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04"/>
  <workbookPr defaultThemeVersion="166925"/>
  <mc:AlternateContent xmlns:mc="http://schemas.openxmlformats.org/markup-compatibility/2006">
    <mc:Choice Requires="x15">
      <x15ac:absPath xmlns:x15ac="http://schemas.microsoft.com/office/spreadsheetml/2010/11/ac" url="https://cimspa.sharepoint.com/sites/CIMSPAEducation/Shared Documents/5. Endorsements/Mapping Documents/New Mapping Docs/Occupations/"/>
    </mc:Choice>
  </mc:AlternateContent>
  <xr:revisionPtr revIDLastSave="52" documentId="8_{B1CEDC42-F3B2-4AAA-ACEE-19FA9B8BD150}" xr6:coauthVersionLast="47" xr6:coauthVersionMax="47" xr10:uidLastSave="{3113460E-4325-4D3E-B296-38A763B97461}"/>
  <bookViews>
    <workbookView xWindow="22932" yWindow="-108" windowWidth="23256" windowHeight="12456" firstSheet="1" xr2:uid="{A28DFB68-0578-4E97-9E84-47FD3943123C}"/>
  </bookViews>
  <sheets>
    <sheet name="Guidance" sheetId="15" r:id="rId1"/>
    <sheet name="Mapping Template" sheetId="2" r:id="rId2"/>
    <sheet name="Mapping results" sheetId="5" state="hidden" r:id="rId3"/>
    <sheet name="Feedback" sheetId="3" state="hidden" r:id="rId4"/>
    <sheet name="Workings out" sheetId="4" state="hidden"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5" i="4" l="1"/>
  <c r="Q6" i="4"/>
  <c r="Q7" i="4"/>
  <c r="Q8" i="4"/>
  <c r="Q4" i="4"/>
  <c r="P5" i="4"/>
  <c r="P6" i="4"/>
  <c r="P7" i="4"/>
  <c r="P8" i="4"/>
  <c r="P9" i="4"/>
  <c r="P10" i="4"/>
  <c r="P11" i="4"/>
  <c r="P12" i="4"/>
  <c r="P13" i="4"/>
  <c r="P14" i="4"/>
  <c r="P15" i="4"/>
  <c r="P16" i="4"/>
  <c r="P17" i="4"/>
  <c r="P18" i="4"/>
  <c r="P19" i="4"/>
  <c r="P20" i="4"/>
  <c r="P21" i="4"/>
  <c r="P4" i="4"/>
  <c r="O5" i="4"/>
  <c r="O6" i="4"/>
  <c r="O7" i="4"/>
  <c r="O8" i="4"/>
  <c r="O9" i="4"/>
  <c r="O10" i="4"/>
  <c r="O11" i="4"/>
  <c r="O12" i="4"/>
  <c r="O13" i="4"/>
  <c r="O14" i="4"/>
  <c r="O4" i="4"/>
  <c r="N5" i="4"/>
  <c r="N6" i="4"/>
  <c r="N7" i="4"/>
  <c r="N8" i="4"/>
  <c r="N9" i="4"/>
  <c r="N10" i="4"/>
  <c r="N11" i="4"/>
  <c r="N12" i="4"/>
  <c r="N13" i="4"/>
  <c r="N14" i="4"/>
  <c r="N15" i="4"/>
  <c r="N16" i="4"/>
  <c r="N17" i="4"/>
  <c r="N18" i="4"/>
  <c r="N19" i="4"/>
  <c r="N20" i="4"/>
  <c r="N21" i="4"/>
  <c r="N22" i="4"/>
  <c r="N23" i="4"/>
  <c r="N24" i="4"/>
  <c r="N25" i="4"/>
  <c r="N26" i="4"/>
  <c r="N27" i="4"/>
  <c r="N28" i="4"/>
  <c r="N29" i="4"/>
  <c r="N30" i="4"/>
  <c r="N31" i="4"/>
  <c r="N32" i="4"/>
  <c r="N4" i="4"/>
  <c r="M5" i="4"/>
  <c r="M6" i="4"/>
  <c r="M7" i="4"/>
  <c r="M8" i="4"/>
  <c r="M9" i="4"/>
  <c r="M10" i="4"/>
  <c r="M11" i="4"/>
  <c r="M12" i="4"/>
  <c r="M13" i="4"/>
  <c r="M4" i="4"/>
  <c r="K5" i="4"/>
  <c r="K6" i="4"/>
  <c r="K7" i="4"/>
  <c r="K8" i="4"/>
  <c r="K9" i="4"/>
  <c r="K4" i="4"/>
  <c r="J18" i="4"/>
  <c r="J5" i="4"/>
  <c r="J6" i="4"/>
  <c r="J7" i="4"/>
  <c r="J8" i="4"/>
  <c r="J9" i="4"/>
  <c r="J10" i="4"/>
  <c r="J11" i="4"/>
  <c r="J12" i="4"/>
  <c r="J13" i="4"/>
  <c r="J14" i="4"/>
  <c r="J15" i="4"/>
  <c r="J16" i="4"/>
  <c r="J17" i="4"/>
  <c r="J4" i="4"/>
  <c r="K9" i="2" a="1"/>
  <c r="K9" i="2" s="1"/>
  <c r="L5" i="4" l="1"/>
  <c r="L6" i="4"/>
  <c r="L7" i="4"/>
  <c r="L8" i="4"/>
  <c r="L9" i="4"/>
  <c r="L10" i="4"/>
  <c r="L11" i="4"/>
  <c r="L12" i="4"/>
  <c r="L13" i="4"/>
  <c r="L14" i="4"/>
  <c r="L15" i="4"/>
  <c r="L16" i="4"/>
  <c r="L17" i="4"/>
  <c r="L18" i="4"/>
  <c r="L19" i="4"/>
  <c r="L20" i="4"/>
  <c r="L21" i="4"/>
  <c r="L22" i="4"/>
  <c r="L23" i="4"/>
  <c r="L24" i="4"/>
  <c r="L25" i="4"/>
  <c r="L26" i="4"/>
  <c r="L27" i="4"/>
  <c r="L28" i="4"/>
  <c r="L29" i="4"/>
  <c r="L4" i="4"/>
  <c r="I5" i="4"/>
  <c r="I6" i="4"/>
  <c r="I4" i="4"/>
  <c r="H5" i="4"/>
  <c r="H6" i="4"/>
  <c r="H7" i="4"/>
  <c r="H8" i="4"/>
  <c r="H9" i="4"/>
  <c r="H10" i="4"/>
  <c r="H4" i="4"/>
  <c r="G5" i="4"/>
  <c r="G4" i="4"/>
  <c r="F5" i="4"/>
  <c r="F6" i="4"/>
  <c r="F7" i="4"/>
  <c r="F8" i="4"/>
  <c r="F9" i="4"/>
  <c r="F10" i="4"/>
  <c r="F11" i="4"/>
  <c r="F12" i="4"/>
  <c r="F13" i="4"/>
  <c r="F14" i="4"/>
  <c r="F15" i="4"/>
  <c r="F16" i="4"/>
  <c r="F17" i="4"/>
  <c r="F18" i="4"/>
  <c r="F4" i="4"/>
  <c r="E5" i="4"/>
  <c r="E6" i="4"/>
  <c r="E7" i="4"/>
  <c r="E4" i="4"/>
  <c r="D5" i="4"/>
  <c r="D6" i="4"/>
  <c r="D7" i="4"/>
  <c r="D8" i="4"/>
  <c r="D9" i="4"/>
  <c r="D10" i="4"/>
  <c r="D11" i="4"/>
  <c r="D4" i="4"/>
  <c r="C5" i="4"/>
  <c r="C6" i="4"/>
  <c r="C7" i="4"/>
  <c r="C8" i="4"/>
  <c r="C9" i="4"/>
  <c r="C4" i="4"/>
  <c r="B5" i="4"/>
  <c r="B6" i="4"/>
  <c r="B7" i="4"/>
  <c r="B8" i="4"/>
  <c r="B9" i="4"/>
  <c r="B10" i="4"/>
  <c r="B11" i="4"/>
  <c r="B12" i="4"/>
  <c r="B13" i="4"/>
  <c r="B14" i="4"/>
  <c r="B15" i="4"/>
  <c r="B16" i="4"/>
  <c r="B17" i="4"/>
  <c r="B18" i="4"/>
  <c r="B19" i="4"/>
  <c r="B20" i="4"/>
  <c r="B21" i="4"/>
  <c r="B4" i="4"/>
  <c r="L31" i="2" l="1"/>
  <c r="L45" i="2"/>
  <c r="L5" i="2"/>
  <c r="L64" i="2"/>
  <c r="L24" i="2"/>
  <c r="L99" i="2"/>
  <c r="L40" i="2"/>
  <c r="K61" i="2" a="1"/>
  <c r="K61" i="2" s="1"/>
  <c r="K58" i="2"/>
  <c r="K56" i="2"/>
  <c r="K54" i="2" a="1"/>
  <c r="K54" i="2" s="1"/>
  <c r="K52" i="2" a="1"/>
  <c r="K52" i="2" s="1"/>
  <c r="K50" i="2" a="1"/>
  <c r="K50" i="2" s="1"/>
  <c r="K49" i="2"/>
  <c r="K48" i="2"/>
  <c r="K47" i="2"/>
  <c r="K46" i="2"/>
  <c r="K45" i="2"/>
  <c r="K43" i="2"/>
  <c r="K42" i="2"/>
  <c r="K41" i="2"/>
  <c r="K40" i="2" a="1"/>
  <c r="K40" i="2" s="1"/>
  <c r="K37" i="2" a="1"/>
  <c r="K37" i="2" s="1"/>
  <c r="K35" i="2" a="1"/>
  <c r="K35" i="2" s="1"/>
  <c r="K34" i="2"/>
  <c r="K33" i="2"/>
  <c r="K32" i="2" a="1"/>
  <c r="K32" i="2" s="1"/>
  <c r="K31" i="2"/>
  <c r="K29" i="2"/>
  <c r="K28" i="2"/>
  <c r="K27" i="2"/>
  <c r="K26" i="2"/>
  <c r="K25" i="2" a="1"/>
  <c r="K25" i="2" s="1"/>
  <c r="K24" i="2" a="1"/>
  <c r="K24" i="2" s="1"/>
  <c r="K21" i="2" a="1"/>
  <c r="K21" i="2" s="1"/>
  <c r="K18" i="2" a="1"/>
  <c r="K18" i="2" s="1"/>
  <c r="K13" i="2" a="1"/>
  <c r="K13" i="2" s="1"/>
  <c r="K5" i="2" a="1"/>
  <c r="K5" i="2" s="1"/>
  <c r="E19" i="5"/>
  <c r="H17" i="5" s="1"/>
  <c r="F17" i="5"/>
  <c r="F18" i="5"/>
  <c r="D19" i="5"/>
  <c r="K201" i="2" a="1"/>
  <c r="K201" i="2" s="1"/>
  <c r="K198" i="2" a="1"/>
  <c r="K198" i="2" s="1"/>
  <c r="K192" i="2" a="1"/>
  <c r="K192" i="2" s="1"/>
  <c r="K188" i="2" a="1"/>
  <c r="K188" i="2" s="1"/>
  <c r="K182" i="2" a="1"/>
  <c r="K182" i="2" s="1"/>
  <c r="K179" i="2" a="1"/>
  <c r="K179" i="2" s="1"/>
  <c r="K175" i="2" a="1"/>
  <c r="K175" i="2" s="1"/>
  <c r="K167" i="2" a="1"/>
  <c r="K167" i="2" s="1"/>
  <c r="K153" i="2" a="1"/>
  <c r="K153" i="2" s="1"/>
  <c r="K150" i="2" a="1"/>
  <c r="K150" i="2" s="1"/>
  <c r="L198" i="2" l="1"/>
  <c r="G18" i="5" s="1"/>
  <c r="L167" i="2"/>
  <c r="L179" i="2"/>
  <c r="G17" i="5" s="1"/>
  <c r="I17" i="5" s="1"/>
  <c r="H16" i="5"/>
  <c r="H18" i="5"/>
  <c r="K65" i="2" a="1"/>
  <c r="K65" i="2" s="1"/>
  <c r="K67" i="2" a="1"/>
  <c r="K67" i="2" s="1"/>
  <c r="K69" i="2" a="1"/>
  <c r="K69" i="2" s="1"/>
  <c r="K59" i="2"/>
  <c r="K57" i="2"/>
  <c r="I18" i="5" l="1"/>
  <c r="L61" i="2"/>
  <c r="H14" i="5"/>
  <c r="G7" i="5"/>
  <c r="K142" i="2" a="1"/>
  <c r="K142" i="2" s="1"/>
  <c r="K137" i="2" a="1"/>
  <c r="K137" i="2" s="1"/>
  <c r="K127" i="2" a="1"/>
  <c r="K127" i="2" s="1"/>
  <c r="K126" i="2" a="1"/>
  <c r="K126" i="2" s="1"/>
  <c r="K119" i="2" a="1"/>
  <c r="K119" i="2" s="1"/>
  <c r="K99" i="2" a="1"/>
  <c r="K99" i="2" s="1"/>
  <c r="K96" i="2" a="1"/>
  <c r="K96" i="2" s="1"/>
  <c r="K92" i="2" a="1"/>
  <c r="K92" i="2" s="1"/>
  <c r="K84" i="2" a="1"/>
  <c r="K84" i="2" s="1"/>
  <c r="K72" i="2" a="1"/>
  <c r="K72" i="2" s="1"/>
  <c r="K94" i="2"/>
  <c r="K88" i="2"/>
  <c r="K76" i="2"/>
  <c r="K64" i="2"/>
  <c r="F16" i="5"/>
  <c r="F15" i="5"/>
  <c r="F14" i="5"/>
  <c r="F13" i="5"/>
  <c r="F12" i="5"/>
  <c r="F11" i="5"/>
  <c r="F10" i="5"/>
  <c r="F9" i="5"/>
  <c r="F8" i="5"/>
  <c r="F7" i="5"/>
  <c r="F5" i="5"/>
  <c r="F6" i="5"/>
  <c r="F4" i="5"/>
  <c r="F3" i="5"/>
  <c r="L92" i="2" l="1"/>
  <c r="L137" i="2"/>
  <c r="G15" i="5" s="1"/>
  <c r="L76" i="2"/>
  <c r="G11" i="5" s="1"/>
  <c r="L126" i="2"/>
  <c r="H7" i="5"/>
  <c r="H9" i="5"/>
  <c r="H4" i="5" a="1"/>
  <c r="H4" i="5" s="1"/>
  <c r="H15" i="5"/>
  <c r="H8" i="5"/>
  <c r="H3" i="5"/>
  <c r="H11" i="5"/>
  <c r="H12" i="5"/>
  <c r="H5" i="5"/>
  <c r="H13" i="5"/>
  <c r="H10" i="5"/>
  <c r="H6" i="5"/>
  <c r="G6" i="5"/>
  <c r="G5" i="5"/>
  <c r="L72" i="2"/>
  <c r="G10" i="5" s="1"/>
  <c r="G9" i="5"/>
  <c r="H19" i="5" l="1"/>
  <c r="G8" i="5"/>
  <c r="I8" i="5" s="1"/>
  <c r="I9" i="5"/>
  <c r="I11" i="5"/>
  <c r="G4" i="5"/>
  <c r="I4" i="5" s="1"/>
  <c r="G12" i="5"/>
  <c r="I12" i="5" s="1"/>
  <c r="I15" i="5"/>
  <c r="I6" i="5"/>
  <c r="I7" i="5"/>
  <c r="G13" i="5"/>
  <c r="I13" i="5" s="1"/>
  <c r="I5" i="5"/>
  <c r="I10" i="5"/>
  <c r="G14" i="5"/>
  <c r="I14" i="5" s="1"/>
  <c r="G16" i="5"/>
  <c r="I16" i="5" s="1"/>
  <c r="G3" i="5"/>
  <c r="I3" i="5" l="1"/>
  <c r="I19" i="5"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1">
    <bk>
      <extLst>
        <ext uri="{3e2802c4-a4d2-4d8b-9148-e3be6c30e623}">
          <xlrd:rvb i="0"/>
        </ext>
      </extLst>
    </bk>
  </futureMetadata>
  <cellMetadata count="1">
    <bk>
      <rc t="1" v="0"/>
    </bk>
  </cellMetadata>
  <valueMetadata count="1">
    <bk>
      <rc t="2" v="0"/>
    </bk>
  </valueMetadata>
</metadata>
</file>

<file path=xl/sharedStrings.xml><?xml version="1.0" encoding="utf-8"?>
<sst xmlns="http://schemas.openxmlformats.org/spreadsheetml/2006/main" count="473" uniqueCount="407">
  <si>
    <t>Gym Instructor Mapping Template</t>
  </si>
  <si>
    <t>Edition: V2.1</t>
  </si>
  <si>
    <t>Publication date: 1st August 2024</t>
  </si>
  <si>
    <t>Mapping Guidance - you are here!</t>
  </si>
  <si>
    <t>Mapping template to reference and evidence where the professional standard is being met by the course/ participant/ qualification</t>
  </si>
  <si>
    <t>N.B. Examples (e.g.) are given within the LDRs to provide an overview of the knowledge and skills most relevant to the role. It is not mandatory to assess learners against 100% of the examples provided, however, sufficient coverage to ensure occupational competence on achievement must be ensured. This will be reviewed as part of the CIMSPA endorsement process. </t>
  </si>
  <si>
    <t xml:space="preserve">For non-regulated qualifications (CPD), where an Education Partner does not meet the full CIMSPA professional standard, it is important to note, that the Education Partner must meet a full Knowledge or Skill LDR. For example, all three sections within K1.1 would need to evidenced for that LDR to partially map to the professional standard. </t>
  </si>
  <si>
    <r>
      <rPr>
        <sz val="12"/>
        <color theme="4" tint="-0.499984740745262"/>
        <rFont val="Poppins"/>
        <family val="3"/>
      </rPr>
      <t>For further information around product development guidance, please refer to the professional standard within the professional standard library;</t>
    </r>
    <r>
      <rPr>
        <u/>
        <sz val="12"/>
        <color theme="10"/>
        <rFont val="Poppins"/>
        <family val="3"/>
      </rPr>
      <t xml:space="preserve"> https://www.cimspa.co.uk/education-training/professional-standards/professional-standards-library/ </t>
    </r>
  </si>
  <si>
    <r>
      <rPr>
        <sz val="12"/>
        <color rgb="FF002060"/>
        <rFont val="Poppins"/>
        <family val="3"/>
      </rPr>
      <t>Alternatively, please view our CIMPSA Partner Endorsement Guide;</t>
    </r>
    <r>
      <rPr>
        <u/>
        <sz val="12"/>
        <color theme="10"/>
        <rFont val="Poppins"/>
        <family val="3"/>
      </rPr>
      <t xml:space="preserve">https://cimspa.co.uk/education-training/endorsement/ </t>
    </r>
  </si>
  <si>
    <t xml:space="preserve">Revision History </t>
  </si>
  <si>
    <t>Version</t>
  </si>
  <si>
    <t xml:space="preserve">Name &amp; Role </t>
  </si>
  <si>
    <t>Signature &amp; Date</t>
  </si>
  <si>
    <t>Reason for Change</t>
  </si>
  <si>
    <t>V2.1</t>
  </si>
  <si>
    <t>Aidan Riley Education Officer</t>
  </si>
  <si>
    <t>AR 08/07/24</t>
  </si>
  <si>
    <t xml:space="preserve">Update to general formatting &amp; implementation of conditional formatting to streamline moderator feedback. </t>
  </si>
  <si>
    <r>
      <rPr>
        <b/>
        <sz val="11"/>
        <color rgb="FFA5DAEC"/>
        <rFont val="Poppins"/>
        <family val="3"/>
      </rPr>
      <t xml:space="preserve">                                 E </t>
    </r>
    <r>
      <rPr>
        <sz val="11"/>
        <color rgb="FF12326E"/>
        <rFont val="Poppins"/>
        <family val="3"/>
      </rPr>
      <t xml:space="preserve">endorsements@cimspa.co.uk   </t>
    </r>
    <r>
      <rPr>
        <b/>
        <sz val="11"/>
        <color rgb="FFA5DAEC"/>
        <rFont val="Poppins"/>
        <family val="3"/>
      </rPr>
      <t xml:space="preserve">T </t>
    </r>
    <r>
      <rPr>
        <sz val="11"/>
        <color rgb="FF12326E"/>
        <rFont val="Poppins"/>
        <family val="3"/>
      </rPr>
      <t xml:space="preserve">03438 360200   </t>
    </r>
    <r>
      <rPr>
        <b/>
        <sz val="11"/>
        <color rgb="FFA5DAEC"/>
        <rFont val="Poppins"/>
        <family val="3"/>
      </rPr>
      <t>W</t>
    </r>
    <r>
      <rPr>
        <sz val="11"/>
        <color rgb="FF12326E"/>
        <rFont val="Poppins"/>
        <family val="3"/>
      </rPr>
      <t xml:space="preserve"> www.cimspa.co.uk                  </t>
    </r>
  </si>
  <si>
    <t xml:space="preserve">Chartered Institute for the Management of Sport and Physical Activity,  </t>
  </si>
  <si>
    <t>SportPark Loughborough University, 3 Oakwood Drive, Loughborough, Leicestershire LE11 3QF</t>
  </si>
  <si>
    <t>Incorporated by Royal Charter      Charity Registration No. 1144545</t>
  </si>
  <si>
    <r>
      <t xml:space="preserve">Education Product Title: </t>
    </r>
    <r>
      <rPr>
        <b/>
        <sz val="11"/>
        <color theme="5"/>
        <rFont val="Poppins"/>
        <family val="3"/>
      </rPr>
      <t>INSERT HERE</t>
    </r>
  </si>
  <si>
    <t>Professional Standard: Gym Instructor</t>
  </si>
  <si>
    <t>Partner Mapping Section</t>
  </si>
  <si>
    <t>Moderator Feedback Section</t>
  </si>
  <si>
    <t>IV Feedback Section</t>
  </si>
  <si>
    <t>Topic</t>
  </si>
  <si>
    <t xml:space="preserve">Competency </t>
  </si>
  <si>
    <t>Learning Outcome(s)</t>
  </si>
  <si>
    <t>Evidence (sign post to SOW / course specification / supporting documents)</t>
  </si>
  <si>
    <t>Assessment Method</t>
  </si>
  <si>
    <t>Further Comments (expand on evidence within column E)</t>
  </si>
  <si>
    <r>
      <t>Response to Moderator Feedback Section (secon</t>
    </r>
    <r>
      <rPr>
        <b/>
        <sz val="11"/>
        <color theme="4" tint="-0.499984740745262"/>
        <rFont val="Poppins"/>
        <family val="3"/>
      </rPr>
      <t>d review evidence - if applicable</t>
    </r>
    <r>
      <rPr>
        <b/>
        <sz val="11"/>
        <color rgb="FF12326E"/>
        <rFont val="Poppins"/>
        <family val="3"/>
      </rPr>
      <t>)</t>
    </r>
  </si>
  <si>
    <t>Score</t>
  </si>
  <si>
    <t>Mapping to Point</t>
  </si>
  <si>
    <t xml:space="preserve">% Mapped to Section </t>
  </si>
  <si>
    <t xml:space="preserve">Moderator comments  </t>
  </si>
  <si>
    <t>General Feedback (first review)</t>
  </si>
  <si>
    <t>General Feedback (second review - if applicable)</t>
  </si>
  <si>
    <t>IV Comments</t>
  </si>
  <si>
    <t>1. Maximising the customer experience</t>
  </si>
  <si>
    <t>Ref </t>
  </si>
  <si>
    <t>Knowledge and Understanding (K&amp;U):</t>
  </si>
  <si>
    <t>A Gym Instructor must:</t>
  </si>
  <si>
    <t>K1.1 </t>
  </si>
  <si>
    <t>Customer needs</t>
  </si>
  <si>
    <t>Understand the local demographics of their organisation’s customers and how this affects the products and services offer.</t>
  </si>
  <si>
    <t>Customer expectations and aspirations within the fitness facility environment.</t>
  </si>
  <si>
    <t>Know how to build social support and inclusion within the fitness facility environment.</t>
  </si>
  <si>
    <t>Know how to obtain feedback to support membership retention.</t>
  </si>
  <si>
    <t>K1.2 </t>
  </si>
  <si>
    <t>Customer service</t>
  </si>
  <si>
    <t>Understand their organisation’s products and offer.</t>
  </si>
  <si>
    <t>Understand a typical customer journey in a fitness facility environment.</t>
  </si>
  <si>
    <t>Understand how to present themselves in a professional and approachable manner, in line with organisational standards.</t>
  </si>
  <si>
    <t>Understand the importance of customer retention and how to influence customer retention.</t>
  </si>
  <si>
    <t>K1.3 </t>
  </si>
  <si>
    <t>Customer engagement</t>
  </si>
  <si>
    <t>Understand different methods to engage with customers: e.g. face-to-face, telephone, written (letters, email, posters), social media, digital technology.</t>
  </si>
  <si>
    <t>Know different types of conflict and how to manage them.</t>
  </si>
  <si>
    <t>Know different methods to build rapport in order to maximise the customer experience.</t>
  </si>
  <si>
    <t>How to support safe and enjoyable use of the fitness facility.</t>
  </si>
  <si>
    <t>The importance of ‘walking the gym floor’ and being accessible and approachable to clients.</t>
  </si>
  <si>
    <t>K1.4 </t>
  </si>
  <si>
    <t>Customer communication</t>
  </si>
  <si>
    <t>Understand different communication techniques and how to use them:</t>
  </si>
  <si>
    <t>Observation/non-verbal techniques/body language, open/closed questioning, active listening.</t>
  </si>
  <si>
    <t>How to adapt communication methods to meet the needs of customers from differing backgrounds, cultures, experience etc.</t>
  </si>
  <si>
    <t>K1.5 </t>
  </si>
  <si>
    <t>Customer feedback</t>
  </si>
  <si>
    <t>Understand different methods to obtain customer feedback and channels of recording and reporting in line with organisational procedures.</t>
  </si>
  <si>
    <t>Understand the feedback cycle and the impact of their role on the customer experience.</t>
  </si>
  <si>
    <t>Skills: </t>
  </si>
  <si>
    <t>A Gym Instructor must be able to:</t>
  </si>
  <si>
    <t>S1.1 </t>
  </si>
  <si>
    <t>Customer data</t>
  </si>
  <si>
    <t>Interpret customer data in order to understand the different types of customers and their needs.</t>
  </si>
  <si>
    <t>S1.2 </t>
  </si>
  <si>
    <t>Demonstrate customer engagement e.g. deliver an informative tour, deal with customer enquiries, offer an end to end service.</t>
  </si>
  <si>
    <t>S1.3 </t>
  </si>
  <si>
    <t>Demonstrate exemplary customer service to include: problem solving, discretion, influencing, teamwork, suitable language use, etc.</t>
  </si>
  <si>
    <t>S1.4 </t>
  </si>
  <si>
    <t>Develop rapport with customers</t>
  </si>
  <si>
    <t>Develop rapport with customers in a friendly and approachable manner whilst respecting equality and diversity.</t>
  </si>
  <si>
    <t>S1.5 </t>
  </si>
  <si>
    <t>Professional demeanour</t>
  </si>
  <si>
    <t>Demonstrate a professional demeanour e.g. uniform and personal attributes, positive first impressions.</t>
  </si>
  <si>
    <t>S1.6 </t>
  </si>
  <si>
    <t>Communication</t>
  </si>
  <si>
    <t>Demonstrate communication methods appropriate to the customer.</t>
  </si>
  <si>
    <t>2. Routine maintenance and cleaning</t>
  </si>
  <si>
    <t>K&amp;U</t>
  </si>
  <si>
    <t>K2.1 </t>
  </si>
  <si>
    <t>Cleaning Substances</t>
  </si>
  <si>
    <t>Understand the principle uses and suitability of a range of cleaning substances relevant to the gym environment e.g. anti-bacterial spray.</t>
  </si>
  <si>
    <t>K2.2 </t>
  </si>
  <si>
    <t>Cleaning equipment</t>
  </si>
  <si>
    <t>Understand the principle uses and suitability of a range of cleaning equipment e.g. mop, paper towels etc.</t>
  </si>
  <si>
    <t>K2.3</t>
  </si>
  <si>
    <t>Safe systems of work</t>
  </si>
  <si>
    <t>Understand standard operating procedures with regards to routine maintenance and cleaning, adhering to: manufacturer’s guidelines, control of substances hazardous to health (COSHH), manual handling techniques, electrical safety and security and safe storage of equipment.</t>
  </si>
  <si>
    <t>K2.4</t>
  </si>
  <si>
    <t>Personal safety</t>
  </si>
  <si>
    <t>Know personal protective equipment, risk assessments and emergency action plans.</t>
  </si>
  <si>
    <t>K2.5</t>
  </si>
  <si>
    <t>Hazards</t>
  </si>
  <si>
    <t>Know how to identify hazards relating to: activity areas and gym; people, physical risks.</t>
  </si>
  <si>
    <t>Understand risk assessments and reporting procedures.</t>
  </si>
  <si>
    <t>K2.6</t>
  </si>
  <si>
    <t>Cleaning schedules</t>
  </si>
  <si>
    <t>Know the cleaning routines and organisational standards relevant to the gym environment.</t>
  </si>
  <si>
    <t>Know how to maintain the safety of themselves and others.</t>
  </si>
  <si>
    <t>S2.1 </t>
  </si>
  <si>
    <t>Preparing to clean</t>
  </si>
  <si>
    <t>Plan and prepare own cleaning activities through the interpretation of the organisation’s daily cleaning schedule.</t>
  </si>
  <si>
    <t>S2.2 </t>
  </si>
  <si>
    <t>Cleaning activities</t>
  </si>
  <si>
    <t>Demonstrate suitable use of appropriate cleaning substances and equipment in line with the organisations safe systems of work, cleaning schedules and organisational standards, whilst maintaining the safety of themselves and others.</t>
  </si>
  <si>
    <t>S2.3 </t>
  </si>
  <si>
    <t>Demonstrate appropriate action to deal with identified hazards to include appropriate use of signage and reporting procedures.</t>
  </si>
  <si>
    <t>S2.4 </t>
  </si>
  <si>
    <t>Demonstrate effective communication to customers and colleagues whilst cleaning to ensure a positive customer experience.</t>
  </si>
  <si>
    <t>3. Exercise anatomy and physiology</t>
  </si>
  <si>
    <t>K3.1 </t>
  </si>
  <si>
    <t>Structure and function of the circulatory system</t>
  </si>
  <si>
    <t>Know the structure and function of the circulatory system:
­	Function of the heart.
­	How blood moves through the four chambers of the heart.
­	Systemic and pulmonary circulation.
­	Structure and functions of blood vessels.
­	Systolic and diastolic blood pressure.
­	Blood pressure classifications.</t>
  </si>
  <si>
    <t>K3.2 </t>
  </si>
  <si>
    <t>Structure and function of the respiratory system</t>
  </si>
  <si>
    <t>Know the structure and function of the respiratory system:
­	Structure and function of the lungs.
­	Main muscles involved in breathing.
­	Passage of air through the respiratory tract.
­	Process of gaseous exchange of oxygen and carbon dioxide in the body (to cover internal and external respiration).</t>
  </si>
  <si>
    <t>K3.3 </t>
  </si>
  <si>
    <t>Structure and function of the skeleton</t>
  </si>
  <si>
    <t>Know the structure and function of the skeleton:
­	Functions of the skeleton.
­	Structures of the axial skeleton.
­	Structures of the appendicular skeleton.
­	Classification of bones.
­	Structure of long bones.
­	Stages of bone growth.
­	Posture, in terms of: curves of the spine, neutral spine alignment, movement potential of the spine and postural deviations of the spine.</t>
  </si>
  <si>
    <t>K3.4 </t>
  </si>
  <si>
    <t>Joints</t>
  </si>
  <si>
    <t>Know joints in the body:
­	Classification of joints.
­	Structure of synovial joints.
­	Types of synovial joints and their range of motion.
­	Joint movement potential and joint actions.</t>
  </si>
  <si>
    <t>K3.5 </t>
  </si>
  <si>
    <t>Muscular system</t>
  </si>
  <si>
    <t>Know the muscular system:
­	Types, characteristics and functions of muscle tissue.
­	Structure of skeletal muscle.
­	Name and location of the anterior skeletal muscles.
­	Name and location of the posterior skeletal muscles.
­	Structure and function of the pelvic floor muscles.
­	Types of muscle action.
­	Joint actions brought about by specific muscle group contractions.
­	Skeletal muscle fibre types and their characteristics.</t>
  </si>
  <si>
    <t>K3.6 </t>
  </si>
  <si>
    <t>Life-course of the musculoskeletal system</t>
  </si>
  <si>
    <t>Know the life-course of the musculoskeletal system, including bone to cover:
­	Young people (13-18)
­	Antenatal and postnatal period.</t>
  </si>
  <si>
    <t xml:space="preserve">Older adults (50 plus) </t>
  </si>
  <si>
    <t>K3.7</t>
  </si>
  <si>
    <t>Energy Systems</t>
  </si>
  <si>
    <t>Know the different energy systems:
­	How carbohydrates, fats and proteins are used in the production of energy/adenosine triphosphate.
­	Use of the three energy systems during aerobic and anaerobic exercise: e.g. according to different type/duration/intensity of exercise.
­	Anabolism, catabolism and excess post-exercise oxygen consumption (EPOC).
­	By-products of the three energy systems and their significance in muscle fatigue.</t>
  </si>
  <si>
    <t>Effect of endurance training/advanced training methods on the use of fuel for exercise.</t>
  </si>
  <si>
    <t>K3.8</t>
  </si>
  <si>
    <t>Nervous system</t>
  </si>
  <si>
    <t>Know the nervous system:
­	Role and functions of the nervous system.
­	Principles of muscle contraction.
­	The ‘all or none’ law/motor unit recruitment.</t>
  </si>
  <si>
    <t>How exercise can enhance neuromuscular connections and improve motor fitness.</t>
  </si>
  <si>
    <t>K3.9</t>
  </si>
  <si>
    <t>Digestive system</t>
  </si>
  <si>
    <t>Know the structure and function of the digestive system:
­	Functions of each section of the alimentary canal (mouth, oesophagus, stomach, small intestine, large intestine).
­	How fats, proteins and carbohydrates are digested and absorbed and the main enzymes involved.
­	Role of dietary fibre in the maintenance of gut function.
­	Role of the liver and pancreas in assisting digestion.
­	Timescales for digestion. Importance of fluid.</t>
  </si>
  <si>
    <t>K3.10</t>
  </si>
  <si>
    <t>Anatomical planes of movement</t>
  </si>
  <si>
    <t xml:space="preserve">Know the classification of anatomical planes of movement:
-Frontal, (coronal), sagittal and transverse.	</t>
  </si>
  <si>
    <t>K3.11</t>
  </si>
  <si>
    <t>Anatomical terms of location</t>
  </si>
  <si>
    <t>Know the classification of anatomical terms of location:
-Superior and inferior, anterior and posterior, medial and lateral, proximal and distal, superficial and deep.</t>
  </si>
  <si>
    <t>K3.12</t>
  </si>
  <si>
    <t>Applied biomechanics and kinesiology</t>
  </si>
  <si>
    <t>Know the effect of exercise variables on biomechanics and kinesiology.</t>
  </si>
  <si>
    <t>S3.1</t>
  </si>
  <si>
    <t>Application of exercise anatomy and physiology</t>
  </si>
  <si>
    <t>Apply knowledge of anatomy and physiology in the planning of safe and effective exercise programmes for a range of clients.</t>
  </si>
  <si>
    <t>Aerobic and anaerobic systems, muscle balance, heart rate response to exercise, long and short term physiological adaptations to exercise, energy demands of different activities, tailoring exercise to individual needs/goals etc.</t>
  </si>
  <si>
    <t>4. Consultations, assessments and gym inductions</t>
  </si>
  <si>
    <t>K4.1 </t>
  </si>
  <si>
    <t>Client consultation process</t>
  </si>
  <si>
    <t>Understand the consultation process specific to gym-based exercise programme planning and own professional role boundaries:
­	The significance of the consultation as part of the customer experience/customer journey.
­	Importance of educating client about own role, responsibilities and limitations in providing assistance (scope of practice).
­	The full range of activities/services/classes across the facility available to clients and how to provide further information about them.
­	Different demographics/fitness levels/goals of clients and how best to cater for their differing needs.
­	Relevance of data protection and client confidentiality.
­	Organisation’s customer charter/service promise and the importance of striving to exceed it.
­	Related products, systems and technology (e.g. class booking apps) that help to enhance the customer experience.</t>
  </si>
  <si>
    <t>K4.2 </t>
  </si>
  <si>
    <t>Health screening and risk stratification</t>
  </si>
  <si>
    <t>Know evidence-based pre-exercise health screening methods:
­	PAR-Q, PAR-Q+, organisation/employer devised methods, health commitment statement
­	Informed consent.</t>
  </si>
  <si>
    <t>Understand risk stratification models and when to signpost or refer a client to other specialist exercise professionals and/or medical professionals:
­	How to risk stratify clients.
­	Clear understanding of the absolute contraindications to exercise and factors that indicate that a client is at low, medium or high risk of an adverse event occurring during exercise/propensity for risk.
­	Recognised tools (Irwin and Morgan traffic light system/other national/international evidence-based tools, national/locally agreed protocols/referral/care pathways. 
­	Relevant health history, current health status, particularly in relation to risk factors for heart disease
­	The identification of medical conditions that would necessitate medical clearance or referral to an appropriate medical professional or other clinician or medically supervised exercise programme, past and present injuries and disabilities.
­	When to refer/signpost/take action and what action to take in each circumstance (low, medium, high risk).</t>
  </si>
  <si>
    <t>K4.3 </t>
  </si>
  <si>
    <t>Client assessment and review process</t>
  </si>
  <si>
    <t>Know a range of health and fitness assessments relevant to the gym based client:
­	Use of lifestyle questionnaires to gather relevant information: e.g. previous and current level of activity, exercise likes/dislikes.
­	Selecting assessments appropriate to the client and assessment conditions/expectations of the organisation.
­	Range of assessments relevant to the general population: resting heart rate, blood pressure, sub-maximal cardio-respiratory fitness and muscular strength, BMI, waist circumference, progress photographs if desired, contraindications and limitations for testing.</t>
  </si>
  <si>
    <t>Know how to monitor and review client progress:
­	The importance of building-in re-assessments/reviews to support client progress, motivation and adherence.
­	How to review a gym-based exercise programme in consultation with the client, based on results/goals/individual needs/changing circumstances.</t>
  </si>
  <si>
    <t>K4.4 </t>
  </si>
  <si>
    <t>Client induction process</t>
  </si>
  <si>
    <t>Know how to induct clients in the gym environment:
­	Policies/procedures in and around the gym/facility relevant to own role.
­	Facility walk-through/show-round: e.g. gym floor, class/spin studios, CV machines, resistance equipment (machine and free weights).</t>
  </si>
  <si>
    <t>How to adapt inductions for individuals and small groups (maximum of 5) to maintain effectiveness.</t>
  </si>
  <si>
    <t>S4.1 </t>
  </si>
  <si>
    <t>Conduct consulations, assessments and gym inductions</t>
  </si>
  <si>
    <t>Assess a client’s readiness to exercise and the need for signposting or referral to other relevant professionals.</t>
  </si>
  <si>
    <t>Conduct safe and effective consultations, assessments, gym inductions and reviews with clients.
-	Adapt inductions for individuals and small groups (maximum of 5) to maintain effectiveness.</t>
  </si>
  <si>
    <t>Provide a ‘client experience’ during consultations, assessments and gym inductions:
­	Engage and build rapport with clients with varying needs.
­	Show empathy.
­	Give positive, motivating, timely and relevant feedback to clients.
­	Be accountable and take responsibility for clients.
­	use effective communication methods to ascertain a client's needs and enhance the customer experience.
­	signpost clients to other areas of the facility if they show an interest in other activities/services provided by the organisation.</t>
  </si>
  <si>
    <t>5. Lifestyle management and client motivation</t>
  </si>
  <si>
    <t>K5.1</t>
  </si>
  <si>
    <t>Lifestyle and health promotion</t>
  </si>
  <si>
    <t>Understand components of a healthy lifestyle and factors that affect health and wellbeing.</t>
  </si>
  <si>
    <t>Understand the UK physical activity guidelines for different ages and the dose-response relationship.</t>
  </si>
  <si>
    <t>Know the nationally-recognised healthy eating recommendations.</t>
  </si>
  <si>
    <t>Know how to seek evidence-based/reputable health and wellbeing advice.</t>
  </si>
  <si>
    <t>Understand the benefits of physical activity/exercise to health and wellbeing.</t>
  </si>
  <si>
    <t>Know how to tailor advice on the components of a healthy lifestyle according to the individual client.</t>
  </si>
  <si>
    <t xml:space="preserve">Know how to communicate the health related benefits of exercise to clients. </t>
  </si>
  <si>
    <t>Know how technological advancements can be used to support the customer experience to increase physical activity levels, motivation and focus: e.g. wearable technology, pedometers, smartphone apps.</t>
  </si>
  <si>
    <t>K5.2</t>
  </si>
  <si>
    <t>Prevention and management of common health conditions</t>
  </si>
  <si>
    <t>Understand the prevalence and health implications of the UK population.</t>
  </si>
  <si>
    <t>Know professional role and scope of practice in relation to other relevant specialists when offering health and wellbeing advice and guidance.</t>
  </si>
  <si>
    <t>Know how physical activity/exercise can help to prevent and manage common health conditions: chronic conditions including coronary heart disease, stroke, type 2 diabetes, cancer, obesity, mental health problems and musculoskeletal conditions.</t>
  </si>
  <si>
    <t>Know the range of relevant exercise or health professionals that clients can be signposted/referred onto when they are beyond own scope of practice/area of qualification.</t>
  </si>
  <si>
    <t>K5.3</t>
  </si>
  <si>
    <t>Behaviour change and exercise adherance</t>
  </si>
  <si>
    <t>Understand the stages of change/trans-theoretical model of behaviour change.</t>
  </si>
  <si>
    <t>Understand the role of intrinsic and extrinsic motivation in exercise adherence.</t>
  </si>
  <si>
    <t>Know a range of techniques/approaches that can motivate adherence to exercise.</t>
  </si>
  <si>
    <t>S5.1 </t>
  </si>
  <si>
    <t>Motivation</t>
  </si>
  <si>
    <t>Create a positive, motivating and empowering environment that supports clients to participate in and adhere to exercise.</t>
  </si>
  <si>
    <t>Support the client to recognise and develop their intrinsic and extrinsic motivation to exercise.</t>
  </si>
  <si>
    <t>S5.2 </t>
  </si>
  <si>
    <t>Goal setting</t>
  </si>
  <si>
    <t>Set SMART goals linked to a client’s individual needs, wants and motivators.</t>
  </si>
  <si>
    <t>Monitor targets, review and evaluate progress, adapt accordingly.</t>
  </si>
  <si>
    <t>S5.3 </t>
  </si>
  <si>
    <t>Health promotion</t>
  </si>
  <si>
    <t>Offer credible advice and guidance appropriate to own level of expertise to promote positive healthy lifestyle choices.</t>
  </si>
  <si>
    <t>Be an ambassador for the sector leading by example and displaying positive health behaviours.</t>
  </si>
  <si>
    <t>6. Plan and review gym programmes</t>
  </si>
  <si>
    <t>K6.1 </t>
  </si>
  <si>
    <t>Plan gym-based exercise programmes</t>
  </si>
  <si>
    <t>Understand how to plan and tailor safe and effective gym-based exercise programmes for a range of clients within scope of practice:</t>
  </si>
  <si>
    <t xml:space="preserve">­   National recommended guidelines for physical activity and health for different ages: e.g. guidelines from the UK chief medical officer (CMO).  </t>
  </si>
  <si>
    <t>­   Credible information sources and research methods.</t>
  </si>
  <si>
    <t>­   Importance of evidence-based practice.</t>
  </si>
  <si>
    <t>­   Components of fitness (health and skill related).</t>
  </si>
  <si>
    <t>­   Principles and variables of fitness/training (FITT principles (frequency, intensity, time and type), adaptation, modification and progression for each component of FITT, implications of specificity, progressive overload, reversibility, adaptability, individuality, recovery time).</t>
  </si>
  <si>
    <t>­   Differences between programming exercise for physical fitness and for health benefits.</t>
  </si>
  <si>
    <t>­   Safe and effective warm-up and cool-down.</t>
  </si>
  <si>
    <t>­   Effect of speed of movement on posture, alignment and intensity.</t>
  </si>
  <si>
    <t>­   Recognised national/international guidelines for developing the different components of fitness.</t>
  </si>
  <si>
    <t>­   Different learning styles, goals, needs, likes/dislikes etc and how these should to be reflected in planning.</t>
  </si>
  <si>
    <t>­   Full range of available equipment and how to select the most appropriate exercise/exercise modes to meet the client’s needs/goals.</t>
  </si>
  <si>
    <t>­   Provision of alternative activities/exercises/participation options.</t>
  </si>
  <si>
    <t>­   Provision of adaptations, progressions and regressions for each exercise included in the programme.</t>
  </si>
  <si>
    <t>­   How to set and adapt meaningful SMART goals linked to a client’s individual needs, wants and motivators.</t>
  </si>
  <si>
    <t>­   Fixed weight/free weight/body weight resistance exercises that target the major muscles/muscle groups.</t>
  </si>
  <si>
    <t>­   Importance of muscle balance when planning programmes.</t>
  </si>
  <si>
    <t>­   How to programme exercise to develop cardiovascular fitness, muscular fitness, flexibility and functional skills/abilities.</t>
  </si>
  <si>
    <t>­   How to minimise any risks relevant to the programme.</t>
  </si>
  <si>
    <t>­   Realistic timings and sequences for sessions.</t>
  </si>
  <si>
    <t>K6.2 </t>
  </si>
  <si>
    <t>Monitor and review gym-based exercise programmes</t>
  </si>
  <si>
    <t>Understand how to monitor and review safe and effective gym-based exercise programmes:</t>
  </si>
  <si>
    <t>­   Reasons for temporary deferral of exercise.</t>
  </si>
  <si>
    <t>­   Importance of verbal screening and how to conduct it.</t>
  </si>
  <si>
    <t>­   Benefits and limitations of different methods of monitoring exercise intensity (the talk test, rate of perceived exertion (RPE), heart rate monitoring and the use of different heart rate zones).</t>
  </si>
  <si>
    <t>­	Methods of evaluating how well gym-based exercise programmes are meeting client needs.</t>
  </si>
  <si>
    <t>­	When to proactively engage with clients and when not to: e.g. timing interactions appropriately/avoiding poorly timed interactions which can disrupt training/focus.</t>
  </si>
  <si>
    <t>S6.1 </t>
  </si>
  <si>
    <t>Apply knowledge to the planning of safe and effective gym-based exercise programmes for a range of clients within scope of practice, using appropriate equipment and methods.</t>
  </si>
  <si>
    <t>S6.2 </t>
  </si>
  <si>
    <t>Monitor and review the effectiveness of the gym-based exercise programme.</t>
  </si>
  <si>
    <t>Carry out regular programme review meetings with clients to ascertain how well the exercise programme met client needs/progress towards goals, any improvements that can be made to the programme plan etc.</t>
  </si>
  <si>
    <t>Signpost clients to other aspects of the facility if they show an interest in other areas/activities.</t>
  </si>
  <si>
    <t>Evaluate and reflect on planned programmes to ensure the physical and psychological needs of the individual are being met.</t>
  </si>
  <si>
    <t xml:space="preserve">Walk the gym floor demonstrating ability to effectively interact and support different clients: e.g. use of effective communication skills/rapport building/technique advice/correction, etc.  </t>
  </si>
  <si>
    <t>Appraise own performance in relation to the session.</t>
  </si>
  <si>
    <t>Appraise participants’ performance in relation to the session.</t>
  </si>
  <si>
    <t>Assess the appropriateness of the session content in relation to the user group and environment.</t>
  </si>
  <si>
    <t>Propose changes/adaptations to the session based on the appraisal of own performance, participant performance and appropriateness of session content.</t>
  </si>
  <si>
    <t>7. Exercise supervision and technique</t>
  </si>
  <si>
    <t>K7.1 </t>
  </si>
  <si>
    <t>Gym-based exercise training method</t>
  </si>
  <si>
    <t>Know a range of gym-based exercise training methods to cover:</t>
  </si>
  <si>
    <t>­   Cardiovascular exercise: continuous, interval, fartlek.</t>
  </si>
  <si>
    <t>­   Resistance exercise: single set training, circuit resistance training, basic sets, Delorme and Watkins 10 RM system, Berger 6 RM system, Super-sets.</t>
  </si>
  <si>
    <t>­   Functional exercise and functional equipment: movement patterns, muscle actions and components of fitness required for activities of daily living.</t>
  </si>
  <si>
    <t>Flexibility and range of motion exercise: static stretching and mobilisation of joints.</t>
  </si>
  <si>
    <t>K7.2 </t>
  </si>
  <si>
    <t>Gym-based exercise technique</t>
  </si>
  <si>
    <t>Know safe and effective technique for a range of gym-based exercises to cover:</t>
  </si>
  <si>
    <t>­   CV machines</t>
  </si>
  <si>
    <t>­   Bodyweight exercise</t>
  </si>
  <si>
    <t>­   Machine weights: e.g. range of motion, rate, joint alignment etc).</t>
  </si>
  <si>
    <t>­   Free weights: lifting, passing and spotting technique.</t>
  </si>
  <si>
    <t>­   Small equipment: e.g. use of mats for core/abdominal exercise, etc.</t>
  </si>
  <si>
    <t>­   Functional exercise and functional equipment (exercises that address the movement patterns/muscle actions/components of fitness required for activities of daily living).</t>
  </si>
  <si>
    <t>­   Flexibility and range of motion exercise: static stretching and mobilisation of joints.</t>
  </si>
  <si>
    <t>K7.3 </t>
  </si>
  <si>
    <t>Gym-based exercise demonstrations</t>
  </si>
  <si>
    <t>Know how to provide safe and effective exercise demonstrations:</t>
  </si>
  <si>
    <t>­   How to provide safe and effective demonstrations of a range of available equipment to cover: CV machines, machine and free weights, small equipment.</t>
  </si>
  <si>
    <t>­   Effective coaching/teaching/instructing methods: to cater for different learning styles, tailoring instructing styles/communication methods to individual needs.</t>
  </si>
  <si>
    <t>K7.4</t>
  </si>
  <si>
    <t>Supervise gym-based exercise</t>
  </si>
  <si>
    <t>Know how to observe and monitor gym clients to maintain safety and effectiveness of exercise at all times:</t>
  </si>
  <si>
    <t>­   How to approach clients in a friendly, non-threatening manner.</t>
  </si>
  <si>
    <t>­   How to work with clients to effectively improve exercise technique.</t>
  </si>
  <si>
    <t>­   How to adapt, regress, progress and apply corrective strategies as required.</t>
  </si>
  <si>
    <t>­   How to modify and adapt exercises for a range of individual needs: offering alternatives that regress or progress an exercise.</t>
  </si>
  <si>
    <t>­   Alternative activities/exercise options.</t>
  </si>
  <si>
    <t>­   Awareness of health and safety considerations: e.g. manual handling.</t>
  </si>
  <si>
    <t>­   Manufacturer guidelines, equipment maintenance and servicing.</t>
  </si>
  <si>
    <t>­   Individual client abilities.</t>
  </si>
  <si>
    <t>­   How wearable technology can be used to support safe and effective gym-based exercise.</t>
  </si>
  <si>
    <t>­   How to adopt appropriate positions to observe clients and respond to their needs.</t>
  </si>
  <si>
    <t>­   How to monitor the safety and intensity of exercise.</t>
  </si>
  <si>
    <t>­   How to provide feedback and instructing points which are timely, clear and motivational.</t>
  </si>
  <si>
    <t>S7.1 </t>
  </si>
  <si>
    <t>Observe, monitor and engage with clients to ensure safety and effectiveness by:</t>
  </si>
  <si>
    <t>­   Utilising explanations and demonstrations that are technically correct, safe and appropriate to the individual client.</t>
  </si>
  <si>
    <t>­   Observing clients’ movement, correcting exercise technique to ensure safe and effective alignment, execution and use of equipment.</t>
  </si>
  <si>
    <t>­   Providing client-specific instructing points, feedback, encouragement and reinforcement in a friendly, professional manner.</t>
  </si>
  <si>
    <t>­   Offering adaptations and alternatives that meet a client’s individual needs whilst improving performance: progression, regression, corrective strategies and alternative exercises as required.</t>
  </si>
  <si>
    <t>­   Adopting appropriate positions to observe clients and respond to their needs.</t>
  </si>
  <si>
    <t>­   Monitoring the safety and intensity of exercise.</t>
  </si>
  <si>
    <t>­   Manipulating FITT principles to ensure progression according to individual needs.</t>
  </si>
  <si>
    <t>S7.2 </t>
  </si>
  <si>
    <t>Demonstrate safe and effective technique to cover:
­	Warm-up.
­	CV machines.
­	Bodyweight exercise.
­	Machine weights, e.g. range of motion, rate, joint alignment etc.
­	Free weights: lifting, passing and spotting technique).
­	Small equipment: e.g. use of mats for core/abdominal exercise, etc.
­	Functional exercise and functional equipment: exercises that address the movement patterns/muscle actions/components of fitness required for activities of daily living.
­	Flexibility and range of motion exercise: static stretching and mobilisation of joints.
­	Cool-down.</t>
  </si>
  <si>
    <t>Demonstrate effective coaching/teaching/instructing methods: to cater for different learning styles, tailoring instructing styles/communication methods to individual needs.</t>
  </si>
  <si>
    <t>Ensure clients understand how to continue their programme of gym-based exercise without direct supervision.</t>
  </si>
  <si>
    <t>8. Professional practice</t>
  </si>
  <si>
    <t>K8.1 </t>
  </si>
  <si>
    <t>Conduct and ethics</t>
  </si>
  <si>
    <t>Know how to conduct themselves and portray a professional image.</t>
  </si>
  <si>
    <t>Know roles and responsibilities of self and others involved in the programme including the client and other staff/professionals.</t>
  </si>
  <si>
    <t>Know relevant industry codes of professional conduct/ethics related to own role.</t>
  </si>
  <si>
    <t>K8.2 </t>
  </si>
  <si>
    <t>National guidelines, legislation and organisational procedures</t>
  </si>
  <si>
    <t>Know current national guidelines, legislation and organisational procedures relevant to own role:
­	Data protection, client confidentiality, conflict of interest
­	Health and safety at work, disclosure and barring service (DBS), safeguarding children and vulnerable adults, equality and diversity, personal liability insurance.
­	Control of substances hazardous to health, reporting of injuries, diseases and dangerous occurrences regulations, electricity at work regulations, first aid regulations.
­	Individual organisational policies and procedures in relation to own role and responsibilities, normal operating procedures (NOPs), organisation emergency action plans (EAPs), importance of risk assessment and how to conduct it.</t>
  </si>
  <si>
    <t>Understand storage plans and how to create one.</t>
  </si>
  <si>
    <t>Understand the health and safety implications of assembly, dismantling, hygiene and storage of equipment.</t>
  </si>
  <si>
    <t>Know about manufacturer’s guidelines and where to locate them.</t>
  </si>
  <si>
    <t>Understand manual handling requirements in relation to own role.</t>
  </si>
  <si>
    <t>Know how to carry out risk assessments.</t>
  </si>
  <si>
    <t>K8.3 </t>
  </si>
  <si>
    <t>Professional development</t>
  </si>
  <si>
    <t>Understand how to keep knowledge and skills up to date:
­	Importance of accessing regular relevant CPD activities.
­	How to access relevant industry-recognised CPD.
­	Keeping up to date with industry trends.</t>
  </si>
  <si>
    <t>Know how to work within the boundaries of own professional knowledge and competence based on qualifications and experience: e.g. to programme exercise for children and young people, it is necessary to possess a qualification mapping to the relevant CIMSPA professional standard(s).</t>
  </si>
  <si>
    <t>Understand how to complete self-reflection/evaluation to aid personal development.</t>
  </si>
  <si>
    <t>Know relevant legislation/policy and guidelines relating to CPD.</t>
  </si>
  <si>
    <t>K8.4</t>
  </si>
  <si>
    <t>Business acumen</t>
  </si>
  <si>
    <t>Know how to financially plan (profit and loss, tax, national insurance, liability insurance and music license fees etc).</t>
  </si>
  <si>
    <t>Understand organisation’s/own product offer and how to support secondary spends where appropriate.</t>
  </si>
  <si>
    <t>Know the importance of digital media and how to develop a digital plan.</t>
  </si>
  <si>
    <t>Understand social media/digital profiles and their impact.</t>
  </si>
  <si>
    <t>Know how to set up a professional social media/digital profile.</t>
  </si>
  <si>
    <t>S8.1 </t>
  </si>
  <si>
    <t>Work alone and as part of a team with minimal supervision</t>
  </si>
  <si>
    <t>Demonstrate the ability to work alone and as part of a team with minimal supervision:</t>
  </si>
  <si>
    <t>Communicate effectively with both clients and team members/colleagues</t>
  </si>
  <si>
    <t>Demonstrate skills and abilities such as adaptability, confidence, team working, problem solving, conscientiousness, efficient time management, ability to plan and prepare own work, ability to identify areas for development, ability to follow instructions.</t>
  </si>
  <si>
    <t>S8.2 </t>
  </si>
  <si>
    <t>Responsibility and professional duty of care to clients</t>
  </si>
  <si>
    <t>Ensure client safety and wellbeing at all times:</t>
  </si>
  <si>
    <t>Compliance with relevant legal and organisational responsibilities: e.g. health and safety at work, equality and diversity, safeguarding, data protection, hazard identification, safe working practices, ethics and professional conduct.</t>
  </si>
  <si>
    <r>
      <rPr>
        <b/>
        <sz val="14"/>
        <color rgb="FFF089B1"/>
        <rFont val="Calibri"/>
        <family val="2"/>
        <scheme val="minor"/>
      </rPr>
      <t>Mapping Breakdown</t>
    </r>
    <r>
      <rPr>
        <sz val="14"/>
        <color rgb="FFF089B1"/>
        <rFont val="Calibri"/>
        <family val="2"/>
        <scheme val="minor"/>
      </rPr>
      <t xml:space="preserve"> shows a breakdown of the percentage that your course has mapped to each sections knowledge and skills criteria, and the overall percentage that your course has mapped to the professional standard</t>
    </r>
  </si>
  <si>
    <t>Sections</t>
  </si>
  <si>
    <t>Specifications</t>
  </si>
  <si>
    <t>%worth of each section</t>
  </si>
  <si>
    <t>Total % covered of area</t>
  </si>
  <si>
    <t>Section % of total standard</t>
  </si>
  <si>
    <t>% covered of entire standard</t>
  </si>
  <si>
    <t>1. Maximising the participant experience </t>
  </si>
  <si>
    <t>Knowledge</t>
  </si>
  <si>
    <t>Skills</t>
  </si>
  <si>
    <t>2. Welfare of participants and providing a safe and inclusive coaching environment  </t>
  </si>
  <si>
    <t>3. The Coach and their role within the organisation </t>
  </si>
  <si>
    <t>4. Professional practice </t>
  </si>
  <si>
    <t>5. Working with a coaching team  </t>
  </si>
  <si>
    <t>6. Plan, prepare deliver, continually evaluate and review coaching sessions </t>
  </si>
  <si>
    <t>7. Plan, prepare, deliver, continually evaluate and review coaching programmes </t>
  </si>
  <si>
    <t>Totals</t>
  </si>
  <si>
    <t>Standardised feedback comments</t>
  </si>
  <si>
    <t>Assessment methods</t>
  </si>
  <si>
    <t>Comprehensive evidence</t>
  </si>
  <si>
    <t>Assignment</t>
  </si>
  <si>
    <t>Sufficient evidence</t>
  </si>
  <si>
    <t>Case study</t>
  </si>
  <si>
    <t>Further evidence required</t>
  </si>
  <si>
    <t>Dissertation</t>
  </si>
  <si>
    <t>Exam</t>
  </si>
  <si>
    <t>Written test</t>
  </si>
  <si>
    <t>Listening test</t>
  </si>
  <si>
    <t>Oral test</t>
  </si>
  <si>
    <t>Performance/ practical</t>
  </si>
  <si>
    <t>Portfolio</t>
  </si>
  <si>
    <t>Professional discussion</t>
  </si>
  <si>
    <t>Project</t>
  </si>
  <si>
    <t>Simulation</t>
  </si>
  <si>
    <t>Online test</t>
  </si>
  <si>
    <t>Attendence only</t>
  </si>
  <si>
    <t>Multiple</t>
  </si>
  <si>
    <t>Other</t>
  </si>
  <si>
    <t>Calculating the total percentage of knowledge/ skill covered in each section</t>
  </si>
  <si>
    <t>K1</t>
  </si>
  <si>
    <t>S1</t>
  </si>
  <si>
    <t>K2</t>
  </si>
  <si>
    <t>S2</t>
  </si>
  <si>
    <t>K3</t>
  </si>
  <si>
    <t>S3</t>
  </si>
  <si>
    <t>K4</t>
  </si>
  <si>
    <t>S4</t>
  </si>
  <si>
    <t>K5</t>
  </si>
  <si>
    <t>S5</t>
  </si>
  <si>
    <t>K6</t>
  </si>
  <si>
    <t>S6</t>
  </si>
  <si>
    <t>K7</t>
  </si>
  <si>
    <t>S7</t>
  </si>
  <si>
    <t>K8</t>
  </si>
  <si>
    <t>S8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</si>
</sst>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4">
    <font>
      <sz val="11"/>
      <color theme="1"/>
      <name val="Calibri"/>
      <family val="2"/>
      <scheme val="minor"/>
    </font>
    <font>
      <sz val="11"/>
      <color rgb="FF002060"/>
      <name val="Calibri"/>
      <family val="2"/>
      <scheme val="minor"/>
    </font>
    <font>
      <sz val="11"/>
      <color rgb="FF9C5700"/>
      <name val="Calibri"/>
      <family val="2"/>
      <scheme val="minor"/>
    </font>
    <font>
      <sz val="9"/>
      <color theme="3"/>
      <name val="Poppins"/>
      <family val="3"/>
    </font>
    <font>
      <b/>
      <sz val="9"/>
      <color theme="3"/>
      <name val="Poppins"/>
      <family val="3"/>
    </font>
    <font>
      <sz val="8"/>
      <name val="Calibri"/>
      <family val="2"/>
      <scheme val="minor"/>
    </font>
    <font>
      <u/>
      <sz val="11"/>
      <color theme="10"/>
      <name val="Calibri"/>
      <family val="2"/>
      <scheme val="minor"/>
    </font>
    <font>
      <sz val="14"/>
      <color rgb="FFF089B1"/>
      <name val="Calibri"/>
      <family val="2"/>
      <scheme val="minor"/>
    </font>
    <font>
      <b/>
      <sz val="14"/>
      <color rgb="FFF089B1"/>
      <name val="Calibri"/>
      <family val="2"/>
      <scheme val="minor"/>
    </font>
    <font>
      <b/>
      <sz val="11"/>
      <color rgb="FF002060"/>
      <name val="Calibri"/>
      <family val="2"/>
      <scheme val="minor"/>
    </font>
    <font>
      <b/>
      <sz val="11"/>
      <color rgb="FFF089B1"/>
      <name val="Calibri"/>
      <family val="2"/>
      <scheme val="minor"/>
    </font>
    <font>
      <b/>
      <sz val="9"/>
      <color theme="4" tint="-0.499984740745262"/>
      <name val="Calibri"/>
      <family val="2"/>
      <scheme val="minor"/>
    </font>
    <font>
      <sz val="11"/>
      <color rgb="FF12326E"/>
      <name val="Calibri"/>
      <family val="2"/>
      <scheme val="minor"/>
    </font>
    <font>
      <b/>
      <sz val="26"/>
      <color rgb="FF12326E"/>
      <name val="Poppins"/>
      <family val="3"/>
    </font>
    <font>
      <sz val="14"/>
      <color rgb="FF12326E"/>
      <name val="Poppins"/>
      <family val="3"/>
    </font>
    <font>
      <b/>
      <sz val="20"/>
      <color rgb="FF12326E"/>
      <name val="Poppins"/>
      <family val="3"/>
    </font>
    <font>
      <sz val="12"/>
      <color theme="4" tint="-0.499984740745262"/>
      <name val="Poppins"/>
      <family val="3"/>
    </font>
    <font>
      <u/>
      <sz val="12"/>
      <color theme="10"/>
      <name val="Poppins"/>
      <family val="3"/>
    </font>
    <font>
      <b/>
      <sz val="20"/>
      <color rgb="FF002060"/>
      <name val="Poppins"/>
      <family val="3"/>
    </font>
    <font>
      <sz val="14"/>
      <color rgb="FF002060"/>
      <name val="Poppins"/>
      <family val="3"/>
    </font>
    <font>
      <sz val="12"/>
      <color rgb="FF002060"/>
      <name val="Poppins"/>
      <family val="3"/>
    </font>
    <font>
      <sz val="11"/>
      <color rgb="FF12326E"/>
      <name val="Poppins"/>
      <family val="3"/>
    </font>
    <font>
      <b/>
      <sz val="11"/>
      <color rgb="FFA5DAEC"/>
      <name val="Poppins"/>
      <family val="3"/>
    </font>
    <font>
      <sz val="10"/>
      <color rgb="FF12326E"/>
      <name val="Poppins"/>
      <family val="3"/>
    </font>
    <font>
      <u/>
      <sz val="10"/>
      <color theme="10"/>
      <name val="Poppins"/>
      <family val="3"/>
    </font>
    <font>
      <sz val="8"/>
      <color rgb="FF12326E"/>
      <name val="Poppins"/>
      <family val="3"/>
    </font>
    <font>
      <b/>
      <sz val="11"/>
      <color rgb="FF12326E"/>
      <name val="Poppins"/>
      <family val="3"/>
    </font>
    <font>
      <b/>
      <sz val="11"/>
      <color theme="4" tint="-0.499984740745262"/>
      <name val="Poppins"/>
      <family val="3"/>
    </font>
    <font>
      <b/>
      <sz val="14"/>
      <color rgb="FF002060"/>
      <name val="Poppins"/>
      <family val="3"/>
    </font>
    <font>
      <sz val="11"/>
      <color rgb="FF002060"/>
      <name val="Poppins"/>
      <family val="3"/>
    </font>
    <font>
      <b/>
      <sz val="11"/>
      <color rgb="FF002060"/>
      <name val="Poppins"/>
      <family val="3"/>
    </font>
    <font>
      <b/>
      <sz val="16"/>
      <color rgb="FF002060"/>
      <name val="Poppins"/>
      <family val="3"/>
    </font>
    <font>
      <sz val="9"/>
      <color rgb="FF002060"/>
      <name val="Poppins"/>
      <family val="3"/>
    </font>
    <font>
      <b/>
      <sz val="11"/>
      <color theme="5"/>
      <name val="Poppins"/>
      <family val="3"/>
    </font>
  </fonts>
  <fills count="8">
    <fill>
      <patternFill patternType="none"/>
    </fill>
    <fill>
      <patternFill patternType="gray125"/>
    </fill>
    <fill>
      <patternFill patternType="solid">
        <fgColor theme="0"/>
        <bgColor indexed="64"/>
      </patternFill>
    </fill>
    <fill>
      <patternFill patternType="solid">
        <fgColor rgb="FFFFEB9C"/>
      </patternFill>
    </fill>
    <fill>
      <patternFill patternType="solid">
        <fgColor rgb="FFA5DAEC"/>
        <bgColor indexed="64"/>
      </patternFill>
    </fill>
    <fill>
      <patternFill patternType="solid">
        <fgColor rgb="FFF089B1"/>
        <bgColor indexed="64"/>
      </patternFill>
    </fill>
    <fill>
      <patternFill patternType="solid">
        <fgColor rgb="FF6AB651"/>
        <bgColor indexed="64"/>
      </patternFill>
    </fill>
    <fill>
      <patternFill patternType="solid">
        <fgColor rgb="FF12326E"/>
        <bgColor indexed="64"/>
      </patternFill>
    </fill>
  </fills>
  <borders count="184">
    <border>
      <left/>
      <right/>
      <top/>
      <bottom/>
      <diagonal/>
    </border>
    <border>
      <left style="medium">
        <color rgb="FF002060"/>
      </left>
      <right style="medium">
        <color rgb="FF002060"/>
      </right>
      <top style="medium">
        <color rgb="FF002060"/>
      </top>
      <bottom style="medium">
        <color rgb="FF002060"/>
      </bottom>
      <diagonal/>
    </border>
    <border>
      <left style="medium">
        <color rgb="FF002060"/>
      </left>
      <right/>
      <top style="medium">
        <color rgb="FF002060"/>
      </top>
      <bottom/>
      <diagonal/>
    </border>
    <border>
      <left style="medium">
        <color rgb="FF002060"/>
      </left>
      <right/>
      <top/>
      <bottom/>
      <diagonal/>
    </border>
    <border>
      <left style="medium">
        <color rgb="FF002060"/>
      </left>
      <right/>
      <top/>
      <bottom style="medium">
        <color rgb="FF002060"/>
      </bottom>
      <diagonal/>
    </border>
    <border>
      <left/>
      <right style="medium">
        <color rgb="FF002060"/>
      </right>
      <top style="medium">
        <color rgb="FF002060"/>
      </top>
      <bottom style="medium">
        <color rgb="FF002060"/>
      </bottom>
      <diagonal/>
    </border>
    <border>
      <left style="medium">
        <color rgb="FF002060"/>
      </left>
      <right style="medium">
        <color rgb="FF002060"/>
      </right>
      <top style="medium">
        <color rgb="FF002060"/>
      </top>
      <bottom/>
      <diagonal/>
    </border>
    <border>
      <left style="medium">
        <color rgb="FF002060"/>
      </left>
      <right style="medium">
        <color rgb="FF002060"/>
      </right>
      <top/>
      <bottom/>
      <diagonal/>
    </border>
    <border>
      <left style="medium">
        <color rgb="FF002060"/>
      </left>
      <right style="medium">
        <color rgb="FF002060"/>
      </right>
      <top/>
      <bottom style="medium">
        <color rgb="FF002060"/>
      </bottom>
      <diagonal/>
    </border>
    <border>
      <left style="medium">
        <color rgb="FF002060"/>
      </left>
      <right/>
      <top style="medium">
        <color rgb="FF002060"/>
      </top>
      <bottom style="medium">
        <color rgb="FF002060"/>
      </bottom>
      <diagonal/>
    </border>
    <border>
      <left/>
      <right style="medium">
        <color rgb="FF002060"/>
      </right>
      <top/>
      <bottom/>
      <diagonal/>
    </border>
    <border>
      <left style="medium">
        <color rgb="FF002060"/>
      </left>
      <right style="medium">
        <color rgb="FF002060"/>
      </right>
      <top style="medium">
        <color rgb="FF002060"/>
      </top>
      <bottom style="dotted">
        <color theme="0" tint="-0.499984740745262"/>
      </bottom>
      <diagonal/>
    </border>
    <border>
      <left style="medium">
        <color rgb="FF002060"/>
      </left>
      <right style="medium">
        <color rgb="FF002060"/>
      </right>
      <top style="dotted">
        <color theme="0" tint="-0.499984740745262"/>
      </top>
      <bottom style="dotted">
        <color theme="0" tint="-0.499984740745262"/>
      </bottom>
      <diagonal/>
    </border>
    <border>
      <left style="medium">
        <color rgb="FF002060"/>
      </left>
      <right style="medium">
        <color rgb="FF002060"/>
      </right>
      <top style="dotted">
        <color theme="0" tint="-0.499984740745262"/>
      </top>
      <bottom style="medium">
        <color rgb="FF002060"/>
      </bottom>
      <diagonal/>
    </border>
    <border>
      <left style="medium">
        <color rgb="FF002060"/>
      </left>
      <right/>
      <top style="medium">
        <color rgb="FF002060"/>
      </top>
      <bottom style="dotted">
        <color theme="0" tint="-0.499984740745262"/>
      </bottom>
      <diagonal/>
    </border>
    <border>
      <left style="medium">
        <color rgb="FF002060"/>
      </left>
      <right/>
      <top style="dotted">
        <color theme="0" tint="-0.499984740745262"/>
      </top>
      <bottom style="dotted">
        <color theme="0" tint="-0.499984740745262"/>
      </bottom>
      <diagonal/>
    </border>
    <border>
      <left style="medium">
        <color rgb="FF002060"/>
      </left>
      <right/>
      <top style="dotted">
        <color theme="0" tint="-0.499984740745262"/>
      </top>
      <bottom style="medium">
        <color rgb="FF002060"/>
      </bottom>
      <diagonal/>
    </border>
    <border>
      <left/>
      <right/>
      <top style="dotted">
        <color theme="0" tint="-0.499984740745262"/>
      </top>
      <bottom style="dotted">
        <color theme="0" tint="-0.499984740745262"/>
      </bottom>
      <diagonal/>
    </border>
    <border>
      <left style="medium">
        <color rgb="FF002060"/>
      </left>
      <right style="medium">
        <color rgb="FF002060"/>
      </right>
      <top style="dotted">
        <color theme="0" tint="-0.499984740745262"/>
      </top>
      <bottom/>
      <diagonal/>
    </border>
    <border>
      <left style="medium">
        <color rgb="FF002060"/>
      </left>
      <right/>
      <top style="dotted">
        <color theme="0" tint="-0.499984740745262"/>
      </top>
      <bottom/>
      <diagonal/>
    </border>
    <border>
      <left style="medium">
        <color rgb="FF002060"/>
      </left>
      <right/>
      <top/>
      <bottom style="dotted">
        <color theme="0" tint="-0.499984740745262"/>
      </bottom>
      <diagonal/>
    </border>
    <border>
      <left style="medium">
        <color theme="7" tint="-0.249977111117893"/>
      </left>
      <right/>
      <top/>
      <bottom/>
      <diagonal/>
    </border>
    <border>
      <left style="thin">
        <color theme="3"/>
      </left>
      <right style="thin">
        <color theme="3"/>
      </right>
      <top style="thin">
        <color theme="3"/>
      </top>
      <bottom style="thin">
        <color theme="3"/>
      </bottom>
      <diagonal/>
    </border>
    <border>
      <left/>
      <right/>
      <top/>
      <bottom style="dotted">
        <color theme="0" tint="-0.499984740745262"/>
      </bottom>
      <diagonal/>
    </border>
    <border>
      <left/>
      <right style="medium">
        <color rgb="FF002060"/>
      </right>
      <top style="medium">
        <color rgb="FF002060"/>
      </top>
      <bottom/>
      <diagonal/>
    </border>
    <border>
      <left/>
      <right style="medium">
        <color rgb="FF002060"/>
      </right>
      <top/>
      <bottom style="medium">
        <color rgb="FF002060"/>
      </bottom>
      <diagonal/>
    </border>
    <border>
      <left/>
      <right/>
      <top style="medium">
        <color rgb="FF002060"/>
      </top>
      <bottom/>
      <diagonal/>
    </border>
    <border>
      <left style="medium">
        <color rgb="FF002060"/>
      </left>
      <right style="medium">
        <color rgb="FF002060"/>
      </right>
      <top style="dotted">
        <color theme="0" tint="-0.34998626667073579"/>
      </top>
      <bottom style="dotted">
        <color theme="0" tint="-0.499984740745262"/>
      </bottom>
      <diagonal/>
    </border>
    <border>
      <left style="medium">
        <color rgb="FF002060"/>
      </left>
      <right style="medium">
        <color rgb="FF002060"/>
      </right>
      <top style="dotted">
        <color theme="0" tint="-0.499984740745262"/>
      </top>
      <bottom style="dotted">
        <color theme="0" tint="-0.34998626667073579"/>
      </bottom>
      <diagonal/>
    </border>
    <border>
      <left style="medium">
        <color rgb="FF002060"/>
      </left>
      <right style="medium">
        <color rgb="FF002060"/>
      </right>
      <top/>
      <bottom style="dotted">
        <color theme="0" tint="-0.499984740745262"/>
      </bottom>
      <diagonal/>
    </border>
    <border>
      <left style="thin">
        <color indexed="64"/>
      </left>
      <right style="thin">
        <color indexed="64"/>
      </right>
      <top style="thin">
        <color indexed="64"/>
      </top>
      <bottom style="thin">
        <color indexed="64"/>
      </bottom>
      <diagonal/>
    </border>
    <border>
      <left style="thin">
        <color theme="3"/>
      </left>
      <right style="thin">
        <color theme="3"/>
      </right>
      <top/>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style="thin">
        <color theme="0"/>
      </left>
      <right style="thin">
        <color theme="0"/>
      </right>
      <top/>
      <bottom/>
      <diagonal/>
    </border>
    <border>
      <left/>
      <right/>
      <top style="medium">
        <color rgb="FF002060"/>
      </top>
      <bottom style="medium">
        <color rgb="FF002060"/>
      </bottom>
      <diagonal/>
    </border>
    <border>
      <left style="medium">
        <color theme="0"/>
      </left>
      <right style="medium">
        <color theme="0"/>
      </right>
      <top style="medium">
        <color theme="0"/>
      </top>
      <bottom style="medium">
        <color theme="0"/>
      </bottom>
      <diagonal/>
    </border>
    <border>
      <left/>
      <right/>
      <top style="dotted">
        <color theme="0" tint="-0.499984740745262"/>
      </top>
      <bottom style="medium">
        <color rgb="FF002060"/>
      </bottom>
      <diagonal/>
    </border>
    <border>
      <left/>
      <right style="medium">
        <color theme="0"/>
      </right>
      <top style="medium">
        <color theme="0"/>
      </top>
      <bottom style="medium">
        <color theme="0"/>
      </bottom>
      <diagonal/>
    </border>
    <border>
      <left/>
      <right/>
      <top/>
      <bottom style="medium">
        <color rgb="FF00206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rgb="FF002060"/>
      </right>
      <top style="medium">
        <color rgb="FF002060"/>
      </top>
      <bottom style="dotted">
        <color theme="0" tint="-0.499984740745262"/>
      </bottom>
      <diagonal/>
    </border>
    <border>
      <left style="medium">
        <color rgb="FF12326E"/>
      </left>
      <right style="medium">
        <color rgb="FF12326E"/>
      </right>
      <top style="medium">
        <color rgb="FF12326E"/>
      </top>
      <bottom style="medium">
        <color rgb="FF12326E"/>
      </bottom>
      <diagonal/>
    </border>
    <border>
      <left style="medium">
        <color rgb="FF002060"/>
      </left>
      <right style="medium">
        <color rgb="FF002060"/>
      </right>
      <top style="medium">
        <color rgb="FF002060"/>
      </top>
      <bottom style="dotted">
        <color theme="0" tint="-0.34998626667073579"/>
      </bottom>
      <diagonal/>
    </border>
    <border>
      <left/>
      <right style="medium">
        <color rgb="FF12326E"/>
      </right>
      <top style="medium">
        <color rgb="FF12326E"/>
      </top>
      <bottom style="medium">
        <color rgb="FF12326E"/>
      </bottom>
      <diagonal/>
    </border>
    <border>
      <left style="medium">
        <color rgb="FF12326E"/>
      </left>
      <right/>
      <top style="medium">
        <color rgb="FF12326E"/>
      </top>
      <bottom style="medium">
        <color rgb="FF12326E"/>
      </bottom>
      <diagonal/>
    </border>
    <border>
      <left/>
      <right/>
      <top style="medium">
        <color rgb="FF12326E"/>
      </top>
      <bottom style="medium">
        <color rgb="FF12326E"/>
      </bottom>
      <diagonal/>
    </border>
    <border>
      <left style="medium">
        <color rgb="FF002060"/>
      </left>
      <right style="medium">
        <color rgb="FF002060"/>
      </right>
      <top/>
      <bottom style="medium">
        <color rgb="FF12326E"/>
      </bottom>
      <diagonal/>
    </border>
    <border>
      <left/>
      <right style="medium">
        <color rgb="FF002060"/>
      </right>
      <top style="dotted">
        <color theme="0" tint="-0.499984740745262"/>
      </top>
      <bottom style="medium">
        <color rgb="FF002060"/>
      </bottom>
      <diagonal/>
    </border>
    <border>
      <left/>
      <right style="medium">
        <color rgb="FF002060"/>
      </right>
      <top style="dotted">
        <color theme="0" tint="-0.499984740745262"/>
      </top>
      <bottom/>
      <diagonal/>
    </border>
    <border>
      <left style="medium">
        <color rgb="FF12326E"/>
      </left>
      <right style="medium">
        <color rgb="FF12326E"/>
      </right>
      <top style="medium">
        <color rgb="FF12326E"/>
      </top>
      <bottom style="dotted">
        <color theme="0" tint="-0.499984740745262"/>
      </bottom>
      <diagonal/>
    </border>
    <border>
      <left style="medium">
        <color rgb="FF12326E"/>
      </left>
      <right style="medium">
        <color rgb="FF12326E"/>
      </right>
      <top style="dotted">
        <color theme="0" tint="-0.499984740745262"/>
      </top>
      <bottom style="medium">
        <color rgb="FF12326E"/>
      </bottom>
      <diagonal/>
    </border>
    <border>
      <left style="medium">
        <color rgb="FF002060"/>
      </left>
      <right style="medium">
        <color rgb="FF002060"/>
      </right>
      <top/>
      <bottom style="dotted">
        <color theme="0" tint="-0.34998626667073579"/>
      </bottom>
      <diagonal/>
    </border>
    <border>
      <left style="medium">
        <color rgb="FF002060"/>
      </left>
      <right style="medium">
        <color rgb="FF002060"/>
      </right>
      <top style="medium">
        <color rgb="FF12326E"/>
      </top>
      <bottom style="dotted">
        <color theme="0" tint="-0.34998626667073579"/>
      </bottom>
      <diagonal/>
    </border>
    <border>
      <left style="medium">
        <color rgb="FF002060"/>
      </left>
      <right style="medium">
        <color rgb="FF002060"/>
      </right>
      <top style="dotted">
        <color theme="0" tint="-0.34998626667073579"/>
      </top>
      <bottom style="medium">
        <color rgb="FF12326E"/>
      </bottom>
      <diagonal/>
    </border>
    <border>
      <left style="medium">
        <color rgb="FF002060"/>
      </left>
      <right style="medium">
        <color rgb="FF002060"/>
      </right>
      <top style="medium">
        <color rgb="FF12326E"/>
      </top>
      <bottom/>
      <diagonal/>
    </border>
    <border>
      <left style="medium">
        <color rgb="FF002060"/>
      </left>
      <right style="medium">
        <color rgb="FF002060"/>
      </right>
      <top style="dotted">
        <color theme="0" tint="-0.34998626667073579"/>
      </top>
      <bottom style="dotted">
        <color theme="0" tint="-0.34998626667073579"/>
      </bottom>
      <diagonal/>
    </border>
    <border>
      <left/>
      <right/>
      <top style="dotted">
        <color theme="0" tint="-0.34998626667073579"/>
      </top>
      <bottom style="dotted">
        <color theme="0" tint="-0.34998626667073579"/>
      </bottom>
      <diagonal/>
    </border>
    <border>
      <left/>
      <right/>
      <top style="medium">
        <color rgb="FF002060"/>
      </top>
      <bottom style="dotted">
        <color theme="0" tint="-0.34998626667073579"/>
      </bottom>
      <diagonal/>
    </border>
    <border>
      <left/>
      <right/>
      <top/>
      <bottom style="dotted">
        <color theme="0" tint="-0.34998626667073579"/>
      </bottom>
      <diagonal/>
    </border>
    <border>
      <left/>
      <right style="medium">
        <color rgb="FF002060"/>
      </right>
      <top style="dotted">
        <color theme="0" tint="-0.34998626667073579"/>
      </top>
      <bottom style="dotted">
        <color theme="0" tint="-0.34998626667073579"/>
      </bottom>
      <diagonal/>
    </border>
    <border>
      <left/>
      <right style="medium">
        <color rgb="FF002060"/>
      </right>
      <top style="medium">
        <color rgb="FF002060"/>
      </top>
      <bottom style="dotted">
        <color theme="0" tint="-0.34998626667073579"/>
      </bottom>
      <diagonal/>
    </border>
    <border>
      <left style="medium">
        <color rgb="FF12326E"/>
      </left>
      <right style="medium">
        <color rgb="FF12326E"/>
      </right>
      <top style="dotted">
        <color theme="0" tint="-0.34998626667073579"/>
      </top>
      <bottom style="dotted">
        <color theme="0" tint="-0.34998626667073579"/>
      </bottom>
      <diagonal/>
    </border>
    <border>
      <left/>
      <right style="medium">
        <color rgb="FF002060"/>
      </right>
      <top style="dotted">
        <color theme="0" tint="-0.34998626667073579"/>
      </top>
      <bottom style="medium">
        <color rgb="FF12326E"/>
      </bottom>
      <diagonal/>
    </border>
    <border>
      <left style="medium">
        <color rgb="FF12326E"/>
      </left>
      <right style="medium">
        <color rgb="FF002060"/>
      </right>
      <top style="dotted">
        <color theme="0" tint="-0.34998626667073579"/>
      </top>
      <bottom style="dotted">
        <color theme="0" tint="-0.34998626667073579"/>
      </bottom>
      <diagonal/>
    </border>
    <border>
      <left style="medium">
        <color rgb="FF12326E"/>
      </left>
      <right/>
      <top style="dotted">
        <color theme="0" tint="-0.34998626667073579"/>
      </top>
      <bottom style="dotted">
        <color theme="0" tint="-0.34998626667073579"/>
      </bottom>
      <diagonal/>
    </border>
    <border>
      <left style="medium">
        <color rgb="FF12326E"/>
      </left>
      <right/>
      <top style="dotted">
        <color theme="0" tint="-0.34998626667073579"/>
      </top>
      <bottom/>
      <diagonal/>
    </border>
    <border>
      <left style="medium">
        <color rgb="FF002060"/>
      </left>
      <right/>
      <top style="medium">
        <color rgb="FF002060"/>
      </top>
      <bottom style="dotted">
        <color theme="0" tint="-0.34998626667073579"/>
      </bottom>
      <diagonal/>
    </border>
    <border>
      <left style="medium">
        <color rgb="FF12326E"/>
      </left>
      <right/>
      <top/>
      <bottom/>
      <diagonal/>
    </border>
    <border>
      <left style="medium">
        <color rgb="FF12326E"/>
      </left>
      <right/>
      <top/>
      <bottom style="medium">
        <color rgb="FF12326E"/>
      </bottom>
      <diagonal/>
    </border>
    <border>
      <left style="medium">
        <color rgb="FF12326E"/>
      </left>
      <right/>
      <top style="medium">
        <color rgb="FF12326E"/>
      </top>
      <bottom/>
      <diagonal/>
    </border>
    <border>
      <left style="medium">
        <color rgb="FF12326E"/>
      </left>
      <right style="medium">
        <color rgb="FF12326E"/>
      </right>
      <top/>
      <bottom/>
      <diagonal/>
    </border>
    <border>
      <left style="medium">
        <color rgb="FF12326E"/>
      </left>
      <right style="medium">
        <color rgb="FF12326E"/>
      </right>
      <top/>
      <bottom style="medium">
        <color rgb="FF12326E"/>
      </bottom>
      <diagonal/>
    </border>
    <border>
      <left style="medium">
        <color rgb="FF12326E"/>
      </left>
      <right style="medium">
        <color rgb="FF12326E"/>
      </right>
      <top style="medium">
        <color rgb="FF12326E"/>
      </top>
      <bottom/>
      <diagonal/>
    </border>
    <border>
      <left style="medium">
        <color rgb="FF002060"/>
      </left>
      <right style="medium">
        <color rgb="FF002060"/>
      </right>
      <top style="dotted">
        <color theme="0" tint="-0.499984740745262"/>
      </top>
      <bottom style="medium">
        <color rgb="FF12326E"/>
      </bottom>
      <diagonal/>
    </border>
    <border>
      <left/>
      <right style="medium">
        <color rgb="FF002060"/>
      </right>
      <top/>
      <bottom style="medium">
        <color rgb="FF12326E"/>
      </bottom>
      <diagonal/>
    </border>
    <border>
      <left style="medium">
        <color rgb="FF002060"/>
      </left>
      <right/>
      <top/>
      <bottom style="dotted">
        <color theme="0" tint="-0.34998626667073579"/>
      </bottom>
      <diagonal/>
    </border>
    <border>
      <left style="medium">
        <color rgb="FF002060"/>
      </left>
      <right/>
      <top style="medium">
        <color rgb="FF12326E"/>
      </top>
      <bottom style="dotted">
        <color theme="0" tint="-0.34998626667073579"/>
      </bottom>
      <diagonal/>
    </border>
    <border>
      <left/>
      <right style="medium">
        <color rgb="FF002060"/>
      </right>
      <top style="medium">
        <color rgb="FF12326E"/>
      </top>
      <bottom style="dotted">
        <color theme="0" tint="-0.34998626667073579"/>
      </bottom>
      <diagonal/>
    </border>
    <border>
      <left style="medium">
        <color rgb="FF12326E"/>
      </left>
      <right style="medium">
        <color rgb="FF12326E"/>
      </right>
      <top style="medium">
        <color rgb="FF12326E"/>
      </top>
      <bottom style="dotted">
        <color theme="0" tint="-0.34998626667073579"/>
      </bottom>
      <diagonal/>
    </border>
    <border>
      <left style="medium">
        <color rgb="FF12326E"/>
      </left>
      <right style="medium">
        <color rgb="FF12326E"/>
      </right>
      <top/>
      <bottom style="dotted">
        <color theme="0" tint="-0.34998626667073579"/>
      </bottom>
      <diagonal/>
    </border>
    <border>
      <left/>
      <right style="medium">
        <color rgb="FF002060"/>
      </right>
      <top/>
      <bottom style="dotted">
        <color theme="0" tint="-0.34998626667073579"/>
      </bottom>
      <diagonal/>
    </border>
    <border>
      <left style="medium">
        <color rgb="FF12326E"/>
      </left>
      <right style="medium">
        <color rgb="FF002060"/>
      </right>
      <top style="medium">
        <color rgb="FF002060"/>
      </top>
      <bottom/>
      <diagonal/>
    </border>
    <border>
      <left style="medium">
        <color rgb="FF12326E"/>
      </left>
      <right style="medium">
        <color rgb="FF002060"/>
      </right>
      <top/>
      <bottom style="medium">
        <color rgb="FF12326E"/>
      </bottom>
      <diagonal/>
    </border>
    <border>
      <left style="medium">
        <color rgb="FF12326E"/>
      </left>
      <right style="medium">
        <color rgb="FF12326E"/>
      </right>
      <top style="dotted">
        <color theme="0" tint="-0.34998626667073579"/>
      </top>
      <bottom/>
      <diagonal/>
    </border>
    <border>
      <left/>
      <right style="medium">
        <color rgb="FF002060"/>
      </right>
      <top style="dotted">
        <color theme="0" tint="-0.34998626667073579"/>
      </top>
      <bottom/>
      <diagonal/>
    </border>
    <border>
      <left style="medium">
        <color rgb="FF002060"/>
      </left>
      <right style="medium">
        <color rgb="FF12326E"/>
      </right>
      <top style="dotted">
        <color theme="0" tint="-0.34998626667073579"/>
      </top>
      <bottom/>
      <diagonal/>
    </border>
    <border>
      <left style="medium">
        <color rgb="FF002060"/>
      </left>
      <right/>
      <top style="dotted">
        <color theme="0" tint="-0.34998626667073579"/>
      </top>
      <bottom style="medium">
        <color rgb="FF12326E"/>
      </bottom>
      <diagonal/>
    </border>
    <border>
      <left style="medium">
        <color rgb="FF002060"/>
      </left>
      <right/>
      <top style="dotted">
        <color theme="0" tint="-0.34998626667073579"/>
      </top>
      <bottom style="dotted">
        <color theme="0" tint="-0.34998626667073579"/>
      </bottom>
      <diagonal/>
    </border>
    <border>
      <left style="medium">
        <color rgb="FF002060"/>
      </left>
      <right/>
      <top style="dotted">
        <color theme="0" tint="-0.499984740745262"/>
      </top>
      <bottom style="dotted">
        <color theme="0" tint="-0.34998626667073579"/>
      </bottom>
      <diagonal/>
    </border>
    <border>
      <left style="medium">
        <color rgb="FF002060"/>
      </left>
      <right/>
      <top style="dotted">
        <color theme="0" tint="-0.499984740745262"/>
      </top>
      <bottom style="medium">
        <color rgb="FF12326E"/>
      </bottom>
      <diagonal/>
    </border>
    <border>
      <left/>
      <right/>
      <top style="medium">
        <color rgb="FF12326E"/>
      </top>
      <bottom style="dotted">
        <color theme="0" tint="-0.34998626667073579"/>
      </bottom>
      <diagonal/>
    </border>
    <border>
      <left/>
      <right style="medium">
        <color rgb="FF002060"/>
      </right>
      <top style="medium">
        <color rgb="FF002060"/>
      </top>
      <bottom style="dotted">
        <color theme="3"/>
      </bottom>
      <diagonal/>
    </border>
    <border>
      <left/>
      <right style="medium">
        <color rgb="FF002060"/>
      </right>
      <top style="dotted">
        <color theme="3"/>
      </top>
      <bottom style="dotted">
        <color theme="3"/>
      </bottom>
      <diagonal/>
    </border>
    <border>
      <left/>
      <right style="medium">
        <color rgb="FF002060"/>
      </right>
      <top style="dotted">
        <color theme="3"/>
      </top>
      <bottom style="medium">
        <color rgb="FF002060"/>
      </bottom>
      <diagonal/>
    </border>
    <border>
      <left/>
      <right style="medium">
        <color rgb="FF002060"/>
      </right>
      <top style="dotted">
        <color theme="0" tint="-0.499984740745262"/>
      </top>
      <bottom style="dotted">
        <color theme="0" tint="-0.499984740745262"/>
      </bottom>
      <diagonal/>
    </border>
    <border>
      <left/>
      <right style="medium">
        <color rgb="FF002060"/>
      </right>
      <top/>
      <bottom style="dotted">
        <color theme="0" tint="-0.499984740745262"/>
      </bottom>
      <diagonal/>
    </border>
    <border>
      <left/>
      <right style="medium">
        <color rgb="FF12326E"/>
      </right>
      <top/>
      <bottom style="medium">
        <color rgb="FF12326E"/>
      </bottom>
      <diagonal/>
    </border>
    <border>
      <left/>
      <right style="medium">
        <color rgb="FF12326E"/>
      </right>
      <top style="medium">
        <color rgb="FF12326E"/>
      </top>
      <bottom/>
      <diagonal/>
    </border>
    <border>
      <left/>
      <right style="medium">
        <color rgb="FF002060"/>
      </right>
      <top style="dotted">
        <color theme="0" tint="-0.499984740745262"/>
      </top>
      <bottom style="dotted">
        <color theme="0" tint="-0.34998626667073579"/>
      </bottom>
      <diagonal/>
    </border>
    <border>
      <left/>
      <right/>
      <top style="dotted">
        <color theme="0" tint="-0.34998626667073579"/>
      </top>
      <bottom/>
      <diagonal/>
    </border>
    <border>
      <left/>
      <right style="medium">
        <color rgb="FF002060"/>
      </right>
      <top style="dotted">
        <color theme="0" tint="-0.499984740745262"/>
      </top>
      <bottom style="medium">
        <color rgb="FF12326E"/>
      </bottom>
      <diagonal/>
    </border>
    <border>
      <left/>
      <right style="medium">
        <color rgb="FF12326E"/>
      </right>
      <top style="medium">
        <color rgb="FF12326E"/>
      </top>
      <bottom style="dotted">
        <color theme="0" tint="-0.34998626667073579"/>
      </bottom>
      <diagonal/>
    </border>
    <border>
      <left/>
      <right style="medium">
        <color rgb="FF12326E"/>
      </right>
      <top style="dotted">
        <color theme="0" tint="-0.34998626667073579"/>
      </top>
      <bottom style="dotted">
        <color theme="0" tint="-0.34998626667073579"/>
      </bottom>
      <diagonal/>
    </border>
    <border>
      <left/>
      <right style="medium">
        <color rgb="FF12326E"/>
      </right>
      <top/>
      <bottom/>
      <diagonal/>
    </border>
    <border>
      <left/>
      <right style="medium">
        <color rgb="FF12326E"/>
      </right>
      <top style="dotted">
        <color theme="0" tint="-0.34998626667073579"/>
      </top>
      <bottom/>
      <diagonal/>
    </border>
    <border>
      <left style="medium">
        <color rgb="FF12326E"/>
      </left>
      <right/>
      <top style="medium">
        <color rgb="FF12326E"/>
      </top>
      <bottom style="dotted">
        <color theme="0" tint="-0.34998626667073579"/>
      </bottom>
      <diagonal/>
    </border>
    <border>
      <left style="medium">
        <color rgb="FF12326E"/>
      </left>
      <right/>
      <top/>
      <bottom style="dotted">
        <color theme="0" tint="-0.34998626667073579"/>
      </bottom>
      <diagonal/>
    </border>
    <border>
      <left/>
      <right/>
      <top style="medium">
        <color rgb="FF12326E"/>
      </top>
      <bottom/>
      <diagonal/>
    </border>
    <border>
      <left/>
      <right/>
      <top/>
      <bottom style="medium">
        <color rgb="FF12326E"/>
      </bottom>
      <diagonal/>
    </border>
    <border>
      <left style="medium">
        <color rgb="FF002060"/>
      </left>
      <right/>
      <top style="medium">
        <color rgb="FF12326E"/>
      </top>
      <bottom/>
      <diagonal/>
    </border>
    <border>
      <left style="thin">
        <color theme="0"/>
      </left>
      <right/>
      <top/>
      <bottom/>
      <diagonal/>
    </border>
    <border>
      <left style="medium">
        <color rgb="FFF089B1"/>
      </left>
      <right/>
      <top style="medium">
        <color rgb="FFF089B1"/>
      </top>
      <bottom/>
      <diagonal/>
    </border>
    <border>
      <left/>
      <right/>
      <top style="medium">
        <color rgb="FFF089B1"/>
      </top>
      <bottom/>
      <diagonal/>
    </border>
    <border>
      <left/>
      <right style="medium">
        <color rgb="FFF089B1"/>
      </right>
      <top style="medium">
        <color rgb="FFF089B1"/>
      </top>
      <bottom/>
      <diagonal/>
    </border>
    <border>
      <left/>
      <right style="medium">
        <color rgb="FFF089B1"/>
      </right>
      <top/>
      <bottom/>
      <diagonal/>
    </border>
    <border>
      <left style="medium">
        <color rgb="FFF089B1"/>
      </left>
      <right/>
      <top/>
      <bottom/>
      <diagonal/>
    </border>
    <border>
      <left style="medium">
        <color rgb="FFF089B1"/>
      </left>
      <right/>
      <top/>
      <bottom style="medium">
        <color rgb="FFF089B1"/>
      </bottom>
      <diagonal/>
    </border>
    <border>
      <left/>
      <right/>
      <top/>
      <bottom style="medium">
        <color rgb="FFF089B1"/>
      </bottom>
      <diagonal/>
    </border>
    <border>
      <left/>
      <right style="medium">
        <color rgb="FFF089B1"/>
      </right>
      <top/>
      <bottom style="medium">
        <color rgb="FFF089B1"/>
      </bottom>
      <diagonal/>
    </border>
    <border>
      <left style="medium">
        <color theme="0"/>
      </left>
      <right style="medium">
        <color theme="0"/>
      </right>
      <top/>
      <bottom/>
      <diagonal/>
    </border>
    <border>
      <left style="medium">
        <color rgb="FFF089B1"/>
      </left>
      <right style="medium">
        <color rgb="FFF089B1"/>
      </right>
      <top style="medium">
        <color rgb="FFF089B1"/>
      </top>
      <bottom style="thin">
        <color theme="0" tint="-0.14999847407452621"/>
      </bottom>
      <diagonal/>
    </border>
    <border>
      <left style="medium">
        <color theme="0"/>
      </left>
      <right/>
      <top style="medium">
        <color theme="0"/>
      </top>
      <bottom style="medium">
        <color theme="0"/>
      </bottom>
      <diagonal/>
    </border>
    <border>
      <left style="medium">
        <color rgb="FFF089B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medium">
        <color rgb="FFF089B1"/>
      </right>
      <top style="thin">
        <color theme="0" tint="-0.14999847407452621"/>
      </top>
      <bottom style="thin">
        <color theme="0" tint="-0.14999847407452621"/>
      </bottom>
      <diagonal/>
    </border>
    <border>
      <left style="medium">
        <color rgb="FFF089B1"/>
      </left>
      <right style="thin">
        <color theme="0" tint="-0.14999847407452621"/>
      </right>
      <top style="thin">
        <color theme="0" tint="-0.14999847407452621"/>
      </top>
      <bottom style="medium">
        <color rgb="FFF089B1"/>
      </bottom>
      <diagonal/>
    </border>
    <border>
      <left style="thin">
        <color theme="0" tint="-0.14999847407452621"/>
      </left>
      <right style="thin">
        <color theme="0" tint="-0.14999847407452621"/>
      </right>
      <top style="thin">
        <color theme="0" tint="-0.14999847407452621"/>
      </top>
      <bottom style="medium">
        <color rgb="FFF089B1"/>
      </bottom>
      <diagonal/>
    </border>
    <border>
      <left style="thin">
        <color theme="0" tint="-0.14999847407452621"/>
      </left>
      <right style="medium">
        <color rgb="FFF089B1"/>
      </right>
      <top style="thin">
        <color theme="0" tint="-0.14999847407452621"/>
      </top>
      <bottom style="medium">
        <color rgb="FFF089B1"/>
      </bottom>
      <diagonal/>
    </border>
    <border>
      <left/>
      <right style="medium">
        <color theme="0"/>
      </right>
      <top/>
      <bottom/>
      <diagonal/>
    </border>
    <border>
      <left style="medium">
        <color theme="0"/>
      </left>
      <right style="medium">
        <color theme="0"/>
      </right>
      <top/>
      <bottom style="medium">
        <color theme="0"/>
      </bottom>
      <diagonal/>
    </border>
    <border>
      <left style="medium">
        <color theme="4" tint="-0.499984740745262"/>
      </left>
      <right/>
      <top/>
      <bottom style="medium">
        <color theme="4" tint="-0.499984740745262"/>
      </bottom>
      <diagonal/>
    </border>
    <border>
      <left/>
      <right/>
      <top/>
      <bottom style="medium">
        <color theme="4" tint="-0.499984740745262"/>
      </bottom>
      <diagonal/>
    </border>
    <border>
      <left/>
      <right style="medium">
        <color theme="4" tint="-0.499984740745262"/>
      </right>
      <top/>
      <bottom style="medium">
        <color theme="4" tint="-0.499984740745262"/>
      </bottom>
      <diagonal/>
    </border>
    <border>
      <left/>
      <right/>
      <top style="medium">
        <color theme="4" tint="-0.499984740745262"/>
      </top>
      <bottom style="medium">
        <color rgb="FF002060"/>
      </bottom>
      <diagonal/>
    </border>
    <border>
      <left/>
      <right style="medium">
        <color theme="4" tint="-0.499984740745262"/>
      </right>
      <top style="medium">
        <color theme="4" tint="-0.499984740745262"/>
      </top>
      <bottom style="medium">
        <color rgb="FF002060"/>
      </bottom>
      <diagonal/>
    </border>
    <border>
      <left style="medium">
        <color theme="4" tint="-0.499984740745262"/>
      </left>
      <right/>
      <top style="medium">
        <color theme="4" tint="-0.499984740745262"/>
      </top>
      <bottom style="medium">
        <color theme="4" tint="-0.499984740745262"/>
      </bottom>
      <diagonal/>
    </border>
    <border>
      <left/>
      <right/>
      <top style="medium">
        <color theme="4" tint="-0.499984740745262"/>
      </top>
      <bottom style="medium">
        <color theme="4" tint="-0.499984740745262"/>
      </bottom>
      <diagonal/>
    </border>
    <border>
      <left/>
      <right style="medium">
        <color theme="4" tint="-0.499984740745262"/>
      </right>
      <top style="medium">
        <color theme="4" tint="-0.499984740745262"/>
      </top>
      <bottom style="medium">
        <color theme="4" tint="-0.499984740745262"/>
      </bottom>
      <diagonal/>
    </border>
    <border>
      <left style="medium">
        <color theme="4" tint="-0.499984740745262"/>
      </left>
      <right/>
      <top style="medium">
        <color theme="4" tint="-0.499984740745262"/>
      </top>
      <bottom style="medium">
        <color rgb="FF002060"/>
      </bottom>
      <diagonal/>
    </border>
    <border>
      <left style="medium">
        <color theme="4" tint="-0.499984740745262"/>
      </left>
      <right style="medium">
        <color theme="4" tint="-0.499984740745262"/>
      </right>
      <top style="medium">
        <color theme="4" tint="-0.499984740745262"/>
      </top>
      <bottom style="medium">
        <color theme="4" tint="-0.499984740745262"/>
      </bottom>
      <diagonal/>
    </border>
    <border>
      <left/>
      <right style="medium">
        <color theme="4" tint="-0.499984740745262"/>
      </right>
      <top/>
      <bottom/>
      <diagonal/>
    </border>
    <border>
      <left style="medium">
        <color theme="4" tint="-0.499984740745262"/>
      </left>
      <right style="medium">
        <color rgb="FF002060"/>
      </right>
      <top style="medium">
        <color rgb="FF002060"/>
      </top>
      <bottom style="medium">
        <color theme="4" tint="-0.499984740745262"/>
      </bottom>
      <diagonal/>
    </border>
    <border>
      <left style="medium">
        <color rgb="FF002060"/>
      </left>
      <right style="medium">
        <color theme="4" tint="-0.499984740745262"/>
      </right>
      <top style="medium">
        <color rgb="FF002060"/>
      </top>
      <bottom/>
      <diagonal/>
    </border>
    <border>
      <left style="medium">
        <color theme="4" tint="-0.499984740745262"/>
      </left>
      <right style="medium">
        <color rgb="FF12326E"/>
      </right>
      <top/>
      <bottom style="medium">
        <color rgb="FF002060"/>
      </bottom>
      <diagonal/>
    </border>
    <border>
      <left style="medium">
        <color rgb="FF002060"/>
      </left>
      <right style="medium">
        <color rgb="FF12326E"/>
      </right>
      <top style="dotted">
        <color theme="0" tint="-0.499984740745262"/>
      </top>
      <bottom style="medium">
        <color rgb="FF002060"/>
      </bottom>
      <diagonal/>
    </border>
    <border>
      <left style="medium">
        <color rgb="FF12326E"/>
      </left>
      <right style="medium">
        <color rgb="FF002060"/>
      </right>
      <top style="medium">
        <color rgb="FF12326E"/>
      </top>
      <bottom style="medium">
        <color rgb="FF12326E"/>
      </bottom>
      <diagonal/>
    </border>
    <border>
      <left style="medium">
        <color rgb="FF12326E"/>
      </left>
      <right style="medium">
        <color rgb="FF002060"/>
      </right>
      <top style="medium">
        <color rgb="FF12326E"/>
      </top>
      <bottom style="dotted">
        <color theme="0" tint="-0.34998626667073579"/>
      </bottom>
      <diagonal/>
    </border>
    <border>
      <left style="medium">
        <color rgb="FF12326E"/>
      </left>
      <right style="medium">
        <color rgb="FF002060"/>
      </right>
      <top/>
      <bottom style="dotted">
        <color theme="0" tint="-0.34998626667073579"/>
      </bottom>
      <diagonal/>
    </border>
    <border>
      <left/>
      <right/>
      <top style="dotted">
        <color theme="0" tint="-0.499984740745262"/>
      </top>
      <bottom style="medium">
        <color rgb="FF12326E"/>
      </bottom>
      <diagonal/>
    </border>
    <border>
      <left style="medium">
        <color rgb="FF12326E"/>
      </left>
      <right style="medium">
        <color rgb="FF002060"/>
      </right>
      <top style="dotted">
        <color theme="0" tint="-0.34998626667073579"/>
      </top>
      <bottom/>
      <diagonal/>
    </border>
    <border>
      <left style="medium">
        <color rgb="FF12326E"/>
      </left>
      <right style="medium">
        <color rgb="FF002060"/>
      </right>
      <top style="dotted">
        <color theme="0" tint="-0.34998626667073579"/>
      </top>
      <bottom style="medium">
        <color rgb="FF12326E"/>
      </bottom>
      <diagonal/>
    </border>
    <border>
      <left/>
      <right style="medium">
        <color theme="4" tint="-0.499984740745262"/>
      </right>
      <top style="medium">
        <color rgb="FF002060"/>
      </top>
      <bottom style="medium">
        <color rgb="FF002060"/>
      </bottom>
      <diagonal/>
    </border>
    <border>
      <left style="medium">
        <color rgb="FF12326E"/>
      </left>
      <right style="medium">
        <color rgb="FF002060"/>
      </right>
      <top/>
      <bottom/>
      <diagonal/>
    </border>
    <border>
      <left style="medium">
        <color rgb="FF002060"/>
      </left>
      <right style="medium">
        <color rgb="FF002060"/>
      </right>
      <top style="medium">
        <color rgb="FF12326E"/>
      </top>
      <bottom style="dotted">
        <color theme="0" tint="-0.499984740745262"/>
      </bottom>
      <diagonal/>
    </border>
    <border>
      <left style="medium">
        <color rgb="FF002060"/>
      </left>
      <right style="medium">
        <color rgb="FF002060"/>
      </right>
      <top style="medium">
        <color rgb="FF12326E"/>
      </top>
      <bottom style="medium">
        <color rgb="FF002060"/>
      </bottom>
      <diagonal/>
    </border>
    <border>
      <left/>
      <right/>
      <top style="medium">
        <color rgb="FF12326E"/>
      </top>
      <bottom style="dotted">
        <color theme="0" tint="-0.499984740745262"/>
      </bottom>
      <diagonal/>
    </border>
    <border>
      <left/>
      <right/>
      <top style="dotted">
        <color theme="0" tint="-0.34998626667073579"/>
      </top>
      <bottom style="medium">
        <color rgb="FF12326E"/>
      </bottom>
      <diagonal/>
    </border>
    <border>
      <left style="medium">
        <color rgb="FF12326E"/>
      </left>
      <right style="medium">
        <color rgb="FF002060"/>
      </right>
      <top style="medium">
        <color rgb="FF12326E"/>
      </top>
      <bottom style="dotted">
        <color theme="0" tint="-0.499984740745262"/>
      </bottom>
      <diagonal/>
    </border>
    <border>
      <left style="medium">
        <color rgb="FF12326E"/>
      </left>
      <right style="medium">
        <color rgb="FF002060"/>
      </right>
      <top style="dotted">
        <color theme="0" tint="-0.499984740745262"/>
      </top>
      <bottom style="medium">
        <color rgb="FF12326E"/>
      </bottom>
      <diagonal/>
    </border>
    <border>
      <left style="medium">
        <color rgb="FF002060"/>
      </left>
      <right style="medium">
        <color rgb="FF002060"/>
      </right>
      <top style="medium">
        <color rgb="FF002060"/>
      </top>
      <bottom style="medium">
        <color rgb="FF12326E"/>
      </bottom>
      <diagonal/>
    </border>
    <border>
      <left style="medium">
        <color theme="4" tint="-0.499984740745262"/>
      </left>
      <right style="medium">
        <color rgb="FF002060"/>
      </right>
      <top style="medium">
        <color rgb="FF002060"/>
      </top>
      <bottom/>
      <diagonal/>
    </border>
    <border>
      <left style="medium">
        <color theme="4" tint="-0.499984740745262"/>
      </left>
      <right style="medium">
        <color rgb="FF002060"/>
      </right>
      <top/>
      <bottom style="medium">
        <color rgb="FF002060"/>
      </bottom>
      <diagonal/>
    </border>
    <border>
      <left style="medium">
        <color theme="4" tint="-0.499984740745262"/>
      </left>
      <right style="medium">
        <color theme="4" tint="-0.499984740745262"/>
      </right>
      <top style="medium">
        <color theme="4" tint="-0.499984740745262"/>
      </top>
      <bottom style="medium">
        <color rgb="FF002060"/>
      </bottom>
      <diagonal/>
    </border>
    <border>
      <left/>
      <right style="medium">
        <color rgb="FF002060"/>
      </right>
      <top style="medium">
        <color rgb="FF002060"/>
      </top>
      <bottom style="hair">
        <color theme="4" tint="-0.499984740745262"/>
      </bottom>
      <diagonal/>
    </border>
    <border>
      <left/>
      <right style="medium">
        <color rgb="FF002060"/>
      </right>
      <top style="hair">
        <color theme="4" tint="-0.499984740745262"/>
      </top>
      <bottom style="hair">
        <color theme="4" tint="-0.499984740745262"/>
      </bottom>
      <diagonal/>
    </border>
    <border>
      <left/>
      <right/>
      <top style="medium">
        <color theme="4" tint="-0.499984740745262"/>
      </top>
      <bottom style="hair">
        <color theme="4" tint="-0.499984740745262"/>
      </bottom>
      <diagonal/>
    </border>
    <border>
      <left/>
      <right/>
      <top style="hair">
        <color theme="4" tint="-0.499984740745262"/>
      </top>
      <bottom/>
      <diagonal/>
    </border>
    <border>
      <left/>
      <right/>
      <top style="medium">
        <color rgb="FF002060"/>
      </top>
      <bottom style="medium">
        <color theme="4" tint="-0.499984740745262"/>
      </bottom>
      <diagonal/>
    </border>
    <border>
      <left/>
      <right style="medium">
        <color rgb="FF12326E"/>
      </right>
      <top style="medium">
        <color rgb="FF002060"/>
      </top>
      <bottom style="medium">
        <color theme="4" tint="-0.499984740745262"/>
      </bottom>
      <diagonal/>
    </border>
    <border>
      <left/>
      <right style="medium">
        <color theme="4" tint="-0.499984740745262"/>
      </right>
      <top style="medium">
        <color theme="4" tint="-0.499984740745262"/>
      </top>
      <bottom style="hair">
        <color theme="4" tint="-0.499984740745262"/>
      </bottom>
      <diagonal/>
    </border>
    <border>
      <left/>
      <right style="medium">
        <color theme="4" tint="-0.499984740745262"/>
      </right>
      <top style="hair">
        <color theme="4" tint="-0.499984740745262"/>
      </top>
      <bottom style="hair">
        <color theme="4" tint="-0.499984740745262"/>
      </bottom>
      <diagonal/>
    </border>
    <border>
      <left/>
      <right style="medium">
        <color rgb="FF002060"/>
      </right>
      <top style="hair">
        <color theme="4" tint="-0.499984740745262"/>
      </top>
      <bottom style="medium">
        <color theme="4" tint="-0.499984740745262"/>
      </bottom>
      <diagonal/>
    </border>
    <border>
      <left/>
      <right style="medium">
        <color theme="4" tint="-0.499984740745262"/>
      </right>
      <top/>
      <bottom style="hair">
        <color theme="4" tint="-0.499984740745262"/>
      </bottom>
      <diagonal/>
    </border>
    <border>
      <left/>
      <right/>
      <top style="medium">
        <color rgb="FF002060"/>
      </top>
      <bottom style="hair">
        <color theme="4" tint="-0.499984740745262"/>
      </bottom>
      <diagonal/>
    </border>
    <border>
      <left/>
      <right/>
      <top style="hair">
        <color theme="4" tint="-0.499984740745262"/>
      </top>
      <bottom style="medium">
        <color theme="4" tint="-0.499984740745262"/>
      </bottom>
      <diagonal/>
    </border>
    <border>
      <left/>
      <right/>
      <top/>
      <bottom style="hair">
        <color theme="4" tint="-0.499984740745262"/>
      </bottom>
      <diagonal/>
    </border>
    <border>
      <left/>
      <right style="medium">
        <color rgb="FF002060"/>
      </right>
      <top style="hair">
        <color theme="4" tint="-0.499984740745262"/>
      </top>
      <bottom style="hair">
        <color rgb="FF002060"/>
      </bottom>
      <diagonal/>
    </border>
    <border>
      <left/>
      <right/>
      <top style="hair">
        <color theme="4" tint="-0.499984740745262"/>
      </top>
      <bottom style="hair">
        <color theme="4" tint="-0.499984740745262"/>
      </bottom>
      <diagonal/>
    </border>
    <border>
      <left/>
      <right style="medium">
        <color rgb="FF002060"/>
      </right>
      <top style="dotted">
        <color theme="0" tint="-0.499984740745262"/>
      </top>
      <bottom style="dotted">
        <color theme="0" tint="-0.249977111117893"/>
      </bottom>
      <diagonal/>
    </border>
    <border>
      <left/>
      <right/>
      <top style="hair">
        <color theme="4" tint="-0.499984740745262"/>
      </top>
      <bottom style="medium">
        <color rgb="FF002060"/>
      </bottom>
      <diagonal/>
    </border>
    <border>
      <left/>
      <right style="medium">
        <color rgb="FF002060"/>
      </right>
      <top/>
      <bottom style="medium">
        <color theme="4" tint="-0.499984740745262"/>
      </bottom>
      <diagonal/>
    </border>
    <border>
      <left style="medium">
        <color rgb="FF002060"/>
      </left>
      <right/>
      <top style="medium">
        <color theme="4" tint="-0.499984740745262"/>
      </top>
      <bottom style="medium">
        <color rgb="FF002060"/>
      </bottom>
      <diagonal/>
    </border>
  </borders>
  <cellStyleXfs count="3">
    <xf numFmtId="0" fontId="0" fillId="0" borderId="0"/>
    <xf numFmtId="0" fontId="2" fillId="3" borderId="0" applyNumberFormat="0" applyBorder="0" applyAlignment="0" applyProtection="0"/>
    <xf numFmtId="0" fontId="6" fillId="0" borderId="0" applyNumberFormat="0" applyFill="0" applyBorder="0" applyAlignment="0" applyProtection="0"/>
  </cellStyleXfs>
  <cellXfs count="443">
    <xf numFmtId="0" fontId="0" fillId="0" borderId="0" xfId="0"/>
    <xf numFmtId="0" fontId="1" fillId="0" borderId="0" xfId="0" applyFont="1"/>
    <xf numFmtId="164" fontId="0" fillId="0" borderId="0" xfId="0" applyNumberFormat="1"/>
    <xf numFmtId="0" fontId="3" fillId="0" borderId="22" xfId="0" applyFont="1" applyBorder="1"/>
    <xf numFmtId="0" fontId="4" fillId="0" borderId="22" xfId="0" applyFont="1" applyBorder="1"/>
    <xf numFmtId="0" fontId="3" fillId="0" borderId="31" xfId="0" applyFont="1" applyBorder="1"/>
    <xf numFmtId="0" fontId="0" fillId="0" borderId="32" xfId="0" applyBorder="1"/>
    <xf numFmtId="0" fontId="0" fillId="0" borderId="33" xfId="0" applyBorder="1"/>
    <xf numFmtId="0" fontId="0" fillId="0" borderId="36" xfId="0" applyBorder="1"/>
    <xf numFmtId="0" fontId="0" fillId="0" borderId="38" xfId="0" applyBorder="1"/>
    <xf numFmtId="0" fontId="1" fillId="0" borderId="30" xfId="0" applyFont="1" applyBorder="1"/>
    <xf numFmtId="0" fontId="9" fillId="0" borderId="30" xfId="0" applyFont="1" applyBorder="1"/>
    <xf numFmtId="0" fontId="1" fillId="0" borderId="30" xfId="0" applyFont="1" applyBorder="1" applyAlignment="1">
      <alignment vertical="center"/>
    </xf>
    <xf numFmtId="164" fontId="1" fillId="0" borderId="30" xfId="0" applyNumberFormat="1" applyFont="1" applyBorder="1"/>
    <xf numFmtId="0" fontId="1" fillId="0" borderId="30" xfId="0" applyFont="1" applyBorder="1" applyAlignment="1">
      <alignment vertical="center" wrapText="1"/>
    </xf>
    <xf numFmtId="0" fontId="10" fillId="0" borderId="30" xfId="0" applyFont="1" applyBorder="1" applyAlignment="1">
      <alignment horizontal="right" vertical="center" wrapText="1"/>
    </xf>
    <xf numFmtId="0" fontId="10" fillId="0" borderId="30" xfId="0" applyFont="1" applyBorder="1" applyAlignment="1">
      <alignment vertical="center" wrapText="1"/>
    </xf>
    <xf numFmtId="0" fontId="10" fillId="0" borderId="30" xfId="0" applyFont="1" applyBorder="1"/>
    <xf numFmtId="0" fontId="9" fillId="7" borderId="30" xfId="0" applyFont="1" applyFill="1" applyBorder="1"/>
    <xf numFmtId="164" fontId="10" fillId="0" borderId="30" xfId="0" applyNumberFormat="1" applyFont="1" applyBorder="1"/>
    <xf numFmtId="0" fontId="11" fillId="0" borderId="0" xfId="0" applyFont="1" applyAlignment="1">
      <alignment vertical="center" wrapText="1"/>
    </xf>
    <xf numFmtId="0" fontId="12" fillId="0" borderId="34" xfId="0" applyFont="1" applyBorder="1" applyAlignment="1">
      <alignment wrapText="1"/>
    </xf>
    <xf numFmtId="0" fontId="12" fillId="0" borderId="34" xfId="0" applyFont="1" applyBorder="1"/>
    <xf numFmtId="0" fontId="12" fillId="0" borderId="112" xfId="0" applyFont="1" applyBorder="1"/>
    <xf numFmtId="0" fontId="12" fillId="0" borderId="32" xfId="0" applyFont="1" applyBorder="1"/>
    <xf numFmtId="0" fontId="12" fillId="0" borderId="33" xfId="0" applyFont="1" applyBorder="1"/>
    <xf numFmtId="0" fontId="12" fillId="0" borderId="32" xfId="0" applyFont="1" applyBorder="1" applyAlignment="1">
      <alignment wrapText="1"/>
    </xf>
    <xf numFmtId="0" fontId="0" fillId="0" borderId="121" xfId="0" applyBorder="1" applyAlignment="1">
      <alignment wrapText="1"/>
    </xf>
    <xf numFmtId="0" fontId="0" fillId="0" borderId="121" xfId="0" applyBorder="1"/>
    <xf numFmtId="0" fontId="0" fillId="0" borderId="123" xfId="0" applyBorder="1"/>
    <xf numFmtId="0" fontId="19" fillId="5" borderId="124" xfId="0" applyFont="1" applyFill="1" applyBorder="1" applyAlignment="1">
      <alignment horizontal="left" vertical="center"/>
    </xf>
    <xf numFmtId="0" fontId="19" fillId="5" borderId="125" xfId="0" applyFont="1" applyFill="1" applyBorder="1" applyAlignment="1">
      <alignment horizontal="left" vertical="center"/>
    </xf>
    <xf numFmtId="0" fontId="19" fillId="5" borderId="126" xfId="0" applyFont="1" applyFill="1" applyBorder="1" applyAlignment="1">
      <alignment horizontal="left" vertical="center"/>
    </xf>
    <xf numFmtId="0" fontId="20" fillId="0" borderId="124" xfId="0" applyFont="1" applyBorder="1" applyAlignment="1">
      <alignment horizontal="left" vertical="center"/>
    </xf>
    <xf numFmtId="0" fontId="20" fillId="0" borderId="125" xfId="0" applyFont="1" applyBorder="1" applyAlignment="1">
      <alignment horizontal="left" vertical="center"/>
    </xf>
    <xf numFmtId="0" fontId="20" fillId="0" borderId="126" xfId="0" applyFont="1" applyBorder="1" applyAlignment="1">
      <alignment horizontal="left" vertical="center" wrapText="1"/>
    </xf>
    <xf numFmtId="0" fontId="20" fillId="0" borderId="126" xfId="0" applyFont="1" applyBorder="1" applyAlignment="1">
      <alignment horizontal="left" vertical="center"/>
    </xf>
    <xf numFmtId="0" fontId="20" fillId="0" borderId="127" xfId="0" applyFont="1" applyBorder="1"/>
    <xf numFmtId="0" fontId="20" fillId="0" borderId="128" xfId="0" applyFont="1" applyBorder="1"/>
    <xf numFmtId="0" fontId="20" fillId="0" borderId="129" xfId="0" applyFont="1" applyBorder="1"/>
    <xf numFmtId="0" fontId="20" fillId="0" borderId="0" xfId="0" applyFont="1"/>
    <xf numFmtId="0" fontId="0" fillId="0" borderId="131" xfId="0" applyBorder="1"/>
    <xf numFmtId="0" fontId="21" fillId="0" borderId="0" xfId="2" applyFont="1"/>
    <xf numFmtId="0" fontId="21" fillId="0" borderId="0" xfId="0" applyFont="1"/>
    <xf numFmtId="0" fontId="23" fillId="0" borderId="38" xfId="0" applyFont="1" applyBorder="1" applyAlignment="1">
      <alignment vertical="center"/>
    </xf>
    <xf numFmtId="0" fontId="23" fillId="0" borderId="36" xfId="0" applyFont="1" applyBorder="1" applyAlignment="1">
      <alignment vertical="center"/>
    </xf>
    <xf numFmtId="0" fontId="21" fillId="0" borderId="32" xfId="0" applyFont="1" applyBorder="1" applyAlignment="1">
      <alignment wrapText="1"/>
    </xf>
    <xf numFmtId="0" fontId="24" fillId="0" borderId="36" xfId="2" applyFont="1" applyBorder="1" applyAlignment="1">
      <alignment vertical="center"/>
    </xf>
    <xf numFmtId="0" fontId="21" fillId="0" borderId="36" xfId="0" applyFont="1" applyBorder="1" applyAlignment="1">
      <alignment vertical="center"/>
    </xf>
    <xf numFmtId="0" fontId="25" fillId="0" borderId="38" xfId="0" applyFont="1" applyBorder="1" applyAlignment="1">
      <alignment vertical="center"/>
    </xf>
    <xf numFmtId="0" fontId="21" fillId="0" borderId="0" xfId="0" applyFont="1" applyAlignment="1">
      <alignment horizontal="left" vertical="center" wrapText="1"/>
    </xf>
    <xf numFmtId="0" fontId="26" fillId="0" borderId="1" xfId="0" applyFont="1" applyBorder="1" applyAlignment="1">
      <alignment horizontal="left" vertical="center" wrapText="1"/>
    </xf>
    <xf numFmtId="0" fontId="26" fillId="0" borderId="35" xfId="0" applyFont="1" applyBorder="1" applyAlignment="1">
      <alignment horizontal="left" vertical="center" wrapText="1"/>
    </xf>
    <xf numFmtId="0" fontId="26" fillId="4" borderId="141" xfId="0" applyFont="1" applyFill="1" applyBorder="1" applyAlignment="1" applyProtection="1">
      <alignment horizontal="center" vertical="center" wrapText="1"/>
      <protection locked="0"/>
    </xf>
    <xf numFmtId="0" fontId="26" fillId="2" borderId="142" xfId="0" applyFont="1" applyFill="1" applyBorder="1" applyAlignment="1">
      <alignment horizontal="center" vertical="center" wrapText="1"/>
    </xf>
    <xf numFmtId="0" fontId="26" fillId="5" borderId="143" xfId="0" applyFont="1" applyFill="1" applyBorder="1" applyAlignment="1">
      <alignment horizontal="center" vertical="center" wrapText="1"/>
    </xf>
    <xf numFmtId="0" fontId="26" fillId="5" borderId="6" xfId="0" applyFont="1" applyFill="1" applyBorder="1" applyAlignment="1">
      <alignment horizontal="center" vertical="center" wrapText="1"/>
    </xf>
    <xf numFmtId="1" fontId="26" fillId="5" borderId="6" xfId="0" applyNumberFormat="1" applyFont="1" applyFill="1" applyBorder="1" applyAlignment="1">
      <alignment horizontal="center" vertical="center" wrapText="1"/>
    </xf>
    <xf numFmtId="0" fontId="26" fillId="5" borderId="144" xfId="0" applyFont="1" applyFill="1" applyBorder="1" applyAlignment="1">
      <alignment horizontal="center" vertical="center" wrapText="1"/>
    </xf>
    <xf numFmtId="0" fontId="26" fillId="5" borderId="145" xfId="0" applyFont="1" applyFill="1" applyBorder="1" applyAlignment="1">
      <alignment horizontal="center" vertical="center" wrapText="1"/>
    </xf>
    <xf numFmtId="0" fontId="26" fillId="2" borderId="72" xfId="0" applyFont="1" applyFill="1" applyBorder="1" applyAlignment="1">
      <alignment horizontal="center" vertical="center" wrapText="1"/>
    </xf>
    <xf numFmtId="0" fontId="26" fillId="6" borderId="24" xfId="0" applyFont="1" applyFill="1" applyBorder="1" applyAlignment="1">
      <alignment horizontal="center" vertical="center" wrapText="1"/>
    </xf>
    <xf numFmtId="0" fontId="21" fillId="0" borderId="0" xfId="0" applyFont="1" applyAlignment="1">
      <alignment vertical="center" wrapText="1"/>
    </xf>
    <xf numFmtId="0" fontId="26" fillId="0" borderId="0" xfId="0" applyFont="1" applyAlignment="1">
      <alignment horizontal="left" vertical="center" wrapText="1"/>
    </xf>
    <xf numFmtId="0" fontId="26" fillId="0" borderId="24" xfId="0" applyFont="1" applyBorder="1" applyAlignment="1">
      <alignment horizontal="left" vertical="center" wrapText="1"/>
    </xf>
    <xf numFmtId="0" fontId="26" fillId="0" borderId="6" xfId="0" applyFont="1" applyBorder="1" applyAlignment="1">
      <alignment horizontal="left" vertical="center" wrapText="1"/>
    </xf>
    <xf numFmtId="0" fontId="29" fillId="0" borderId="0" xfId="0" applyFont="1" applyAlignment="1">
      <alignment vertical="center"/>
    </xf>
    <xf numFmtId="0" fontId="29" fillId="0" borderId="0" xfId="0" applyFont="1" applyAlignment="1">
      <alignment horizontal="center" vertical="center"/>
    </xf>
    <xf numFmtId="164" fontId="29" fillId="0" borderId="0" xfId="0" applyNumberFormat="1" applyFont="1" applyAlignment="1">
      <alignment horizontal="center" vertical="center"/>
    </xf>
    <xf numFmtId="0" fontId="28" fillId="0" borderId="0" xfId="0" applyFont="1" applyAlignment="1">
      <alignment vertical="center"/>
    </xf>
    <xf numFmtId="0" fontId="30" fillId="0" borderId="0" xfId="0" applyFont="1" applyAlignment="1">
      <alignment vertical="center"/>
    </xf>
    <xf numFmtId="164" fontId="30" fillId="0" borderId="1" xfId="0" applyNumberFormat="1" applyFont="1" applyBorder="1" applyAlignment="1">
      <alignment horizontal="center" vertical="center"/>
    </xf>
    <xf numFmtId="0" fontId="30" fillId="0" borderId="1" xfId="0" applyFont="1" applyBorder="1" applyAlignment="1">
      <alignment horizontal="center" vertical="center"/>
    </xf>
    <xf numFmtId="164" fontId="32" fillId="0" borderId="0" xfId="0" applyNumberFormat="1" applyFont="1" applyAlignment="1">
      <alignment horizontal="center" vertical="center"/>
    </xf>
    <xf numFmtId="0" fontId="26" fillId="0" borderId="5" xfId="0" applyFont="1" applyBorder="1" applyAlignment="1">
      <alignment horizontal="left" vertical="center" wrapText="1"/>
    </xf>
    <xf numFmtId="0" fontId="26" fillId="0" borderId="1" xfId="0" applyFont="1" applyBorder="1" applyAlignment="1">
      <alignment vertical="center" wrapText="1"/>
    </xf>
    <xf numFmtId="0" fontId="26" fillId="0" borderId="0" xfId="0" applyFont="1" applyAlignment="1">
      <alignment vertical="center" wrapText="1"/>
    </xf>
    <xf numFmtId="0" fontId="26" fillId="0" borderId="25" xfId="0" applyFont="1" applyBorder="1" applyAlignment="1">
      <alignment horizontal="left" vertical="center" wrapText="1"/>
    </xf>
    <xf numFmtId="0" fontId="26" fillId="0" borderId="170" xfId="0" applyFont="1" applyBorder="1" applyAlignment="1">
      <alignment horizontal="left" vertical="center" wrapText="1"/>
    </xf>
    <xf numFmtId="0" fontId="26" fillId="0" borderId="147" xfId="0" applyFont="1" applyBorder="1" applyAlignment="1">
      <alignment vertical="center" wrapText="1"/>
    </xf>
    <xf numFmtId="0" fontId="26" fillId="0" borderId="9" xfId="0" applyFont="1" applyBorder="1" applyAlignment="1">
      <alignment vertical="center" wrapText="1"/>
    </xf>
    <xf numFmtId="0" fontId="21" fillId="0" borderId="0" xfId="0" applyFont="1" applyAlignment="1">
      <alignment horizontal="center" vertical="center" wrapText="1"/>
    </xf>
    <xf numFmtId="0" fontId="32" fillId="0" borderId="0" xfId="0" applyFont="1"/>
    <xf numFmtId="0" fontId="26" fillId="0" borderId="1" xfId="0" applyFont="1" applyBorder="1" applyAlignment="1">
      <alignment horizontal="center" vertical="center" wrapText="1"/>
    </xf>
    <xf numFmtId="0" fontId="26" fillId="0" borderId="0" xfId="0" applyFont="1" applyAlignment="1" applyProtection="1">
      <alignment horizontal="center" vertical="center" wrapText="1"/>
      <protection locked="0"/>
    </xf>
    <xf numFmtId="0" fontId="26" fillId="0" borderId="0" xfId="0" applyFont="1" applyAlignment="1">
      <alignment horizontal="center" vertical="center" wrapText="1"/>
    </xf>
    <xf numFmtId="0" fontId="26" fillId="0" borderId="35" xfId="0" applyFont="1" applyBorder="1" applyAlignment="1">
      <alignment horizontal="center" vertical="center" wrapText="1"/>
    </xf>
    <xf numFmtId="1" fontId="26" fillId="0" borderId="35" xfId="0" applyNumberFormat="1" applyFont="1" applyBorder="1" applyAlignment="1">
      <alignment horizontal="center" vertical="center" wrapText="1"/>
    </xf>
    <xf numFmtId="0" fontId="26" fillId="0" borderId="183" xfId="0" applyFont="1" applyBorder="1" applyAlignment="1" applyProtection="1">
      <alignment horizontal="center" vertical="center" wrapText="1"/>
      <protection locked="0"/>
    </xf>
    <xf numFmtId="1" fontId="21" fillId="0" borderId="0" xfId="0" applyNumberFormat="1" applyFont="1" applyAlignment="1">
      <alignment horizontal="center" vertical="center" wrapText="1"/>
    </xf>
    <xf numFmtId="1" fontId="21" fillId="0" borderId="0" xfId="0" applyNumberFormat="1" applyFont="1" applyAlignment="1">
      <alignment vertical="center" wrapText="1"/>
    </xf>
    <xf numFmtId="0" fontId="21" fillId="2" borderId="0" xfId="0" applyFont="1" applyFill="1" applyAlignment="1">
      <alignment vertical="center" wrapText="1"/>
    </xf>
    <xf numFmtId="0" fontId="21" fillId="2" borderId="0" xfId="0" applyFont="1" applyFill="1" applyAlignment="1">
      <alignment horizontal="center" vertical="center" wrapText="1"/>
    </xf>
    <xf numFmtId="0" fontId="26" fillId="0" borderId="133" xfId="0" applyFont="1" applyBorder="1" applyAlignment="1">
      <alignment horizontal="center" vertical="center" wrapText="1"/>
    </xf>
    <xf numFmtId="0" fontId="21" fillId="2" borderId="105" xfId="0" applyFont="1" applyFill="1" applyBorder="1" applyAlignment="1">
      <alignment vertical="center" wrapText="1"/>
    </xf>
    <xf numFmtId="0" fontId="26" fillId="6" borderId="5" xfId="0" applyFont="1" applyFill="1" applyBorder="1" applyAlignment="1">
      <alignment horizontal="center" vertical="center" wrapText="1"/>
    </xf>
    <xf numFmtId="0" fontId="21" fillId="0" borderId="165" xfId="0" applyFont="1" applyBorder="1" applyAlignment="1">
      <alignment horizontal="left" vertical="center" wrapText="1"/>
    </xf>
    <xf numFmtId="0" fontId="21" fillId="4" borderId="11" xfId="0" applyFont="1" applyFill="1" applyBorder="1" applyAlignment="1" applyProtection="1">
      <alignment vertical="center" wrapText="1"/>
      <protection locked="0"/>
    </xf>
    <xf numFmtId="0" fontId="21" fillId="4" borderId="14" xfId="0" applyFont="1" applyFill="1" applyBorder="1" applyAlignment="1" applyProtection="1">
      <alignment vertical="center" wrapText="1"/>
      <protection locked="0"/>
    </xf>
    <xf numFmtId="0" fontId="21" fillId="2" borderId="72" xfId="0" applyFont="1" applyFill="1" applyBorder="1" applyAlignment="1">
      <alignment vertical="center" wrapText="1"/>
    </xf>
    <xf numFmtId="0" fontId="21" fillId="5" borderId="93" xfId="0" applyFont="1" applyFill="1" applyBorder="1" applyAlignment="1">
      <alignment horizontal="center" vertical="center" wrapText="1"/>
    </xf>
    <xf numFmtId="0" fontId="21" fillId="5" borderId="11" xfId="0" applyFont="1" applyFill="1" applyBorder="1" applyAlignment="1">
      <alignment vertical="center" wrapText="1"/>
    </xf>
    <xf numFmtId="0" fontId="21" fillId="5" borderId="14" xfId="0" applyFont="1" applyFill="1" applyBorder="1" applyAlignment="1">
      <alignment vertical="center" wrapText="1"/>
    </xf>
    <xf numFmtId="0" fontId="21" fillId="6" borderId="42" xfId="0" applyFont="1" applyFill="1" applyBorder="1" applyAlignment="1">
      <alignment vertical="center" wrapText="1"/>
    </xf>
    <xf numFmtId="0" fontId="21" fillId="0" borderId="166" xfId="0" applyFont="1" applyBorder="1" applyAlignment="1">
      <alignment horizontal="left" vertical="center" wrapText="1"/>
    </xf>
    <xf numFmtId="0" fontId="21" fillId="4" borderId="12" xfId="0" applyFont="1" applyFill="1" applyBorder="1" applyAlignment="1" applyProtection="1">
      <alignment horizontal="left" vertical="center" wrapText="1"/>
      <protection locked="0"/>
    </xf>
    <xf numFmtId="0" fontId="21" fillId="4" borderId="15" xfId="0" applyFont="1" applyFill="1" applyBorder="1" applyAlignment="1" applyProtection="1">
      <alignment vertical="center" wrapText="1"/>
      <protection locked="0"/>
    </xf>
    <xf numFmtId="0" fontId="21" fillId="4" borderId="12" xfId="0" applyFont="1" applyFill="1" applyBorder="1" applyAlignment="1" applyProtection="1">
      <alignment vertical="center" wrapText="1"/>
      <protection locked="0"/>
    </xf>
    <xf numFmtId="0" fontId="21" fillId="5" borderId="94" xfId="1" applyFont="1" applyFill="1" applyBorder="1" applyAlignment="1">
      <alignment horizontal="center" vertical="center" wrapText="1"/>
    </xf>
    <xf numFmtId="0" fontId="21" fillId="5" borderId="12" xfId="0" applyFont="1" applyFill="1" applyBorder="1" applyAlignment="1">
      <alignment vertical="center" wrapText="1"/>
    </xf>
    <xf numFmtId="0" fontId="21" fillId="5" borderId="15" xfId="0" applyFont="1" applyFill="1" applyBorder="1" applyAlignment="1">
      <alignment vertical="center" wrapText="1"/>
    </xf>
    <xf numFmtId="0" fontId="21" fillId="6" borderId="96" xfId="0" applyFont="1" applyFill="1" applyBorder="1" applyAlignment="1">
      <alignment vertical="center" wrapText="1"/>
    </xf>
    <xf numFmtId="0" fontId="21" fillId="0" borderId="23" xfId="0" applyFont="1" applyBorder="1" applyAlignment="1">
      <alignment horizontal="left" vertical="center" wrapText="1"/>
    </xf>
    <xf numFmtId="0" fontId="21" fillId="4" borderId="13" xfId="0" applyFont="1" applyFill="1" applyBorder="1" applyAlignment="1" applyProtection="1">
      <alignment horizontal="left" vertical="center" wrapText="1"/>
      <protection locked="0"/>
    </xf>
    <xf numFmtId="0" fontId="21" fillId="4" borderId="16" xfId="0" applyFont="1" applyFill="1" applyBorder="1" applyAlignment="1" applyProtection="1">
      <alignment vertical="center" wrapText="1"/>
      <protection locked="0"/>
    </xf>
    <xf numFmtId="0" fontId="21" fillId="4" borderId="13" xfId="0" applyFont="1" applyFill="1" applyBorder="1" applyAlignment="1" applyProtection="1">
      <alignment vertical="center" wrapText="1"/>
      <protection locked="0"/>
    </xf>
    <xf numFmtId="0" fontId="21" fillId="5" borderId="95" xfId="1" applyFont="1" applyFill="1" applyBorder="1" applyAlignment="1">
      <alignment horizontal="center" vertical="center" wrapText="1"/>
    </xf>
    <xf numFmtId="0" fontId="21" fillId="5" borderId="13" xfId="0" applyFont="1" applyFill="1" applyBorder="1" applyAlignment="1">
      <alignment vertical="center" wrapText="1"/>
    </xf>
    <xf numFmtId="0" fontId="21" fillId="5" borderId="16" xfId="0" applyFont="1" applyFill="1" applyBorder="1" applyAlignment="1">
      <alignment vertical="center" wrapText="1"/>
    </xf>
    <xf numFmtId="0" fontId="21" fillId="6" borderId="49" xfId="0" applyFont="1" applyFill="1" applyBorder="1" applyAlignment="1">
      <alignment vertical="center" wrapText="1"/>
    </xf>
    <xf numFmtId="0" fontId="21" fillId="4" borderId="11" xfId="0" applyFont="1" applyFill="1" applyBorder="1" applyAlignment="1" applyProtection="1">
      <alignment horizontal="left" vertical="center" wrapText="1"/>
      <protection locked="0"/>
    </xf>
    <xf numFmtId="0" fontId="21" fillId="5" borderId="94" xfId="0" applyFont="1" applyFill="1" applyBorder="1" applyAlignment="1">
      <alignment horizontal="center" vertical="center" wrapText="1"/>
    </xf>
    <xf numFmtId="0" fontId="21" fillId="5" borderId="95" xfId="0" applyFont="1" applyFill="1" applyBorder="1" applyAlignment="1">
      <alignment horizontal="center" vertical="center" wrapText="1"/>
    </xf>
    <xf numFmtId="0" fontId="21" fillId="0" borderId="42" xfId="0" applyFont="1" applyBorder="1" applyAlignment="1">
      <alignment horizontal="left" vertical="center" wrapText="1"/>
    </xf>
    <xf numFmtId="0" fontId="21" fillId="5" borderId="42" xfId="0" applyFont="1" applyFill="1" applyBorder="1" applyAlignment="1">
      <alignment horizontal="center" vertical="center" wrapText="1"/>
    </xf>
    <xf numFmtId="0" fontId="21" fillId="0" borderId="96" xfId="0" applyFont="1" applyBorder="1" applyAlignment="1">
      <alignment horizontal="left" vertical="center" wrapText="1"/>
    </xf>
    <xf numFmtId="0" fontId="21" fillId="5" borderId="96" xfId="0" applyFont="1" applyFill="1" applyBorder="1" applyAlignment="1">
      <alignment horizontal="center" vertical="center" wrapText="1"/>
    </xf>
    <xf numFmtId="0" fontId="21" fillId="0" borderId="133" xfId="0" applyFont="1" applyBorder="1" applyAlignment="1">
      <alignment horizontal="left" vertical="center" wrapText="1"/>
    </xf>
    <xf numFmtId="0" fontId="21" fillId="4" borderId="18" xfId="0" applyFont="1" applyFill="1" applyBorder="1" applyAlignment="1" applyProtection="1">
      <alignment horizontal="left" vertical="center" wrapText="1"/>
      <protection locked="0"/>
    </xf>
    <xf numFmtId="0" fontId="21" fillId="4" borderId="19" xfId="0" applyFont="1" applyFill="1" applyBorder="1" applyAlignment="1" applyProtection="1">
      <alignment vertical="center" wrapText="1"/>
      <protection locked="0"/>
    </xf>
    <xf numFmtId="0" fontId="21" fillId="4" borderId="18" xfId="0" applyFont="1" applyFill="1" applyBorder="1" applyAlignment="1" applyProtection="1">
      <alignment vertical="center" wrapText="1"/>
      <protection locked="0"/>
    </xf>
    <xf numFmtId="0" fontId="21" fillId="5" borderId="49" xfId="0" applyFont="1" applyFill="1" applyBorder="1" applyAlignment="1">
      <alignment horizontal="center" vertical="center" wrapText="1"/>
    </xf>
    <xf numFmtId="0" fontId="21" fillId="4" borderId="44" xfId="0" applyFont="1" applyFill="1" applyBorder="1" applyAlignment="1" applyProtection="1">
      <alignment horizontal="center" vertical="center" wrapText="1"/>
      <protection locked="0"/>
    </xf>
    <xf numFmtId="0" fontId="21" fillId="4" borderId="68" xfId="0" applyFont="1" applyFill="1" applyBorder="1" applyAlignment="1" applyProtection="1">
      <alignment horizontal="center" vertical="center" wrapText="1"/>
      <protection locked="0"/>
    </xf>
    <xf numFmtId="0" fontId="21" fillId="2" borderId="72" xfId="0" applyFont="1" applyFill="1" applyBorder="1" applyAlignment="1">
      <alignment horizontal="center" vertical="center" wrapText="1"/>
    </xf>
    <xf numFmtId="0" fontId="21" fillId="5" borderId="62" xfId="0" applyFont="1" applyFill="1" applyBorder="1" applyAlignment="1">
      <alignment horizontal="center" vertical="center" wrapText="1"/>
    </xf>
    <xf numFmtId="0" fontId="21" fillId="5" borderId="7" xfId="0" applyFont="1" applyFill="1" applyBorder="1" applyAlignment="1">
      <alignment horizontal="center" vertical="center" wrapText="1"/>
    </xf>
    <xf numFmtId="0" fontId="21" fillId="5" borderId="68" xfId="0" applyFont="1" applyFill="1" applyBorder="1" applyAlignment="1">
      <alignment horizontal="center" vertical="center" wrapText="1"/>
    </xf>
    <xf numFmtId="0" fontId="21" fillId="6" borderId="62" xfId="0" applyFont="1" applyFill="1" applyBorder="1" applyAlignment="1">
      <alignment horizontal="center" vertical="center" wrapText="1"/>
    </xf>
    <xf numFmtId="0" fontId="21" fillId="4" borderId="7" xfId="0" applyFont="1" applyFill="1" applyBorder="1" applyAlignment="1" applyProtection="1">
      <alignment horizontal="center" vertical="center" wrapText="1"/>
      <protection locked="0"/>
    </xf>
    <xf numFmtId="0" fontId="21" fillId="4" borderId="3" xfId="0" applyFont="1" applyFill="1" applyBorder="1" applyAlignment="1" applyProtection="1">
      <alignment horizontal="center" vertical="center" wrapText="1"/>
      <protection locked="0"/>
    </xf>
    <xf numFmtId="0" fontId="21" fillId="5" borderId="10" xfId="0" applyFont="1" applyFill="1" applyBorder="1" applyAlignment="1">
      <alignment horizontal="center" vertical="center" wrapText="1"/>
    </xf>
    <xf numFmtId="0" fontId="21" fillId="5" borderId="27" xfId="0" applyFont="1" applyFill="1" applyBorder="1" applyAlignment="1">
      <alignment horizontal="center" vertical="center" wrapText="1"/>
    </xf>
    <xf numFmtId="0" fontId="21" fillId="5" borderId="3" xfId="0" applyFont="1" applyFill="1" applyBorder="1" applyAlignment="1">
      <alignment horizontal="center" vertical="center" wrapText="1"/>
    </xf>
    <xf numFmtId="0" fontId="21" fillId="6" borderId="10" xfId="0" applyFont="1" applyFill="1" applyBorder="1" applyAlignment="1">
      <alignment horizontal="center" vertical="center" wrapText="1"/>
    </xf>
    <xf numFmtId="0" fontId="21" fillId="0" borderId="167" xfId="0" applyFont="1" applyBorder="1" applyAlignment="1">
      <alignment horizontal="left" vertical="center" wrapText="1"/>
    </xf>
    <xf numFmtId="0" fontId="21" fillId="0" borderId="168" xfId="0" applyFont="1" applyBorder="1" applyAlignment="1">
      <alignment horizontal="left" vertical="center" wrapText="1"/>
    </xf>
    <xf numFmtId="0" fontId="21" fillId="4" borderId="75" xfId="0" applyFont="1" applyFill="1" applyBorder="1" applyAlignment="1" applyProtection="1">
      <alignment vertical="center" wrapText="1"/>
      <protection locked="0"/>
    </xf>
    <xf numFmtId="0" fontId="21" fillId="4" borderId="146" xfId="0" applyFont="1" applyFill="1" applyBorder="1" applyAlignment="1" applyProtection="1">
      <alignment vertical="center" wrapText="1"/>
      <protection locked="0"/>
    </xf>
    <xf numFmtId="0" fontId="21" fillId="5" borderId="50" xfId="0" applyFont="1" applyFill="1" applyBorder="1" applyAlignment="1">
      <alignment horizontal="center" vertical="center" wrapText="1"/>
    </xf>
    <xf numFmtId="0" fontId="21" fillId="5" borderId="18" xfId="0" applyFont="1" applyFill="1" applyBorder="1" applyAlignment="1">
      <alignment vertical="center" wrapText="1"/>
    </xf>
    <xf numFmtId="0" fontId="21" fillId="5" borderId="19" xfId="0" applyFont="1" applyFill="1" applyBorder="1" applyAlignment="1">
      <alignment vertical="center" wrapText="1"/>
    </xf>
    <xf numFmtId="0" fontId="21" fillId="6" borderId="50" xfId="0" applyFont="1" applyFill="1" applyBorder="1" applyAlignment="1">
      <alignment vertical="center" wrapText="1"/>
    </xf>
    <xf numFmtId="0" fontId="21" fillId="0" borderId="46" xfId="0" applyFont="1" applyBorder="1" applyAlignment="1" applyProtection="1">
      <alignment vertical="center" wrapText="1"/>
      <protection locked="0"/>
    </xf>
    <xf numFmtId="0" fontId="21" fillId="0" borderId="47" xfId="0" applyFont="1" applyBorder="1" applyAlignment="1" applyProtection="1">
      <alignment vertical="center" wrapText="1"/>
      <protection locked="0"/>
    </xf>
    <xf numFmtId="0" fontId="21" fillId="0" borderId="35" xfId="0" applyFont="1" applyBorder="1" applyAlignment="1" applyProtection="1">
      <alignment vertical="center" wrapText="1"/>
      <protection locked="0"/>
    </xf>
    <xf numFmtId="0" fontId="21" fillId="0" borderId="47" xfId="0" applyFont="1" applyBorder="1" applyAlignment="1">
      <alignment horizontal="center" vertical="center" wrapText="1"/>
    </xf>
    <xf numFmtId="164" fontId="26" fillId="0" borderId="47" xfId="0" applyNumberFormat="1" applyFont="1" applyBorder="1" applyAlignment="1">
      <alignment vertical="center" wrapText="1"/>
    </xf>
    <xf numFmtId="0" fontId="21" fillId="0" borderId="47" xfId="0" applyFont="1" applyBorder="1" applyAlignment="1">
      <alignment vertical="center" wrapText="1"/>
    </xf>
    <xf numFmtId="0" fontId="21" fillId="0" borderId="45" xfId="0" applyFont="1" applyBorder="1" applyAlignment="1">
      <alignment vertical="center" wrapText="1"/>
    </xf>
    <xf numFmtId="0" fontId="21" fillId="0" borderId="169" xfId="0" applyFont="1" applyBorder="1" applyAlignment="1">
      <alignment horizontal="left" vertical="center" wrapText="1"/>
    </xf>
    <xf numFmtId="0" fontId="21" fillId="4" borderId="29" xfId="0" applyFont="1" applyFill="1" applyBorder="1" applyAlignment="1" applyProtection="1">
      <alignment vertical="center" wrapText="1"/>
      <protection locked="0"/>
    </xf>
    <xf numFmtId="0" fontId="21" fillId="4" borderId="20" xfId="0" applyFont="1" applyFill="1" applyBorder="1" applyAlignment="1" applyProtection="1">
      <alignment vertical="center" wrapText="1"/>
      <protection locked="0"/>
    </xf>
    <xf numFmtId="0" fontId="21" fillId="4" borderId="155" xfId="0" applyFont="1" applyFill="1" applyBorder="1" applyAlignment="1" applyProtection="1">
      <alignment vertical="center" wrapText="1"/>
      <protection locked="0"/>
    </xf>
    <xf numFmtId="0" fontId="21" fillId="5" borderId="97" xfId="0" applyFont="1" applyFill="1" applyBorder="1" applyAlignment="1">
      <alignment horizontal="center" vertical="center" wrapText="1"/>
    </xf>
    <xf numFmtId="0" fontId="21" fillId="5" borderId="7" xfId="0" applyFont="1" applyFill="1" applyBorder="1" applyAlignment="1">
      <alignment vertical="center" wrapText="1"/>
    </xf>
    <xf numFmtId="0" fontId="21" fillId="5" borderId="20" xfId="0" applyFont="1" applyFill="1" applyBorder="1" applyAlignment="1">
      <alignment vertical="center" wrapText="1"/>
    </xf>
    <xf numFmtId="0" fontId="21" fillId="6" borderId="97" xfId="0" applyFont="1" applyFill="1" applyBorder="1" applyAlignment="1">
      <alignment vertical="center" wrapText="1"/>
    </xf>
    <xf numFmtId="0" fontId="21" fillId="5" borderId="26" xfId="0" applyFont="1" applyFill="1" applyBorder="1" applyAlignment="1">
      <alignment horizontal="center" vertical="center" wrapText="1"/>
    </xf>
    <xf numFmtId="0" fontId="21" fillId="5" borderId="43" xfId="0" applyFont="1" applyFill="1" applyBorder="1" applyAlignment="1">
      <alignment horizontal="center" vertical="center" wrapText="1"/>
    </xf>
    <xf numFmtId="0" fontId="21" fillId="5" borderId="43" xfId="0" applyFont="1" applyFill="1" applyBorder="1" applyAlignment="1">
      <alignment vertical="center" wrapText="1"/>
    </xf>
    <xf numFmtId="0" fontId="21" fillId="5" borderId="2" xfId="0" applyFont="1" applyFill="1" applyBorder="1" applyAlignment="1">
      <alignment vertical="center" wrapText="1"/>
    </xf>
    <xf numFmtId="0" fontId="21" fillId="6" borderId="24" xfId="0" applyFont="1" applyFill="1" applyBorder="1" applyAlignment="1">
      <alignment vertical="center" wrapText="1"/>
    </xf>
    <xf numFmtId="0" fontId="21" fillId="4" borderId="1" xfId="0" applyFont="1" applyFill="1" applyBorder="1" applyAlignment="1" applyProtection="1">
      <alignment vertical="center" wrapText="1"/>
      <protection locked="0"/>
    </xf>
    <xf numFmtId="0" fontId="21" fillId="4" borderId="9" xfId="0" applyFont="1" applyFill="1" applyBorder="1" applyAlignment="1" applyProtection="1">
      <alignment vertical="center" wrapText="1"/>
      <protection locked="0"/>
    </xf>
    <xf numFmtId="0" fontId="21" fillId="5" borderId="45" xfId="0" applyFont="1" applyFill="1" applyBorder="1" applyAlignment="1">
      <alignment horizontal="center" vertical="center" wrapText="1"/>
    </xf>
    <xf numFmtId="0" fontId="21" fillId="5" borderId="73" xfId="0" applyFont="1" applyFill="1" applyBorder="1" applyAlignment="1">
      <alignment horizontal="center" vertical="center" wrapText="1"/>
    </xf>
    <xf numFmtId="0" fontId="21" fillId="5" borderId="46" xfId="0" applyFont="1" applyFill="1" applyBorder="1" applyAlignment="1">
      <alignment vertical="center" wrapText="1"/>
    </xf>
    <xf numFmtId="0" fontId="21" fillId="6" borderId="45" xfId="0" applyFont="1" applyFill="1" applyBorder="1" applyAlignment="1">
      <alignment vertical="center" wrapText="1"/>
    </xf>
    <xf numFmtId="0" fontId="21" fillId="5" borderId="25" xfId="0" applyFont="1" applyFill="1" applyBorder="1" applyAlignment="1">
      <alignment horizontal="center" vertical="center" wrapText="1"/>
    </xf>
    <xf numFmtId="0" fontId="21" fillId="5" borderId="8" xfId="0" applyFont="1" applyFill="1" applyBorder="1" applyAlignment="1">
      <alignment horizontal="center" vertical="center" wrapText="1"/>
    </xf>
    <xf numFmtId="0" fontId="21" fillId="5" borderId="8" xfId="0" applyFont="1" applyFill="1" applyBorder="1" applyAlignment="1">
      <alignment vertical="center" wrapText="1"/>
    </xf>
    <xf numFmtId="0" fontId="21" fillId="5" borderId="4" xfId="0" applyFont="1" applyFill="1" applyBorder="1" applyAlignment="1">
      <alignment vertical="center" wrapText="1"/>
    </xf>
    <xf numFmtId="0" fontId="21" fillId="6" borderId="25" xfId="0" applyFont="1" applyFill="1" applyBorder="1" applyAlignment="1">
      <alignment vertical="center" wrapText="1"/>
    </xf>
    <xf numFmtId="0" fontId="21" fillId="5" borderId="5" xfId="0" applyFont="1" applyFill="1" applyBorder="1" applyAlignment="1">
      <alignment horizontal="center" vertical="center" wrapText="1"/>
    </xf>
    <xf numFmtId="0" fontId="21" fillId="5" borderId="1" xfId="0" applyFont="1" applyFill="1" applyBorder="1" applyAlignment="1">
      <alignment horizontal="center" vertical="center" wrapText="1"/>
    </xf>
    <xf numFmtId="0" fontId="21" fillId="5" borderId="1" xfId="0" applyFont="1" applyFill="1" applyBorder="1" applyAlignment="1">
      <alignment vertical="center" wrapText="1"/>
    </xf>
    <xf numFmtId="0" fontId="21" fillId="5" borderId="9" xfId="0" applyFont="1" applyFill="1" applyBorder="1" applyAlignment="1">
      <alignment vertical="center" wrapText="1"/>
    </xf>
    <xf numFmtId="0" fontId="21" fillId="6" borderId="5" xfId="0" applyFont="1" applyFill="1" applyBorder="1" applyAlignment="1">
      <alignment vertical="center" wrapText="1"/>
    </xf>
    <xf numFmtId="0" fontId="21" fillId="4" borderId="6" xfId="0" applyFont="1" applyFill="1" applyBorder="1" applyAlignment="1" applyProtection="1">
      <alignment vertical="center" wrapText="1"/>
      <protection locked="0"/>
    </xf>
    <xf numFmtId="0" fontId="21" fillId="4" borderId="2" xfId="0" applyFont="1" applyFill="1" applyBorder="1" applyAlignment="1" applyProtection="1">
      <alignment vertical="center" wrapText="1"/>
      <protection locked="0"/>
    </xf>
    <xf numFmtId="0" fontId="21" fillId="4" borderId="161" xfId="0" applyFont="1" applyFill="1" applyBorder="1" applyAlignment="1" applyProtection="1">
      <alignment vertical="center" wrapText="1"/>
      <protection locked="0"/>
    </xf>
    <xf numFmtId="0" fontId="21" fillId="5" borderId="24" xfId="0" applyFont="1" applyFill="1" applyBorder="1" applyAlignment="1">
      <alignment horizontal="center" vertical="center" wrapText="1"/>
    </xf>
    <xf numFmtId="0" fontId="21" fillId="5" borderId="6" xfId="0" applyFont="1" applyFill="1" applyBorder="1" applyAlignment="1">
      <alignment horizontal="center" vertical="center" wrapText="1"/>
    </xf>
    <xf numFmtId="0" fontId="21" fillId="5" borderId="6" xfId="0" applyFont="1" applyFill="1" applyBorder="1" applyAlignment="1">
      <alignment vertical="center" wrapText="1"/>
    </xf>
    <xf numFmtId="164" fontId="21" fillId="0" borderId="47" xfId="0" applyNumberFormat="1" applyFont="1" applyBorder="1" applyAlignment="1">
      <alignment horizontal="center" vertical="center" wrapText="1"/>
    </xf>
    <xf numFmtId="0" fontId="21" fillId="4" borderId="8" xfId="0" applyFont="1" applyFill="1" applyBorder="1" applyAlignment="1" applyProtection="1">
      <alignment vertical="center" wrapText="1"/>
      <protection locked="0"/>
    </xf>
    <xf numFmtId="0" fontId="21" fillId="4" borderId="4" xfId="0" applyFont="1" applyFill="1" applyBorder="1" applyAlignment="1" applyProtection="1">
      <alignment vertical="center" wrapText="1"/>
      <protection locked="0"/>
    </xf>
    <xf numFmtId="0" fontId="21" fillId="4" borderId="156" xfId="0" applyFont="1" applyFill="1" applyBorder="1" applyAlignment="1" applyProtection="1">
      <alignment vertical="center" wrapText="1"/>
      <protection locked="0"/>
    </xf>
    <xf numFmtId="164" fontId="21" fillId="0" borderId="47" xfId="0" applyNumberFormat="1" applyFont="1" applyBorder="1" applyAlignment="1">
      <alignment vertical="center" wrapText="1"/>
    </xf>
    <xf numFmtId="0" fontId="21" fillId="5" borderId="98" xfId="0" applyFont="1" applyFill="1" applyBorder="1" applyAlignment="1">
      <alignment horizontal="center" vertical="center" wrapText="1"/>
    </xf>
    <xf numFmtId="0" fontId="21" fillId="5" borderId="73" xfId="0" applyFont="1" applyFill="1" applyBorder="1" applyAlignment="1">
      <alignment vertical="center" wrapText="1"/>
    </xf>
    <xf numFmtId="0" fontId="21" fillId="5" borderId="70" xfId="0" applyFont="1" applyFill="1" applyBorder="1" applyAlignment="1">
      <alignment vertical="center" wrapText="1"/>
    </xf>
    <xf numFmtId="0" fontId="21" fillId="6" borderId="98" xfId="0" applyFont="1" applyFill="1" applyBorder="1" applyAlignment="1">
      <alignment vertical="center" wrapText="1"/>
    </xf>
    <xf numFmtId="0" fontId="21" fillId="0" borderId="5" xfId="0" applyFont="1" applyBorder="1" applyAlignment="1">
      <alignment horizontal="left" vertical="center" wrapText="1"/>
    </xf>
    <xf numFmtId="0" fontId="21" fillId="4" borderId="25" xfId="0" applyFont="1" applyFill="1" applyBorder="1" applyAlignment="1" applyProtection="1">
      <alignment vertical="center" wrapText="1"/>
      <protection locked="0"/>
    </xf>
    <xf numFmtId="0" fontId="21" fillId="4" borderId="39" xfId="0" applyFont="1" applyFill="1" applyBorder="1" applyAlignment="1" applyProtection="1">
      <alignment vertical="center" wrapText="1"/>
      <protection locked="0"/>
    </xf>
    <xf numFmtId="0" fontId="21" fillId="4" borderId="35" xfId="0" applyFont="1" applyFill="1" applyBorder="1" applyAlignment="1" applyProtection="1">
      <alignment vertical="center" wrapText="1"/>
      <protection locked="0"/>
    </xf>
    <xf numFmtId="0" fontId="21" fillId="4" borderId="26" xfId="0" applyFont="1" applyFill="1" applyBorder="1" applyAlignment="1" applyProtection="1">
      <alignment vertical="center" wrapText="1"/>
      <protection locked="0"/>
    </xf>
    <xf numFmtId="0" fontId="21" fillId="4" borderId="51" xfId="0" applyFont="1" applyFill="1" applyBorder="1" applyAlignment="1" applyProtection="1">
      <alignment vertical="center" wrapText="1"/>
      <protection locked="0"/>
    </xf>
    <xf numFmtId="0" fontId="21" fillId="4" borderId="159" xfId="0" applyFont="1" applyFill="1" applyBorder="1" applyAlignment="1" applyProtection="1">
      <alignment vertical="center" wrapText="1"/>
      <protection locked="0"/>
    </xf>
    <xf numFmtId="0" fontId="21" fillId="4" borderId="157" xfId="0" applyFont="1" applyFill="1" applyBorder="1" applyAlignment="1" applyProtection="1">
      <alignment vertical="center" wrapText="1"/>
      <protection locked="0"/>
    </xf>
    <xf numFmtId="0" fontId="21" fillId="4" borderId="52" xfId="0" applyFont="1" applyFill="1" applyBorder="1" applyAlignment="1" applyProtection="1">
      <alignment vertical="center" wrapText="1"/>
      <protection locked="0"/>
    </xf>
    <xf numFmtId="0" fontId="21" fillId="4" borderId="160" xfId="0" applyFont="1" applyFill="1" applyBorder="1" applyAlignment="1" applyProtection="1">
      <alignment vertical="center" wrapText="1"/>
      <protection locked="0"/>
    </xf>
    <xf numFmtId="0" fontId="21" fillId="4" borderId="150" xfId="0" applyFont="1" applyFill="1" applyBorder="1" applyAlignment="1" applyProtection="1">
      <alignment vertical="center" wrapText="1"/>
      <protection locked="0"/>
    </xf>
    <xf numFmtId="0" fontId="21" fillId="4" borderId="54" xfId="0" applyFont="1" applyFill="1" applyBorder="1" applyAlignment="1" applyProtection="1">
      <alignment vertical="center" wrapText="1"/>
      <protection locked="0"/>
    </xf>
    <xf numFmtId="0" fontId="21" fillId="4" borderId="92" xfId="0" applyFont="1" applyFill="1" applyBorder="1" applyAlignment="1" applyProtection="1">
      <alignment vertical="center" wrapText="1"/>
      <protection locked="0"/>
    </xf>
    <xf numFmtId="0" fontId="21" fillId="5" borderId="44" xfId="0" applyFont="1" applyFill="1" applyBorder="1" applyAlignment="1">
      <alignment vertical="center" wrapText="1"/>
    </xf>
    <xf numFmtId="0" fontId="21" fillId="5" borderId="68" xfId="0" applyFont="1" applyFill="1" applyBorder="1" applyAlignment="1">
      <alignment vertical="center" wrapText="1"/>
    </xf>
    <xf numFmtId="0" fontId="21" fillId="6" borderId="10" xfId="0" applyFont="1" applyFill="1" applyBorder="1" applyAlignment="1">
      <alignment vertical="center" wrapText="1"/>
    </xf>
    <xf numFmtId="0" fontId="21" fillId="4" borderId="55" xfId="0" applyFont="1" applyFill="1" applyBorder="1" applyAlignment="1" applyProtection="1">
      <alignment vertical="center" wrapText="1"/>
      <protection locked="0"/>
    </xf>
    <xf numFmtId="0" fontId="21" fillId="4" borderId="158" xfId="0" applyFont="1" applyFill="1" applyBorder="1" applyAlignment="1" applyProtection="1">
      <alignment vertical="center" wrapText="1"/>
      <protection locked="0"/>
    </xf>
    <xf numFmtId="0" fontId="21" fillId="5" borderId="64" xfId="0" applyFont="1" applyFill="1" applyBorder="1" applyAlignment="1">
      <alignment horizontal="center" vertical="center" wrapText="1"/>
    </xf>
    <xf numFmtId="0" fontId="21" fillId="5" borderId="55" xfId="0" applyFont="1" applyFill="1" applyBorder="1" applyAlignment="1">
      <alignment vertical="center" wrapText="1"/>
    </xf>
    <xf numFmtId="0" fontId="21" fillId="5" borderId="88" xfId="0" applyFont="1" applyFill="1" applyBorder="1" applyAlignment="1">
      <alignment vertical="center" wrapText="1"/>
    </xf>
    <xf numFmtId="0" fontId="21" fillId="6" borderId="76" xfId="0" applyFont="1" applyFill="1" applyBorder="1" applyAlignment="1">
      <alignment vertical="center" wrapText="1"/>
    </xf>
    <xf numFmtId="0" fontId="21" fillId="4" borderId="53" xfId="0" applyFont="1" applyFill="1" applyBorder="1" applyAlignment="1" applyProtection="1">
      <alignment vertical="center" wrapText="1"/>
      <protection locked="0"/>
    </xf>
    <xf numFmtId="0" fontId="21" fillId="4" borderId="60" xfId="0" applyFont="1" applyFill="1" applyBorder="1" applyAlignment="1" applyProtection="1">
      <alignment vertical="center" wrapText="1"/>
      <protection locked="0"/>
    </xf>
    <xf numFmtId="0" fontId="21" fillId="5" borderId="82" xfId="0" applyFont="1" applyFill="1" applyBorder="1" applyAlignment="1">
      <alignment horizontal="center" vertical="center" wrapText="1"/>
    </xf>
    <xf numFmtId="0" fontId="21" fillId="5" borderId="53" xfId="0" applyFont="1" applyFill="1" applyBorder="1" applyAlignment="1">
      <alignment vertical="center" wrapText="1"/>
    </xf>
    <xf numFmtId="0" fontId="21" fillId="5" borderId="77" xfId="0" applyFont="1" applyFill="1" applyBorder="1" applyAlignment="1">
      <alignment vertical="center" wrapText="1"/>
    </xf>
    <xf numFmtId="0" fontId="21" fillId="6" borderId="82" xfId="0" applyFont="1" applyFill="1" applyBorder="1" applyAlignment="1">
      <alignment vertical="center" wrapText="1"/>
    </xf>
    <xf numFmtId="0" fontId="21" fillId="4" borderId="7" xfId="0" applyFont="1" applyFill="1" applyBorder="1" applyAlignment="1" applyProtection="1">
      <alignment vertical="center" wrapText="1"/>
      <protection locked="0"/>
    </xf>
    <xf numFmtId="0" fontId="21" fillId="4" borderId="3" xfId="0" applyFont="1" applyFill="1" applyBorder="1" applyAlignment="1" applyProtection="1">
      <alignment vertical="center" wrapText="1"/>
      <protection locked="0"/>
    </xf>
    <xf numFmtId="0" fontId="21" fillId="4" borderId="0" xfId="0" applyFont="1" applyFill="1" applyAlignment="1" applyProtection="1">
      <alignment vertical="center" wrapText="1"/>
      <protection locked="0"/>
    </xf>
    <xf numFmtId="0" fontId="21" fillId="5" borderId="3" xfId="0" applyFont="1" applyFill="1" applyBorder="1" applyAlignment="1">
      <alignment vertical="center" wrapText="1"/>
    </xf>
    <xf numFmtId="0" fontId="21" fillId="4" borderId="43" xfId="0" applyFont="1" applyFill="1" applyBorder="1" applyAlignment="1" applyProtection="1">
      <alignment vertical="center" wrapText="1"/>
      <protection locked="0"/>
    </xf>
    <xf numFmtId="0" fontId="21" fillId="4" borderId="147" xfId="0" applyFont="1" applyFill="1" applyBorder="1" applyAlignment="1" applyProtection="1">
      <alignment vertical="center" wrapText="1"/>
      <protection locked="0"/>
    </xf>
    <xf numFmtId="0" fontId="21" fillId="4" borderId="47" xfId="0" applyFont="1" applyFill="1" applyBorder="1" applyAlignment="1" applyProtection="1">
      <alignment vertical="center" wrapText="1"/>
      <protection locked="0"/>
    </xf>
    <xf numFmtId="0" fontId="21" fillId="4" borderId="74" xfId="0" applyFont="1" applyFill="1" applyBorder="1" applyAlignment="1" applyProtection="1">
      <alignment vertical="center" wrapText="1"/>
      <protection locked="0"/>
    </xf>
    <xf numFmtId="0" fontId="21" fillId="4" borderId="109" xfId="0" applyFont="1" applyFill="1" applyBorder="1" applyAlignment="1" applyProtection="1">
      <alignment vertical="center" wrapText="1"/>
      <protection locked="0"/>
    </xf>
    <xf numFmtId="0" fontId="21" fillId="5" borderId="99" xfId="0" applyFont="1" applyFill="1" applyBorder="1" applyAlignment="1">
      <alignment horizontal="center" vertical="center" wrapText="1"/>
    </xf>
    <xf numFmtId="0" fontId="21" fillId="5" borderId="74" xfId="0" applyFont="1" applyFill="1" applyBorder="1" applyAlignment="1">
      <alignment horizontal="center" vertical="center" wrapText="1"/>
    </xf>
    <xf numFmtId="0" fontId="21" fillId="5" borderId="74" xfId="0" applyFont="1" applyFill="1" applyBorder="1" applyAlignment="1">
      <alignment vertical="center" wrapText="1"/>
    </xf>
    <xf numFmtId="0" fontId="21" fillId="5" borderId="71" xfId="0" applyFont="1" applyFill="1" applyBorder="1" applyAlignment="1">
      <alignment vertical="center" wrapText="1"/>
    </xf>
    <xf numFmtId="0" fontId="21" fillId="6" borderId="99" xfId="0" applyFont="1" applyFill="1" applyBorder="1" applyAlignment="1">
      <alignment vertical="center" wrapText="1"/>
    </xf>
    <xf numFmtId="0" fontId="21" fillId="5" borderId="29" xfId="0" applyFont="1" applyFill="1" applyBorder="1" applyAlignment="1">
      <alignment vertical="center" wrapText="1"/>
    </xf>
    <xf numFmtId="0" fontId="21" fillId="4" borderId="44" xfId="0" applyFont="1" applyFill="1" applyBorder="1" applyAlignment="1" applyProtection="1">
      <alignment vertical="center" wrapText="1"/>
      <protection locked="0"/>
    </xf>
    <xf numFmtId="0" fontId="21" fillId="4" borderId="68" xfId="0" applyFont="1" applyFill="1" applyBorder="1" applyAlignment="1" applyProtection="1">
      <alignment vertical="center" wrapText="1"/>
      <protection locked="0"/>
    </xf>
    <xf numFmtId="0" fontId="21" fillId="6" borderId="62" xfId="0" applyFont="1" applyFill="1" applyBorder="1" applyAlignment="1">
      <alignment vertical="center" wrapText="1"/>
    </xf>
    <xf numFmtId="0" fontId="21" fillId="4" borderId="48" xfId="0" applyFont="1" applyFill="1" applyBorder="1" applyAlignment="1" applyProtection="1">
      <alignment vertical="center" wrapText="1"/>
      <protection locked="0"/>
    </xf>
    <xf numFmtId="0" fontId="21" fillId="0" borderId="171" xfId="0" applyFont="1" applyBorder="1" applyAlignment="1">
      <alignment horizontal="left" vertical="center" wrapText="1"/>
    </xf>
    <xf numFmtId="0" fontId="21" fillId="4" borderId="78" xfId="0" applyFont="1" applyFill="1" applyBorder="1" applyAlignment="1" applyProtection="1">
      <alignment vertical="center" wrapText="1"/>
      <protection locked="0"/>
    </xf>
    <xf numFmtId="0" fontId="21" fillId="5" borderId="79" xfId="0" applyFont="1" applyFill="1" applyBorder="1" applyAlignment="1">
      <alignment horizontal="center" vertical="center" wrapText="1"/>
    </xf>
    <xf numFmtId="0" fontId="21" fillId="5" borderId="79" xfId="0" applyFont="1" applyFill="1" applyBorder="1" applyAlignment="1">
      <alignment vertical="center" wrapText="1"/>
    </xf>
    <xf numFmtId="0" fontId="21" fillId="5" borderId="78" xfId="0" applyFont="1" applyFill="1" applyBorder="1" applyAlignment="1">
      <alignment vertical="center" wrapText="1"/>
    </xf>
    <xf numFmtId="0" fontId="21" fillId="6" borderId="79" xfId="0" applyFont="1" applyFill="1" applyBorder="1" applyAlignment="1">
      <alignment vertical="center" wrapText="1"/>
    </xf>
    <xf numFmtId="0" fontId="21" fillId="0" borderId="172" xfId="0" applyFont="1" applyBorder="1" applyAlignment="1">
      <alignment horizontal="left" vertical="center" wrapText="1"/>
    </xf>
    <xf numFmtId="0" fontId="21" fillId="4" borderId="57" xfId="0" applyFont="1" applyFill="1" applyBorder="1" applyAlignment="1" applyProtection="1">
      <alignment vertical="center" wrapText="1"/>
      <protection locked="0"/>
    </xf>
    <xf numFmtId="0" fontId="21" fillId="4" borderId="89" xfId="0" applyFont="1" applyFill="1" applyBorder="1" applyAlignment="1" applyProtection="1">
      <alignment vertical="center" wrapText="1"/>
      <protection locked="0"/>
    </xf>
    <xf numFmtId="0" fontId="21" fillId="5" borderId="61" xfId="0" applyFont="1" applyFill="1" applyBorder="1" applyAlignment="1">
      <alignment horizontal="center" vertical="center" wrapText="1"/>
    </xf>
    <xf numFmtId="0" fontId="21" fillId="5" borderId="61" xfId="0" applyFont="1" applyFill="1" applyBorder="1" applyAlignment="1">
      <alignment vertical="center" wrapText="1"/>
    </xf>
    <xf numFmtId="0" fontId="21" fillId="5" borderId="89" xfId="0" applyFont="1" applyFill="1" applyBorder="1" applyAlignment="1">
      <alignment vertical="center" wrapText="1"/>
    </xf>
    <xf numFmtId="0" fontId="21" fillId="6" borderId="61" xfId="0" applyFont="1" applyFill="1" applyBorder="1" applyAlignment="1">
      <alignment vertical="center" wrapText="1"/>
    </xf>
    <xf numFmtId="0" fontId="21" fillId="4" borderId="77" xfId="0" applyFont="1" applyFill="1" applyBorder="1" applyAlignment="1" applyProtection="1">
      <alignment vertical="center" wrapText="1"/>
      <protection locked="0"/>
    </xf>
    <xf numFmtId="0" fontId="21" fillId="5" borderId="82" xfId="0" applyFont="1" applyFill="1" applyBorder="1" applyAlignment="1">
      <alignment vertical="center" wrapText="1"/>
    </xf>
    <xf numFmtId="0" fontId="21" fillId="0" borderId="173" xfId="0" applyFont="1" applyBorder="1" applyAlignment="1">
      <alignment horizontal="left" vertical="center" wrapText="1"/>
    </xf>
    <xf numFmtId="0" fontId="21" fillId="5" borderId="10" xfId="0" applyFont="1" applyFill="1" applyBorder="1" applyAlignment="1">
      <alignment vertical="center" wrapText="1"/>
    </xf>
    <xf numFmtId="0" fontId="21" fillId="0" borderId="174" xfId="0" applyFont="1" applyBorder="1" applyAlignment="1">
      <alignment horizontal="left" vertical="center" wrapText="1"/>
    </xf>
    <xf numFmtId="0" fontId="21" fillId="5" borderId="42" xfId="0" applyFont="1" applyFill="1" applyBorder="1" applyAlignment="1">
      <alignment vertical="center" wrapText="1"/>
    </xf>
    <xf numFmtId="0" fontId="21" fillId="4" borderId="28" xfId="0" applyFont="1" applyFill="1" applyBorder="1" applyAlignment="1" applyProtection="1">
      <alignment vertical="center" wrapText="1"/>
      <protection locked="0"/>
    </xf>
    <xf numFmtId="0" fontId="21" fillId="4" borderId="90" xfId="0" applyFont="1" applyFill="1" applyBorder="1" applyAlignment="1" applyProtection="1">
      <alignment vertical="center" wrapText="1"/>
      <protection locked="0"/>
    </xf>
    <xf numFmtId="0" fontId="21" fillId="5" borderId="100" xfId="0" applyFont="1" applyFill="1" applyBorder="1" applyAlignment="1">
      <alignment horizontal="center" vertical="center" wrapText="1"/>
    </xf>
    <xf numFmtId="0" fontId="21" fillId="5" borderId="100" xfId="0" applyFont="1" applyFill="1" applyBorder="1" applyAlignment="1">
      <alignment vertical="center" wrapText="1"/>
    </xf>
    <xf numFmtId="0" fontId="21" fillId="5" borderId="90" xfId="0" applyFont="1" applyFill="1" applyBorder="1" applyAlignment="1">
      <alignment vertical="center" wrapText="1"/>
    </xf>
    <xf numFmtId="0" fontId="21" fillId="6" borderId="100" xfId="0" applyFont="1" applyFill="1" applyBorder="1" applyAlignment="1">
      <alignment vertical="center" wrapText="1"/>
    </xf>
    <xf numFmtId="0" fontId="21" fillId="0" borderId="134" xfId="0" applyFont="1" applyBorder="1" applyAlignment="1">
      <alignment horizontal="left" vertical="center" wrapText="1"/>
    </xf>
    <xf numFmtId="0" fontId="21" fillId="5" borderId="49" xfId="0" applyFont="1" applyFill="1" applyBorder="1" applyAlignment="1">
      <alignment vertical="center" wrapText="1"/>
    </xf>
    <xf numFmtId="0" fontId="21" fillId="0" borderId="175" xfId="0" applyFont="1" applyBorder="1" applyAlignment="1">
      <alignment horizontal="left" vertical="center" wrapText="1"/>
    </xf>
    <xf numFmtId="0" fontId="21" fillId="5" borderId="59" xfId="0" applyFont="1" applyFill="1" applyBorder="1" applyAlignment="1">
      <alignment horizontal="center" vertical="center" wrapText="1"/>
    </xf>
    <xf numFmtId="0" fontId="21" fillId="5" borderId="62" xfId="0" applyFont="1" applyFill="1" applyBorder="1" applyAlignment="1">
      <alignment vertical="center" wrapText="1"/>
    </xf>
    <xf numFmtId="0" fontId="21" fillId="4" borderId="65" xfId="0" applyFont="1" applyFill="1" applyBorder="1" applyAlignment="1" applyProtection="1">
      <alignment vertical="center" wrapText="1"/>
      <protection locked="0"/>
    </xf>
    <xf numFmtId="0" fontId="21" fillId="5" borderId="58" xfId="0" applyFont="1" applyFill="1" applyBorder="1" applyAlignment="1">
      <alignment horizontal="center" vertical="center" wrapText="1"/>
    </xf>
    <xf numFmtId="0" fontId="21" fillId="5" borderId="104" xfId="0" applyFont="1" applyFill="1" applyBorder="1" applyAlignment="1">
      <alignment vertical="center" wrapText="1"/>
    </xf>
    <xf numFmtId="0" fontId="21" fillId="5" borderId="66" xfId="0" applyFont="1" applyFill="1" applyBorder="1" applyAlignment="1">
      <alignment vertical="center" wrapText="1"/>
    </xf>
    <xf numFmtId="0" fontId="21" fillId="6" borderId="58" xfId="0" applyFont="1" applyFill="1" applyBorder="1" applyAlignment="1">
      <alignment vertical="center" wrapText="1"/>
    </xf>
    <xf numFmtId="0" fontId="21" fillId="0" borderId="69" xfId="0" applyFont="1" applyBorder="1" applyAlignment="1">
      <alignment vertical="center" wrapText="1"/>
    </xf>
    <xf numFmtId="0" fontId="21" fillId="0" borderId="176" xfId="0" applyFont="1" applyBorder="1" applyAlignment="1">
      <alignment horizontal="left" vertical="center" wrapText="1"/>
    </xf>
    <xf numFmtId="0" fontId="21" fillId="4" borderId="85" xfId="0" applyFont="1" applyFill="1" applyBorder="1" applyAlignment="1" applyProtection="1">
      <alignment vertical="center" wrapText="1"/>
      <protection locked="0"/>
    </xf>
    <xf numFmtId="0" fontId="21" fillId="4" borderId="86" xfId="0" applyFont="1" applyFill="1" applyBorder="1" applyAlignment="1" applyProtection="1">
      <alignment vertical="center" wrapText="1"/>
      <protection locked="0"/>
    </xf>
    <xf numFmtId="0" fontId="21" fillId="5" borderId="101" xfId="0" applyFont="1" applyFill="1" applyBorder="1" applyAlignment="1">
      <alignment horizontal="center" vertical="center" wrapText="1"/>
    </xf>
    <xf numFmtId="0" fontId="21" fillId="5" borderId="106" xfId="0" applyFont="1" applyFill="1" applyBorder="1" applyAlignment="1">
      <alignment vertical="center" wrapText="1"/>
    </xf>
    <xf numFmtId="0" fontId="21" fillId="5" borderId="67" xfId="0" applyFont="1" applyFill="1" applyBorder="1" applyAlignment="1">
      <alignment vertical="center" wrapText="1"/>
    </xf>
    <xf numFmtId="0" fontId="21" fillId="6" borderId="101" xfId="0" applyFont="1" applyFill="1" applyBorder="1" applyAlignment="1">
      <alignment vertical="center" wrapText="1"/>
    </xf>
    <xf numFmtId="0" fontId="21" fillId="0" borderId="177" xfId="0" applyFont="1" applyBorder="1" applyAlignment="1">
      <alignment horizontal="left" vertical="center" wrapText="1"/>
    </xf>
    <xf numFmtId="0" fontId="21" fillId="5" borderId="23" xfId="0" applyFont="1" applyFill="1" applyBorder="1" applyAlignment="1">
      <alignment horizontal="center" vertical="center" wrapText="1"/>
    </xf>
    <xf numFmtId="0" fontId="21" fillId="5" borderId="17" xfId="0" applyFont="1" applyFill="1" applyBorder="1" applyAlignment="1">
      <alignment horizontal="center" vertical="center" wrapText="1"/>
    </xf>
    <xf numFmtId="0" fontId="21" fillId="0" borderId="178" xfId="0" applyFont="1" applyBorder="1" applyAlignment="1">
      <alignment horizontal="left" vertical="center" wrapText="1"/>
    </xf>
    <xf numFmtId="0" fontId="21" fillId="5" borderId="37" xfId="0" applyFont="1" applyFill="1" applyBorder="1" applyAlignment="1">
      <alignment horizontal="center" vertical="center" wrapText="1"/>
    </xf>
    <xf numFmtId="0" fontId="21" fillId="0" borderId="179" xfId="0" applyFont="1" applyBorder="1" applyAlignment="1">
      <alignment horizontal="left" vertical="center" wrapText="1"/>
    </xf>
    <xf numFmtId="0" fontId="21" fillId="0" borderId="138" xfId="0" applyFont="1" applyBorder="1" applyAlignment="1">
      <alignment horizontal="left" vertical="center" wrapText="1"/>
    </xf>
    <xf numFmtId="0" fontId="21" fillId="4" borderId="91" xfId="0" applyFont="1" applyFill="1" applyBorder="1" applyAlignment="1" applyProtection="1">
      <alignment vertical="center" wrapText="1"/>
      <protection locked="0"/>
    </xf>
    <xf numFmtId="0" fontId="21" fillId="5" borderId="102" xfId="0" applyFont="1" applyFill="1" applyBorder="1" applyAlignment="1">
      <alignment horizontal="center" vertical="center" wrapText="1"/>
    </xf>
    <xf numFmtId="0" fontId="21" fillId="5" borderId="75" xfId="0" applyFont="1" applyFill="1" applyBorder="1" applyAlignment="1">
      <alignment vertical="center" wrapText="1"/>
    </xf>
    <xf numFmtId="0" fontId="21" fillId="5" borderId="91" xfId="0" applyFont="1" applyFill="1" applyBorder="1" applyAlignment="1">
      <alignment vertical="center" wrapText="1"/>
    </xf>
    <xf numFmtId="0" fontId="21" fillId="6" borderId="102" xfId="0" applyFont="1" applyFill="1" applyBorder="1" applyAlignment="1">
      <alignment vertical="center" wrapText="1"/>
    </xf>
    <xf numFmtId="0" fontId="21" fillId="4" borderId="80" xfId="0" applyFont="1" applyFill="1" applyBorder="1" applyAlignment="1" applyProtection="1">
      <alignment vertical="center" wrapText="1"/>
      <protection locked="0"/>
    </xf>
    <xf numFmtId="0" fontId="21" fillId="4" borderId="148" xfId="0" applyFont="1" applyFill="1" applyBorder="1" applyAlignment="1" applyProtection="1">
      <alignment vertical="center" wrapText="1"/>
      <protection locked="0"/>
    </xf>
    <xf numFmtId="0" fontId="21" fillId="5" borderId="103" xfId="0" applyFont="1" applyFill="1" applyBorder="1" applyAlignment="1">
      <alignment horizontal="center" vertical="center" wrapText="1"/>
    </xf>
    <xf numFmtId="0" fontId="21" fillId="5" borderId="80" xfId="0" applyFont="1" applyFill="1" applyBorder="1" applyAlignment="1">
      <alignment vertical="center" wrapText="1"/>
    </xf>
    <xf numFmtId="0" fontId="21" fillId="5" borderId="107" xfId="0" applyFont="1" applyFill="1" applyBorder="1" applyAlignment="1">
      <alignment vertical="center" wrapText="1"/>
    </xf>
    <xf numFmtId="0" fontId="21" fillId="6" borderId="103" xfId="0" applyFont="1" applyFill="1" applyBorder="1" applyAlignment="1">
      <alignment vertical="center" wrapText="1"/>
    </xf>
    <xf numFmtId="0" fontId="21" fillId="4" borderId="63" xfId="0" applyFont="1" applyFill="1" applyBorder="1" applyAlignment="1" applyProtection="1">
      <alignment vertical="center" wrapText="1"/>
      <protection locked="0"/>
    </xf>
    <xf numFmtId="0" fontId="21" fillId="4" borderId="149" xfId="0" applyFont="1" applyFill="1" applyBorder="1" applyAlignment="1" applyProtection="1">
      <alignment vertical="center" wrapText="1"/>
      <protection locked="0"/>
    </xf>
    <xf numFmtId="0" fontId="21" fillId="5" borderId="104" xfId="0" applyFont="1" applyFill="1" applyBorder="1" applyAlignment="1">
      <alignment horizontal="center" vertical="center" wrapText="1"/>
    </xf>
    <xf numFmtId="0" fontId="21" fillId="5" borderId="81" xfId="0" applyFont="1" applyFill="1" applyBorder="1" applyAlignment="1">
      <alignment vertical="center" wrapText="1"/>
    </xf>
    <xf numFmtId="0" fontId="21" fillId="5" borderId="108" xfId="0" applyFont="1" applyFill="1" applyBorder="1" applyAlignment="1">
      <alignment vertical="center" wrapText="1"/>
    </xf>
    <xf numFmtId="0" fontId="21" fillId="6" borderId="104" xfId="0" applyFont="1" applyFill="1" applyBorder="1" applyAlignment="1">
      <alignment vertical="center" wrapText="1"/>
    </xf>
    <xf numFmtId="0" fontId="21" fillId="4" borderId="58" xfId="0" applyFont="1" applyFill="1" applyBorder="1" applyAlignment="1" applyProtection="1">
      <alignment vertical="center" wrapText="1"/>
      <protection locked="0"/>
    </xf>
    <xf numFmtId="0" fontId="21" fillId="5" borderId="63" xfId="0" applyFont="1" applyFill="1" applyBorder="1" applyAlignment="1">
      <alignment vertical="center" wrapText="1"/>
    </xf>
    <xf numFmtId="0" fontId="21" fillId="4" borderId="72" xfId="0" applyFont="1" applyFill="1" applyBorder="1" applyAlignment="1" applyProtection="1">
      <alignment vertical="center" wrapText="1"/>
      <protection locked="0"/>
    </xf>
    <xf numFmtId="0" fontId="21" fillId="4" borderId="84" xfId="0" applyFont="1" applyFill="1" applyBorder="1" applyAlignment="1" applyProtection="1">
      <alignment vertical="center" wrapText="1"/>
      <protection locked="0"/>
    </xf>
    <xf numFmtId="0" fontId="21" fillId="5" borderId="105" xfId="0" applyFont="1" applyFill="1" applyBorder="1" applyAlignment="1">
      <alignment horizontal="center" vertical="center" wrapText="1"/>
    </xf>
    <xf numFmtId="0" fontId="21" fillId="5" borderId="72" xfId="0" applyFont="1" applyFill="1" applyBorder="1" applyAlignment="1">
      <alignment vertical="center" wrapText="1"/>
    </xf>
    <xf numFmtId="0" fontId="21" fillId="5" borderId="69" xfId="0" applyFont="1" applyFill="1" applyBorder="1" applyAlignment="1">
      <alignment vertical="center" wrapText="1"/>
    </xf>
    <xf numFmtId="0" fontId="21" fillId="6" borderId="105" xfId="0" applyFont="1" applyFill="1" applyBorder="1" applyAlignment="1">
      <alignment vertical="center" wrapText="1"/>
    </xf>
    <xf numFmtId="0" fontId="21" fillId="0" borderId="180" xfId="0" applyFont="1" applyBorder="1" applyAlignment="1">
      <alignment horizontal="left" vertical="center" wrapText="1"/>
    </xf>
    <xf numFmtId="0" fontId="21" fillId="0" borderId="25" xfId="0" applyFont="1" applyBorder="1" applyAlignment="1">
      <alignment horizontal="left" vertical="center" wrapText="1"/>
    </xf>
    <xf numFmtId="0" fontId="21" fillId="4" borderId="151" xfId="0" applyFont="1" applyFill="1" applyBorder="1" applyAlignment="1" applyProtection="1">
      <alignment vertical="center" wrapText="1"/>
      <protection locked="0"/>
    </xf>
    <xf numFmtId="0" fontId="21" fillId="4" borderId="87" xfId="0" applyFont="1" applyFill="1" applyBorder="1" applyAlignment="1" applyProtection="1">
      <alignment vertical="center" wrapText="1"/>
      <protection locked="0"/>
    </xf>
    <xf numFmtId="0" fontId="21" fillId="4" borderId="152" xfId="0" applyFont="1" applyFill="1" applyBorder="1" applyAlignment="1" applyProtection="1">
      <alignment vertical="center" wrapText="1"/>
      <protection locked="0"/>
    </xf>
    <xf numFmtId="0" fontId="21" fillId="4" borderId="101" xfId="0" applyFont="1" applyFill="1" applyBorder="1" applyAlignment="1" applyProtection="1">
      <alignment vertical="center" wrapText="1"/>
      <protection locked="0"/>
    </xf>
    <xf numFmtId="0" fontId="21" fillId="5" borderId="106" xfId="0" applyFont="1" applyFill="1" applyBorder="1" applyAlignment="1">
      <alignment horizontal="center" vertical="center" wrapText="1"/>
    </xf>
    <xf numFmtId="0" fontId="21" fillId="5" borderId="85" xfId="0" applyFont="1" applyFill="1" applyBorder="1" applyAlignment="1">
      <alignment vertical="center" wrapText="1"/>
    </xf>
    <xf numFmtId="0" fontId="21" fillId="6" borderId="106" xfId="0" applyFont="1" applyFill="1" applyBorder="1" applyAlignment="1">
      <alignment vertical="center" wrapText="1"/>
    </xf>
    <xf numFmtId="0" fontId="21" fillId="0" borderId="181" xfId="0" applyFont="1" applyBorder="1" applyAlignment="1">
      <alignment horizontal="left" vertical="center" wrapText="1"/>
    </xf>
    <xf numFmtId="0" fontId="21" fillId="2" borderId="21" xfId="0" applyFont="1" applyFill="1" applyBorder="1" applyAlignment="1">
      <alignment vertical="center" wrapText="1"/>
    </xf>
    <xf numFmtId="0" fontId="26" fillId="0" borderId="10" xfId="0" applyFont="1" applyBorder="1" applyAlignment="1">
      <alignment vertical="center" wrapText="1"/>
    </xf>
    <xf numFmtId="0" fontId="26" fillId="0" borderId="8" xfId="0" applyFont="1" applyBorder="1" applyAlignment="1">
      <alignment vertical="center" wrapText="1"/>
    </xf>
    <xf numFmtId="0" fontId="17" fillId="5" borderId="118" xfId="2" applyFont="1" applyFill="1" applyBorder="1" applyAlignment="1">
      <alignment horizontal="center" vertical="center" wrapText="1"/>
    </xf>
    <xf numFmtId="0" fontId="17" fillId="5" borderId="119" xfId="2" applyFont="1" applyFill="1" applyBorder="1" applyAlignment="1">
      <alignment horizontal="center" vertical="center" wrapText="1"/>
    </xf>
    <xf numFmtId="0" fontId="17" fillId="5" borderId="120" xfId="2" applyFont="1" applyFill="1" applyBorder="1" applyAlignment="1">
      <alignment horizontal="center" vertical="center" wrapText="1"/>
    </xf>
    <xf numFmtId="0" fontId="18" fillId="4" borderId="122" xfId="0" applyFont="1" applyFill="1" applyBorder="1" applyAlignment="1">
      <alignment horizontal="center" vertical="center"/>
    </xf>
    <xf numFmtId="0" fontId="21" fillId="0" borderId="112" xfId="0" applyFont="1" applyBorder="1" applyAlignment="1">
      <alignment horizontal="left" vertical="center"/>
    </xf>
    <xf numFmtId="0" fontId="21" fillId="0" borderId="130" xfId="0" applyFont="1" applyBorder="1" applyAlignment="1">
      <alignment horizontal="left" vertical="center"/>
    </xf>
    <xf numFmtId="0" fontId="0" fillId="0" borderId="0" xfId="0" applyAlignment="1">
      <alignment horizontal="center" wrapText="1"/>
    </xf>
    <xf numFmtId="0" fontId="16" fillId="5" borderId="117" xfId="0" applyFont="1" applyFill="1" applyBorder="1" applyAlignment="1">
      <alignment horizontal="center" vertical="center"/>
    </xf>
    <xf numFmtId="0" fontId="16" fillId="5" borderId="0" xfId="0" applyFont="1" applyFill="1" applyAlignment="1">
      <alignment horizontal="center" vertical="center"/>
    </xf>
    <xf numFmtId="0" fontId="16" fillId="5" borderId="116" xfId="0" applyFont="1" applyFill="1" applyBorder="1" applyAlignment="1">
      <alignment horizontal="center" vertical="center"/>
    </xf>
    <xf numFmtId="0" fontId="16" fillId="5" borderId="117" xfId="0" applyFont="1" applyFill="1" applyBorder="1" applyAlignment="1">
      <alignment horizontal="center" vertical="center" wrapText="1"/>
    </xf>
    <xf numFmtId="0" fontId="16" fillId="5" borderId="0" xfId="0" applyFont="1" applyFill="1" applyAlignment="1">
      <alignment horizontal="center" vertical="center" wrapText="1"/>
    </xf>
    <xf numFmtId="0" fontId="16" fillId="5" borderId="116" xfId="0" applyFont="1" applyFill="1" applyBorder="1" applyAlignment="1">
      <alignment horizontal="center" vertical="center" wrapText="1"/>
    </xf>
    <xf numFmtId="0" fontId="17" fillId="5" borderId="117" xfId="2" applyFont="1" applyFill="1" applyBorder="1" applyAlignment="1">
      <alignment horizontal="center" vertical="center" wrapText="1"/>
    </xf>
    <xf numFmtId="0" fontId="17" fillId="5" borderId="0" xfId="2" applyFont="1" applyFill="1" applyBorder="1" applyAlignment="1">
      <alignment horizontal="center" vertical="center" wrapText="1"/>
    </xf>
    <xf numFmtId="0" fontId="17" fillId="5" borderId="116" xfId="2" applyFont="1" applyFill="1" applyBorder="1" applyAlignment="1">
      <alignment horizontal="center" vertical="center" wrapText="1"/>
    </xf>
    <xf numFmtId="0" fontId="12" fillId="0" borderId="0" xfId="0" applyFont="1" applyAlignment="1">
      <alignment horizontal="center" vertical="center" wrapText="1"/>
    </xf>
    <xf numFmtId="0" fontId="13" fillId="0" borderId="2"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4"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0" xfId="0" applyFont="1" applyAlignment="1">
      <alignment horizontal="center" vertical="center" wrapText="1"/>
    </xf>
    <xf numFmtId="0" fontId="14" fillId="0" borderId="10" xfId="0" applyFont="1" applyBorder="1" applyAlignment="1">
      <alignment horizontal="center" vertical="center" wrapText="1"/>
    </xf>
    <xf numFmtId="0" fontId="14" fillId="0" borderId="4" xfId="0" applyFont="1" applyBorder="1" applyAlignment="1">
      <alignment horizontal="center" vertical="center" wrapText="1"/>
    </xf>
    <xf numFmtId="0" fontId="14" fillId="0" borderId="39" xfId="0" applyFont="1" applyBorder="1" applyAlignment="1">
      <alignment horizontal="center" vertical="center" wrapText="1"/>
    </xf>
    <xf numFmtId="0" fontId="14" fillId="0" borderId="25" xfId="0" applyFont="1" applyBorder="1" applyAlignment="1">
      <alignment horizontal="center" vertical="center" wrapText="1"/>
    </xf>
    <xf numFmtId="0" fontId="15" fillId="4" borderId="113" xfId="0" applyFont="1" applyFill="1" applyBorder="1" applyAlignment="1">
      <alignment horizontal="center" vertical="center" wrapText="1"/>
    </xf>
    <xf numFmtId="0" fontId="15" fillId="4" borderId="114" xfId="0" applyFont="1" applyFill="1" applyBorder="1" applyAlignment="1">
      <alignment horizontal="center" vertical="center" wrapText="1"/>
    </xf>
    <xf numFmtId="0" fontId="15" fillId="4" borderId="115" xfId="0" applyFont="1" applyFill="1" applyBorder="1" applyAlignment="1">
      <alignment horizontal="center" vertical="center" wrapText="1"/>
    </xf>
    <xf numFmtId="0" fontId="26" fillId="4" borderId="132" xfId="0" applyFont="1" applyFill="1" applyBorder="1" applyAlignment="1">
      <alignment horizontal="center" vertical="center" wrapText="1"/>
    </xf>
    <xf numFmtId="0" fontId="26" fillId="4" borderId="133" xfId="0" applyFont="1" applyFill="1" applyBorder="1" applyAlignment="1">
      <alignment horizontal="center" vertical="center" wrapText="1"/>
    </xf>
    <xf numFmtId="0" fontId="26" fillId="4" borderId="134" xfId="0" applyFont="1" applyFill="1" applyBorder="1" applyAlignment="1">
      <alignment horizontal="center" vertical="center" wrapText="1"/>
    </xf>
    <xf numFmtId="0" fontId="26" fillId="5" borderId="140" xfId="0" applyFont="1" applyFill="1" applyBorder="1" applyAlignment="1">
      <alignment horizontal="center" vertical="center" wrapText="1"/>
    </xf>
    <xf numFmtId="0" fontId="26" fillId="5" borderId="135" xfId="0" applyFont="1" applyFill="1" applyBorder="1" applyAlignment="1">
      <alignment horizontal="center" vertical="center" wrapText="1"/>
    </xf>
    <xf numFmtId="0" fontId="26" fillId="5" borderId="136" xfId="0" applyFont="1" applyFill="1" applyBorder="1" applyAlignment="1">
      <alignment horizontal="center" vertical="center" wrapText="1"/>
    </xf>
    <xf numFmtId="0" fontId="26" fillId="0" borderId="24" xfId="0" applyFont="1" applyBorder="1" applyAlignment="1">
      <alignment horizontal="left" vertical="center" wrapText="1"/>
    </xf>
    <xf numFmtId="0" fontId="26" fillId="0" borderId="10" xfId="0" applyFont="1" applyBorder="1" applyAlignment="1">
      <alignment horizontal="left" vertical="center" wrapText="1"/>
    </xf>
    <xf numFmtId="0" fontId="26" fillId="0" borderId="6" xfId="0" applyFont="1" applyBorder="1" applyAlignment="1">
      <alignment horizontal="left" vertical="center" wrapText="1"/>
    </xf>
    <xf numFmtId="0" fontId="26" fillId="0" borderId="7" xfId="0" applyFont="1" applyBorder="1" applyAlignment="1">
      <alignment horizontal="left" vertical="center" wrapText="1"/>
    </xf>
    <xf numFmtId="0" fontId="21" fillId="5" borderId="11" xfId="0" applyFont="1" applyFill="1" applyBorder="1" applyAlignment="1">
      <alignment horizontal="center" vertical="center" wrapText="1"/>
    </xf>
    <xf numFmtId="0" fontId="21" fillId="5" borderId="12" xfId="0" applyFont="1" applyFill="1" applyBorder="1" applyAlignment="1">
      <alignment horizontal="center" vertical="center" wrapText="1"/>
    </xf>
    <xf numFmtId="0" fontId="21" fillId="5" borderId="13" xfId="0" applyFont="1" applyFill="1" applyBorder="1" applyAlignment="1">
      <alignment horizontal="center" vertical="center" wrapText="1"/>
    </xf>
    <xf numFmtId="0" fontId="26" fillId="0" borderId="25" xfId="0" applyFont="1" applyBorder="1" applyAlignment="1">
      <alignment horizontal="left" vertical="center" wrapText="1"/>
    </xf>
    <xf numFmtId="0" fontId="26" fillId="0" borderId="48" xfId="0" applyFont="1" applyBorder="1" applyAlignment="1">
      <alignment horizontal="left" vertical="center" wrapText="1"/>
    </xf>
    <xf numFmtId="164" fontId="21" fillId="5" borderId="6" xfId="0" applyNumberFormat="1" applyFont="1" applyFill="1" applyBorder="1" applyAlignment="1">
      <alignment horizontal="center" vertical="center" wrapText="1"/>
    </xf>
    <xf numFmtId="164" fontId="21" fillId="5" borderId="7" xfId="0" applyNumberFormat="1" applyFont="1" applyFill="1" applyBorder="1" applyAlignment="1">
      <alignment horizontal="center" vertical="center" wrapText="1"/>
    </xf>
    <xf numFmtId="164" fontId="21" fillId="5" borderId="48" xfId="0" applyNumberFormat="1" applyFont="1" applyFill="1" applyBorder="1" applyAlignment="1">
      <alignment horizontal="center" vertical="center" wrapText="1"/>
    </xf>
    <xf numFmtId="0" fontId="26" fillId="4" borderId="137" xfId="0" applyFont="1" applyFill="1" applyBorder="1" applyAlignment="1" applyProtection="1">
      <alignment horizontal="center" vertical="center" wrapText="1"/>
      <protection locked="0"/>
    </xf>
    <xf numFmtId="0" fontId="26" fillId="4" borderId="138" xfId="0" applyFont="1" applyFill="1" applyBorder="1" applyAlignment="1" applyProtection="1">
      <alignment horizontal="center" vertical="center" wrapText="1"/>
      <protection locked="0"/>
    </xf>
    <xf numFmtId="0" fontId="26" fillId="4" borderId="139" xfId="0" applyFont="1" applyFill="1" applyBorder="1" applyAlignment="1" applyProtection="1">
      <alignment horizontal="center" vertical="center" wrapText="1"/>
      <protection locked="0"/>
    </xf>
    <xf numFmtId="0" fontId="26" fillId="0" borderId="35" xfId="0" applyFont="1" applyBorder="1" applyAlignment="1">
      <alignment horizontal="center" vertical="center" wrapText="1"/>
    </xf>
    <xf numFmtId="0" fontId="26" fillId="0" borderId="153" xfId="0" applyFont="1" applyBorder="1" applyAlignment="1">
      <alignment horizontal="center" vertical="center" wrapText="1"/>
    </xf>
    <xf numFmtId="0" fontId="26" fillId="0" borderId="10" xfId="0" applyFont="1" applyBorder="1" applyAlignment="1">
      <alignment horizontal="center" vertical="center" textRotation="90" wrapText="1"/>
    </xf>
    <xf numFmtId="0" fontId="26" fillId="0" borderId="25" xfId="0" applyFont="1" applyBorder="1" applyAlignment="1">
      <alignment horizontal="center" vertical="center" textRotation="90" wrapText="1"/>
    </xf>
    <xf numFmtId="164" fontId="21" fillId="5" borderId="109" xfId="0" applyNumberFormat="1" applyFont="1" applyFill="1" applyBorder="1" applyAlignment="1">
      <alignment horizontal="center" vertical="center" wrapText="1"/>
    </xf>
    <xf numFmtId="164" fontId="21" fillId="5" borderId="0" xfId="0" applyNumberFormat="1" applyFont="1" applyFill="1" applyAlignment="1">
      <alignment horizontal="center" vertical="center" wrapText="1"/>
    </xf>
    <xf numFmtId="164" fontId="21" fillId="5" borderId="110" xfId="0" applyNumberFormat="1" applyFont="1" applyFill="1" applyBorder="1" applyAlignment="1">
      <alignment horizontal="center" vertical="center" wrapText="1"/>
    </xf>
    <xf numFmtId="0" fontId="26" fillId="0" borderId="9" xfId="0" applyFont="1" applyBorder="1" applyAlignment="1">
      <alignment horizontal="center" vertical="center" wrapText="1"/>
    </xf>
    <xf numFmtId="0" fontId="26" fillId="0" borderId="5" xfId="0" applyFont="1" applyBorder="1" applyAlignment="1">
      <alignment horizontal="center" vertical="center" wrapText="1"/>
    </xf>
    <xf numFmtId="0" fontId="26" fillId="0" borderId="24" xfId="0" applyFont="1" applyBorder="1" applyAlignment="1">
      <alignment horizontal="center" vertical="center" textRotation="90" wrapText="1"/>
    </xf>
    <xf numFmtId="0" fontId="26" fillId="0" borderId="6" xfId="0" applyFont="1" applyBorder="1" applyAlignment="1">
      <alignment horizontal="center" vertical="center" textRotation="90" wrapText="1"/>
    </xf>
    <xf numFmtId="0" fontId="26" fillId="0" borderId="7" xfId="0" applyFont="1" applyBorder="1" applyAlignment="1">
      <alignment horizontal="center" vertical="center" textRotation="90" wrapText="1"/>
    </xf>
    <xf numFmtId="0" fontId="21" fillId="5" borderId="6" xfId="0" applyFont="1" applyFill="1" applyBorder="1" applyAlignment="1">
      <alignment horizontal="center" vertical="center" wrapText="1"/>
    </xf>
    <xf numFmtId="0" fontId="21" fillId="5" borderId="8" xfId="0" applyFont="1" applyFill="1" applyBorder="1" applyAlignment="1">
      <alignment horizontal="center" vertical="center" wrapText="1"/>
    </xf>
    <xf numFmtId="0" fontId="21" fillId="5" borderId="7" xfId="0" applyFont="1" applyFill="1" applyBorder="1" applyAlignment="1">
      <alignment horizontal="center" vertical="center" wrapText="1"/>
    </xf>
    <xf numFmtId="0" fontId="21" fillId="5" borderId="48" xfId="0" applyFont="1" applyFill="1" applyBorder="1" applyAlignment="1">
      <alignment horizontal="center" vertical="center" wrapText="1"/>
    </xf>
    <xf numFmtId="0" fontId="21" fillId="5" borderId="56" xfId="0" applyFont="1" applyFill="1" applyBorder="1" applyAlignment="1">
      <alignment horizontal="center" vertical="center" wrapText="1"/>
    </xf>
    <xf numFmtId="0" fontId="21" fillId="6" borderId="10" xfId="0" applyFont="1" applyFill="1" applyBorder="1" applyAlignment="1">
      <alignment horizontal="center" vertical="center" wrapText="1"/>
    </xf>
    <xf numFmtId="0" fontId="21" fillId="6" borderId="25" xfId="0" applyFont="1" applyFill="1" applyBorder="1" applyAlignment="1">
      <alignment horizontal="center" vertical="center" wrapText="1"/>
    </xf>
    <xf numFmtId="0" fontId="21" fillId="6" borderId="24" xfId="0" applyFont="1" applyFill="1" applyBorder="1" applyAlignment="1">
      <alignment horizontal="center" vertical="center" wrapText="1"/>
    </xf>
    <xf numFmtId="0" fontId="26" fillId="0" borderId="83" xfId="0" applyFont="1" applyBorder="1" applyAlignment="1">
      <alignment horizontal="left" vertical="center" wrapText="1"/>
    </xf>
    <xf numFmtId="0" fontId="26" fillId="0" borderId="154" xfId="0" applyFont="1" applyBorder="1" applyAlignment="1">
      <alignment horizontal="left" vertical="center" wrapText="1"/>
    </xf>
    <xf numFmtId="0" fontId="26" fillId="0" borderId="24" xfId="0" applyFont="1" applyBorder="1" applyAlignment="1">
      <alignment horizontal="center" vertical="center" wrapText="1"/>
    </xf>
    <xf numFmtId="0" fontId="26" fillId="0" borderId="10" xfId="0" applyFont="1" applyBorder="1" applyAlignment="1">
      <alignment horizontal="center" vertical="center" wrapText="1"/>
    </xf>
    <xf numFmtId="0" fontId="21" fillId="5" borderId="29" xfId="0" applyFont="1" applyFill="1" applyBorder="1" applyAlignment="1">
      <alignment horizontal="center" vertical="center" wrapText="1"/>
    </xf>
    <xf numFmtId="0" fontId="21" fillId="5" borderId="18" xfId="0" applyFont="1" applyFill="1" applyBorder="1" applyAlignment="1">
      <alignment horizontal="center" vertical="center" wrapText="1"/>
    </xf>
    <xf numFmtId="0" fontId="21" fillId="5" borderId="111" xfId="0" applyFont="1" applyFill="1" applyBorder="1" applyAlignment="1">
      <alignment horizontal="center" vertical="center" wrapText="1"/>
    </xf>
    <xf numFmtId="0" fontId="21" fillId="5" borderId="3" xfId="0" applyFont="1" applyFill="1" applyBorder="1" applyAlignment="1">
      <alignment horizontal="center" vertical="center" wrapText="1"/>
    </xf>
    <xf numFmtId="0" fontId="21" fillId="5" borderId="4" xfId="0" applyFont="1" applyFill="1" applyBorder="1" applyAlignment="1">
      <alignment horizontal="center" vertical="center" wrapText="1"/>
    </xf>
    <xf numFmtId="0" fontId="21" fillId="5" borderId="2" xfId="0" applyFont="1" applyFill="1" applyBorder="1" applyAlignment="1">
      <alignment horizontal="center" vertical="center" wrapText="1"/>
    </xf>
    <xf numFmtId="0" fontId="26" fillId="0" borderId="141" xfId="0" applyFont="1" applyBorder="1" applyAlignment="1">
      <alignment horizontal="left" vertical="center" wrapText="1"/>
    </xf>
    <xf numFmtId="0" fontId="26" fillId="0" borderId="6" xfId="0" applyFont="1" applyBorder="1" applyAlignment="1">
      <alignment horizontal="center" vertical="center" wrapText="1"/>
    </xf>
    <xf numFmtId="0" fontId="26" fillId="0" borderId="7" xfId="0" applyFont="1" applyBorder="1" applyAlignment="1">
      <alignment horizontal="center" vertical="center" wrapText="1"/>
    </xf>
    <xf numFmtId="0" fontId="21" fillId="5" borderId="71" xfId="0" applyFont="1" applyFill="1" applyBorder="1" applyAlignment="1">
      <alignment horizontal="center" vertical="center" wrapText="1"/>
    </xf>
    <xf numFmtId="0" fontId="21" fillId="5" borderId="69" xfId="0" applyFont="1" applyFill="1" applyBorder="1" applyAlignment="1">
      <alignment horizontal="center" vertical="center" wrapText="1"/>
    </xf>
    <xf numFmtId="0" fontId="21" fillId="5" borderId="70" xfId="0" applyFont="1" applyFill="1" applyBorder="1" applyAlignment="1">
      <alignment horizontal="center" vertical="center" wrapText="1"/>
    </xf>
    <xf numFmtId="0" fontId="21" fillId="5" borderId="74" xfId="0" applyFont="1" applyFill="1" applyBorder="1" applyAlignment="1">
      <alignment horizontal="center" vertical="center" wrapText="1"/>
    </xf>
    <xf numFmtId="0" fontId="21" fillId="5" borderId="72" xfId="0" applyFont="1" applyFill="1" applyBorder="1" applyAlignment="1">
      <alignment horizontal="center" vertical="center" wrapText="1"/>
    </xf>
    <xf numFmtId="0" fontId="26" fillId="0" borderId="8" xfId="0" applyFont="1" applyBorder="1" applyAlignment="1">
      <alignment horizontal="center" vertical="center" textRotation="90" wrapText="1"/>
    </xf>
    <xf numFmtId="0" fontId="26" fillId="0" borderId="8" xfId="0" applyFont="1" applyBorder="1" applyAlignment="1">
      <alignment horizontal="center" vertical="center" wrapText="1"/>
    </xf>
    <xf numFmtId="0" fontId="26" fillId="0" borderId="182" xfId="0" applyFont="1" applyBorder="1" applyAlignment="1">
      <alignment horizontal="left" vertical="center" wrapText="1"/>
    </xf>
    <xf numFmtId="0" fontId="26" fillId="0" borderId="164" xfId="0" applyFont="1" applyBorder="1" applyAlignment="1">
      <alignment horizontal="left" vertical="center" wrapText="1"/>
    </xf>
    <xf numFmtId="0" fontId="26" fillId="0" borderId="162" xfId="0" applyFont="1" applyBorder="1" applyAlignment="1">
      <alignment horizontal="left" vertical="center" wrapText="1"/>
    </xf>
    <xf numFmtId="0" fontId="26" fillId="0" borderId="163" xfId="0" applyFont="1" applyBorder="1" applyAlignment="1">
      <alignment horizontal="left" vertical="center" wrapText="1"/>
    </xf>
    <xf numFmtId="164" fontId="21" fillId="5" borderId="56" xfId="0" applyNumberFormat="1" applyFont="1" applyFill="1" applyBorder="1" applyAlignment="1">
      <alignment horizontal="center" vertical="center" wrapText="1"/>
    </xf>
    <xf numFmtId="164" fontId="21" fillId="5" borderId="74" xfId="0" applyNumberFormat="1" applyFont="1" applyFill="1" applyBorder="1" applyAlignment="1">
      <alignment horizontal="center" vertical="center" wrapText="1"/>
    </xf>
    <xf numFmtId="164" fontId="21" fillId="5" borderId="72" xfId="0" applyNumberFormat="1" applyFont="1" applyFill="1" applyBorder="1" applyAlignment="1">
      <alignment horizontal="center" vertical="center" wrapText="1"/>
    </xf>
    <xf numFmtId="164" fontId="21" fillId="5" borderId="73" xfId="0" applyNumberFormat="1" applyFont="1" applyFill="1" applyBorder="1" applyAlignment="1">
      <alignment horizontal="center" vertical="center" wrapText="1"/>
    </xf>
    <xf numFmtId="0" fontId="7" fillId="0" borderId="0" xfId="0" applyFont="1" applyAlignment="1">
      <alignment horizontal="center" wrapText="1"/>
    </xf>
    <xf numFmtId="0" fontId="9" fillId="0" borderId="40" xfId="0" applyFont="1" applyBorder="1" applyAlignment="1">
      <alignment horizontal="center" vertical="center" wrapText="1"/>
    </xf>
    <xf numFmtId="0" fontId="9" fillId="0" borderId="41"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30" xfId="0" applyFont="1" applyBorder="1" applyAlignment="1">
      <alignment horizontal="center" vertical="center"/>
    </xf>
    <xf numFmtId="0" fontId="31" fillId="0" borderId="0" xfId="0" applyFont="1" applyAlignment="1">
      <alignment horizontal="center" vertical="center" textRotation="90"/>
    </xf>
  </cellXfs>
  <cellStyles count="3">
    <cellStyle name="Hyperlink" xfId="2" builtinId="8"/>
    <cellStyle name="Neutral" xfId="1" builtinId="28"/>
    <cellStyle name="Normal" xfId="0" builtinId="0"/>
  </cellStyles>
  <dxfs count="198">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s>
  <tableStyles count="0" defaultTableStyle="TableStyleMedium2" defaultPivotStyle="PivotStyleLight16"/>
  <colors>
    <mruColors>
      <color rgb="FFA5DAEC"/>
      <color rgb="FF6AB651"/>
      <color rgb="FFF089B1"/>
      <color rgb="FF12326E"/>
      <color rgb="FFFFEE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worksheet" Target="worksheets/sheet5.xml"/><Relationship Id="rId15" Type="http://schemas.openxmlformats.org/officeDocument/2006/relationships/customXml" Target="../customXml/item1.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41459</xdr:colOff>
      <xdr:row>18</xdr:row>
      <xdr:rowOff>29028</xdr:rowOff>
    </xdr:from>
    <xdr:to>
      <xdr:col>1</xdr:col>
      <xdr:colOff>544286</xdr:colOff>
      <xdr:row>19</xdr:row>
      <xdr:rowOff>10886</xdr:rowOff>
    </xdr:to>
    <xdr:pic>
      <xdr:nvPicPr>
        <xdr:cNvPr id="3" name="Picture 1">
          <a:extLst>
            <a:ext uri="{FF2B5EF4-FFF2-40B4-BE49-F238E27FC236}">
              <a16:creationId xmlns:a16="http://schemas.microsoft.com/office/drawing/2014/main" id="{295A1822-AFE4-4DD5-A2DE-FEA208E94805}"/>
            </a:ext>
          </a:extLst>
        </xdr:cNvPr>
        <xdr:cNvPicPr>
          <a:picLocks noChangeAspect="1"/>
        </xdr:cNvPicPr>
      </xdr:nvPicPr>
      <xdr:blipFill>
        <a:blip xmlns:r="http://schemas.openxmlformats.org/officeDocument/2006/relationships" r:embed="rId1"/>
        <a:stretch>
          <a:fillRect/>
        </a:stretch>
      </xdr:blipFill>
      <xdr:spPr>
        <a:xfrm>
          <a:off x="651059" y="9401628"/>
          <a:ext cx="502827" cy="504372"/>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imspa.co.uk/education-training/endorsement/" TargetMode="External"/><Relationship Id="rId2" Type="http://schemas.openxmlformats.org/officeDocument/2006/relationships/hyperlink" Target="https://www.cimspa.co.uk/education-training/education-policy/guidance/partner-endorsement-support/" TargetMode="External"/><Relationship Id="rId1" Type="http://schemas.openxmlformats.org/officeDocument/2006/relationships/hyperlink" Target="https://www.cimspa.co.uk/education-training/professional-standards/professional-standards-library/"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FE6C11-C233-494B-9F8D-98CA615855A9}">
  <sheetPr>
    <tabColor rgb="FFA5DAEC"/>
    <pageSetUpPr fitToPage="1"/>
  </sheetPr>
  <dimension ref="A1:Z34"/>
  <sheetViews>
    <sheetView showGridLines="0" tabSelected="1" zoomScale="70" zoomScaleNormal="70" workbookViewId="0">
      <selection activeCell="B11" sqref="B11"/>
    </sheetView>
  </sheetViews>
  <sheetFormatPr defaultRowHeight="15" thickBottom="1"/>
  <cols>
    <col min="1" max="1" width="8.85546875" style="6"/>
    <col min="2" max="2" width="60.28515625" style="26" customWidth="1"/>
    <col min="3" max="3" width="60.7109375" style="24" customWidth="1"/>
    <col min="4" max="4" width="63.140625" style="25" customWidth="1"/>
    <col min="5" max="5" width="76.28515625" style="8" customWidth="1"/>
    <col min="6" max="26" width="8.85546875" style="8"/>
  </cols>
  <sheetData>
    <row r="1" spans="1:6" ht="129" customHeight="1" thickBot="1">
      <c r="A1" s="345"/>
      <c r="B1" s="355" t="e" vm="1">
        <v>#VALUE!</v>
      </c>
      <c r="C1" s="355"/>
      <c r="D1" s="355"/>
      <c r="E1" s="355"/>
      <c r="F1" s="9"/>
    </row>
    <row r="2" spans="1:6" ht="50.45" thickBot="1">
      <c r="A2" s="345"/>
      <c r="B2" s="356" t="s">
        <v>0</v>
      </c>
      <c r="C2" s="357"/>
      <c r="D2" s="357"/>
      <c r="E2" s="358"/>
      <c r="F2" s="9"/>
    </row>
    <row r="3" spans="1:6" ht="28.15" thickBot="1">
      <c r="A3" s="345"/>
      <c r="B3" s="359" t="s">
        <v>1</v>
      </c>
      <c r="C3" s="360"/>
      <c r="D3" s="360"/>
      <c r="E3" s="361"/>
      <c r="F3" s="9"/>
    </row>
    <row r="4" spans="1:6" ht="28.15" thickBot="1">
      <c r="A4" s="345"/>
      <c r="B4" s="362" t="s">
        <v>2</v>
      </c>
      <c r="C4" s="363"/>
      <c r="D4" s="363"/>
      <c r="E4" s="364"/>
      <c r="F4" s="9"/>
    </row>
    <row r="5" spans="1:6" thickBot="1">
      <c r="A5" s="345"/>
      <c r="B5" s="21"/>
      <c r="C5" s="22"/>
      <c r="D5" s="23"/>
      <c r="E5" s="27"/>
    </row>
    <row r="6" spans="1:6" ht="38.450000000000003" thickBot="1">
      <c r="A6" s="7"/>
      <c r="B6" s="365" t="s">
        <v>3</v>
      </c>
      <c r="C6" s="366"/>
      <c r="D6" s="366"/>
      <c r="E6" s="367"/>
      <c r="F6" s="9"/>
    </row>
    <row r="7" spans="1:6" ht="34.9" customHeight="1" thickBot="1">
      <c r="A7" s="7"/>
      <c r="B7" s="346" t="s">
        <v>4</v>
      </c>
      <c r="C7" s="347"/>
      <c r="D7" s="347"/>
      <c r="E7" s="348"/>
      <c r="F7" s="9"/>
    </row>
    <row r="8" spans="1:6" ht="61.15" customHeight="1" thickBot="1">
      <c r="A8" s="7"/>
      <c r="B8" s="349" t="s">
        <v>5</v>
      </c>
      <c r="C8" s="350"/>
      <c r="D8" s="350"/>
      <c r="E8" s="351"/>
      <c r="F8" s="9"/>
    </row>
    <row r="9" spans="1:6" ht="73.150000000000006" customHeight="1">
      <c r="A9" s="7"/>
      <c r="B9" s="349" t="s">
        <v>6</v>
      </c>
      <c r="C9" s="350"/>
      <c r="D9" s="350"/>
      <c r="E9" s="351"/>
      <c r="F9" s="9"/>
    </row>
    <row r="10" spans="1:6" ht="57" customHeight="1">
      <c r="A10" s="7"/>
      <c r="B10" s="352" t="s">
        <v>7</v>
      </c>
      <c r="C10" s="353"/>
      <c r="D10" s="353"/>
      <c r="E10" s="354"/>
      <c r="F10" s="9"/>
    </row>
    <row r="11" spans="1:6" ht="23.45" customHeight="1">
      <c r="A11" s="7"/>
      <c r="B11" s="339" t="s">
        <v>8</v>
      </c>
      <c r="C11" s="340"/>
      <c r="D11" s="340"/>
      <c r="E11" s="341"/>
      <c r="F11" s="9"/>
    </row>
    <row r="12" spans="1:6" s="8" customFormat="1">
      <c r="A12" s="6"/>
      <c r="B12" s="28"/>
      <c r="C12" s="28"/>
      <c r="D12" s="28"/>
      <c r="E12" s="28"/>
    </row>
    <row r="13" spans="1:6" s="8" customFormat="1" ht="38.450000000000003" thickBot="1">
      <c r="A13"/>
      <c r="B13" s="342" t="s">
        <v>9</v>
      </c>
      <c r="C13" s="342"/>
      <c r="D13" s="342"/>
      <c r="E13" s="342"/>
      <c r="F13" s="9"/>
    </row>
    <row r="14" spans="1:6" s="8" customFormat="1" ht="28.15" thickBot="1">
      <c r="A14" s="29"/>
      <c r="B14" s="30" t="s">
        <v>10</v>
      </c>
      <c r="C14" s="31" t="s">
        <v>11</v>
      </c>
      <c r="D14" s="31" t="s">
        <v>12</v>
      </c>
      <c r="E14" s="32" t="s">
        <v>13</v>
      </c>
      <c r="F14" s="9"/>
    </row>
    <row r="15" spans="1:6" s="8" customFormat="1" ht="39.75">
      <c r="A15" s="29"/>
      <c r="B15" s="33" t="s">
        <v>14</v>
      </c>
      <c r="C15" s="34" t="s">
        <v>15</v>
      </c>
      <c r="D15" s="34" t="s">
        <v>16</v>
      </c>
      <c r="E15" s="35" t="s">
        <v>17</v>
      </c>
      <c r="F15" s="9"/>
    </row>
    <row r="16" spans="1:6" s="8" customFormat="1" ht="23.45" thickBot="1">
      <c r="A16"/>
      <c r="B16" s="33"/>
      <c r="C16" s="34"/>
      <c r="D16" s="34"/>
      <c r="E16" s="36"/>
      <c r="F16" s="9"/>
    </row>
    <row r="17" spans="1:26" s="8" customFormat="1" ht="23.45" thickBot="1">
      <c r="A17"/>
      <c r="B17" s="37"/>
      <c r="C17" s="38"/>
      <c r="D17" s="38"/>
      <c r="E17" s="39"/>
      <c r="F17" s="9"/>
    </row>
    <row r="18" spans="1:26" s="8" customFormat="1" ht="23.45" thickBot="1">
      <c r="A18"/>
      <c r="B18" s="40"/>
      <c r="C18" s="40"/>
      <c r="D18" s="40"/>
      <c r="E18" s="40"/>
      <c r="F18" s="9"/>
    </row>
    <row r="19" spans="1:26" s="8" customFormat="1" ht="40.9" customHeight="1" thickBot="1">
      <c r="A19"/>
      <c r="B19" s="343" t="s">
        <v>18</v>
      </c>
      <c r="C19" s="344"/>
      <c r="D19" s="41"/>
      <c r="E19" s="41"/>
    </row>
    <row r="20" spans="1:26" s="8" customFormat="1" ht="22.15" thickBot="1">
      <c r="B20" s="42" t="s">
        <v>19</v>
      </c>
    </row>
    <row r="21" spans="1:26" s="8" customFormat="1" ht="22.15" thickBot="1">
      <c r="B21" s="43" t="s">
        <v>20</v>
      </c>
    </row>
    <row r="22" spans="1:26" s="8" customFormat="1" ht="22.15" thickBot="1">
      <c r="B22" s="43" t="s">
        <v>21</v>
      </c>
    </row>
    <row r="23" spans="1:26" s="8" customFormat="1" thickBot="1">
      <c r="C23" s="6"/>
      <c r="D23" s="6"/>
    </row>
    <row r="24" spans="1:26" s="6" customFormat="1" thickBot="1">
      <c r="D24" s="25"/>
      <c r="E24" s="8"/>
      <c r="F24" s="8"/>
      <c r="G24" s="8"/>
      <c r="H24" s="8"/>
      <c r="I24" s="8"/>
      <c r="J24" s="8"/>
      <c r="K24" s="8"/>
      <c r="L24" s="8"/>
      <c r="M24" s="8"/>
      <c r="N24" s="8"/>
      <c r="O24" s="8"/>
      <c r="P24" s="8"/>
      <c r="Q24" s="8"/>
      <c r="R24" s="8"/>
      <c r="S24" s="8"/>
      <c r="T24" s="8"/>
      <c r="U24" s="8"/>
      <c r="V24" s="8"/>
      <c r="W24" s="8"/>
      <c r="X24" s="8"/>
      <c r="Y24" s="8"/>
      <c r="Z24" s="8"/>
    </row>
    <row r="25" spans="1:26" s="6" customFormat="1" ht="20.45" thickBot="1">
      <c r="B25" s="44"/>
      <c r="C25" s="24"/>
      <c r="D25" s="25"/>
      <c r="E25" s="8"/>
      <c r="F25" s="8"/>
      <c r="G25" s="8"/>
      <c r="H25" s="8"/>
      <c r="I25" s="8"/>
      <c r="J25" s="8"/>
      <c r="K25" s="8"/>
      <c r="L25" s="8"/>
      <c r="M25" s="8"/>
      <c r="N25" s="8"/>
      <c r="O25" s="8"/>
      <c r="P25" s="8"/>
      <c r="Q25" s="8"/>
      <c r="R25" s="8"/>
      <c r="S25" s="8"/>
      <c r="T25" s="8"/>
      <c r="U25" s="8"/>
      <c r="V25" s="8"/>
      <c r="W25" s="8"/>
      <c r="X25" s="8"/>
      <c r="Y25" s="8"/>
      <c r="Z25" s="8"/>
    </row>
    <row r="26" spans="1:26" s="6" customFormat="1" ht="20.45" thickBot="1">
      <c r="B26" s="44"/>
      <c r="C26" s="24"/>
      <c r="D26" s="25"/>
      <c r="E26" s="8"/>
      <c r="F26" s="8"/>
      <c r="G26" s="8"/>
      <c r="H26" s="8"/>
      <c r="I26" s="8"/>
      <c r="J26" s="8"/>
      <c r="K26" s="8"/>
      <c r="L26" s="8"/>
      <c r="M26" s="8"/>
      <c r="N26" s="8"/>
      <c r="O26" s="8"/>
      <c r="P26" s="8"/>
      <c r="Q26" s="8"/>
      <c r="R26" s="8"/>
      <c r="S26" s="8"/>
      <c r="T26" s="8"/>
      <c r="U26" s="8"/>
      <c r="V26" s="8"/>
      <c r="W26" s="8"/>
      <c r="X26" s="8"/>
      <c r="Y26" s="8"/>
      <c r="Z26" s="8"/>
    </row>
    <row r="27" spans="1:26" s="6" customFormat="1" ht="20.45" thickBot="1">
      <c r="B27" s="45"/>
      <c r="C27" s="24"/>
      <c r="D27" s="25"/>
      <c r="E27" s="8"/>
      <c r="F27" s="8"/>
      <c r="G27" s="8"/>
      <c r="H27" s="8"/>
      <c r="I27" s="8"/>
      <c r="J27" s="8"/>
      <c r="K27" s="8"/>
      <c r="L27" s="8"/>
      <c r="M27" s="8"/>
      <c r="N27" s="8"/>
      <c r="O27" s="8"/>
      <c r="P27" s="8"/>
      <c r="Q27" s="8"/>
      <c r="R27" s="8"/>
      <c r="S27" s="8"/>
      <c r="T27" s="8"/>
      <c r="U27" s="8"/>
      <c r="V27" s="8"/>
      <c r="W27" s="8"/>
      <c r="X27" s="8"/>
      <c r="Y27" s="8"/>
      <c r="Z27" s="8"/>
    </row>
    <row r="28" spans="1:26" s="6" customFormat="1" ht="20.45" thickBot="1">
      <c r="B28" s="44"/>
      <c r="C28" s="24"/>
      <c r="D28" s="25"/>
      <c r="E28" s="8"/>
      <c r="F28" s="8"/>
      <c r="G28" s="8"/>
      <c r="H28" s="8"/>
      <c r="I28" s="8"/>
      <c r="J28" s="8"/>
      <c r="K28" s="8"/>
      <c r="L28" s="8"/>
      <c r="M28" s="8"/>
      <c r="N28" s="8"/>
      <c r="O28" s="8"/>
      <c r="P28" s="8"/>
      <c r="Q28" s="8"/>
      <c r="R28" s="8"/>
      <c r="S28" s="8"/>
      <c r="T28" s="8"/>
      <c r="U28" s="8"/>
      <c r="V28" s="8"/>
      <c r="W28" s="8"/>
      <c r="X28" s="8"/>
      <c r="Y28" s="8"/>
      <c r="Z28" s="8"/>
    </row>
    <row r="29" spans="1:26" s="6" customFormat="1" ht="20.45" thickBot="1">
      <c r="B29" s="45"/>
      <c r="C29" s="24"/>
      <c r="D29" s="25"/>
      <c r="E29" s="8"/>
      <c r="F29" s="8"/>
      <c r="G29" s="8"/>
      <c r="H29" s="8"/>
      <c r="I29" s="8"/>
      <c r="J29" s="8"/>
      <c r="K29" s="8"/>
      <c r="L29" s="8"/>
      <c r="M29" s="8"/>
      <c r="N29" s="8"/>
      <c r="O29" s="8"/>
      <c r="P29" s="8"/>
      <c r="Q29" s="8"/>
      <c r="R29" s="8"/>
      <c r="S29" s="8"/>
      <c r="T29" s="8"/>
      <c r="U29" s="8"/>
      <c r="V29" s="8"/>
      <c r="W29" s="8"/>
      <c r="X29" s="8"/>
      <c r="Y29" s="8"/>
      <c r="Z29" s="8"/>
    </row>
    <row r="30" spans="1:26" ht="22.15" thickBot="1">
      <c r="B30" s="46"/>
    </row>
    <row r="31" spans="1:26" s="6" customFormat="1" ht="20.45" thickBot="1">
      <c r="B31" s="47"/>
      <c r="C31" s="24"/>
      <c r="D31" s="25"/>
      <c r="E31" s="8"/>
      <c r="F31" s="8"/>
      <c r="G31" s="8"/>
      <c r="H31" s="8"/>
      <c r="I31" s="8"/>
      <c r="J31" s="8"/>
      <c r="K31" s="8"/>
      <c r="L31" s="8"/>
      <c r="M31" s="8"/>
      <c r="N31" s="8"/>
      <c r="O31" s="8"/>
      <c r="P31" s="8"/>
      <c r="Q31" s="8"/>
      <c r="R31" s="8"/>
      <c r="S31" s="8"/>
      <c r="T31" s="8"/>
      <c r="U31" s="8"/>
      <c r="V31" s="8"/>
      <c r="W31" s="8"/>
      <c r="X31" s="8"/>
      <c r="Y31" s="8"/>
      <c r="Z31" s="8"/>
    </row>
    <row r="32" spans="1:26" s="6" customFormat="1" ht="22.15" thickBot="1">
      <c r="B32" s="48"/>
      <c r="C32" s="24"/>
      <c r="D32" s="25"/>
      <c r="E32" s="8"/>
      <c r="F32" s="8"/>
      <c r="G32" s="8"/>
      <c r="H32" s="8"/>
      <c r="I32" s="8"/>
      <c r="J32" s="8"/>
      <c r="K32" s="8"/>
      <c r="L32" s="8"/>
      <c r="M32" s="8"/>
      <c r="N32" s="8"/>
      <c r="O32" s="8"/>
      <c r="P32" s="8"/>
      <c r="Q32" s="8"/>
      <c r="R32" s="8"/>
      <c r="S32" s="8"/>
      <c r="T32" s="8"/>
      <c r="U32" s="8"/>
      <c r="V32" s="8"/>
      <c r="W32" s="8"/>
      <c r="X32" s="8"/>
      <c r="Y32" s="8"/>
      <c r="Z32" s="8"/>
    </row>
    <row r="33" spans="2:26" s="6" customFormat="1" ht="16.149999999999999" thickBot="1">
      <c r="B33" s="49"/>
      <c r="C33" s="24"/>
      <c r="D33" s="25"/>
      <c r="E33" s="8"/>
      <c r="F33" s="8"/>
      <c r="G33" s="8"/>
      <c r="H33" s="8"/>
      <c r="I33" s="8"/>
      <c r="J33" s="8"/>
      <c r="K33" s="8"/>
      <c r="L33" s="8"/>
      <c r="M33" s="8"/>
      <c r="N33" s="8"/>
      <c r="O33" s="8"/>
      <c r="P33" s="8"/>
      <c r="Q33" s="8"/>
      <c r="R33" s="8"/>
      <c r="S33" s="8"/>
      <c r="T33" s="8"/>
      <c r="U33" s="8"/>
      <c r="V33" s="8"/>
      <c r="W33" s="8"/>
      <c r="X33" s="8"/>
      <c r="Y33" s="8"/>
      <c r="Z33" s="8"/>
    </row>
    <row r="34" spans="2:26" s="6" customFormat="1" ht="16.149999999999999" thickBot="1">
      <c r="B34" s="49"/>
      <c r="C34" s="24"/>
      <c r="D34" s="25"/>
      <c r="E34" s="8"/>
      <c r="F34" s="8"/>
      <c r="G34" s="8"/>
      <c r="H34" s="8"/>
      <c r="I34" s="8"/>
      <c r="J34" s="8"/>
      <c r="K34" s="8"/>
      <c r="L34" s="8"/>
      <c r="M34" s="8"/>
      <c r="N34" s="8"/>
      <c r="O34" s="8"/>
      <c r="P34" s="8"/>
      <c r="Q34" s="8"/>
      <c r="R34" s="8"/>
      <c r="S34" s="8"/>
      <c r="T34" s="8"/>
      <c r="U34" s="8"/>
      <c r="V34" s="8"/>
      <c r="W34" s="8"/>
      <c r="X34" s="8"/>
      <c r="Y34" s="8"/>
      <c r="Z34" s="8"/>
    </row>
  </sheetData>
  <mergeCells count="13">
    <mergeCell ref="B11:E11"/>
    <mergeCell ref="B13:E13"/>
    <mergeCell ref="B19:C19"/>
    <mergeCell ref="A1:A5"/>
    <mergeCell ref="B7:E7"/>
    <mergeCell ref="B8:E8"/>
    <mergeCell ref="B9:E9"/>
    <mergeCell ref="B10:E10"/>
    <mergeCell ref="B1:E1"/>
    <mergeCell ref="B2:E2"/>
    <mergeCell ref="B3:E3"/>
    <mergeCell ref="B4:E4"/>
    <mergeCell ref="B6:E6"/>
  </mergeCells>
  <hyperlinks>
    <hyperlink ref="B10:D10" r:id="rId1" display="For further information around product development guidance, please refer to the professional standard within the professional standard library; https://www.cimspa.co.uk/education-training/professional-standards/professional-standards-library/ " xr:uid="{4BD70F21-06DA-46E8-841D-96BA61DA391B}"/>
    <hyperlink ref="B11:D11" r:id="rId2" display="Alternatively, please view our CIMPSA Partnership Guide; https://www.cimspa.co.uk/education-training/education-policy/guidance/partner-endorsement-support/" xr:uid="{61A0C477-82E1-4D7B-9DDF-4BECF7E9F5C5}"/>
    <hyperlink ref="B11:E11" r:id="rId3" display="Alternatively, please view our CIMPSA Partner Endorsement Guide;https://cimspa.co.uk/education-training/endorsement/ " xr:uid="{C9DF3F11-CE24-4E9A-B62B-900C74AF7265}"/>
  </hyperlinks>
  <pageMargins left="0.7" right="0.7" top="0.75" bottom="0.75" header="0.3" footer="0.3"/>
  <pageSetup paperSize="9" scale="43" fitToHeight="0" orientation="portrait" horizontalDpi="0" verticalDpi="0" r:id="rId4"/>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82DDC2-D9F0-4625-8035-56734A8B7D14}">
  <sheetPr>
    <tabColor rgb="FFF089B1"/>
  </sheetPr>
  <dimension ref="A1:R657"/>
  <sheetViews>
    <sheetView showGridLines="0" zoomScale="70" zoomScaleNormal="70" workbookViewId="0">
      <pane ySplit="3" topLeftCell="A68" activePane="bottomLeft" state="frozen"/>
      <selection pane="bottomLeft" activeCell="C72" sqref="C72"/>
    </sheetView>
  </sheetViews>
  <sheetFormatPr defaultColWidth="8.7109375" defaultRowHeight="22.15" thickBottom="1"/>
  <cols>
    <col min="1" max="1" width="9.85546875" style="337" customWidth="1"/>
    <col min="2" max="2" width="7.85546875" style="74" customWidth="1"/>
    <col min="3" max="3" width="46" style="75" customWidth="1"/>
    <col min="4" max="4" width="75.28515625" style="62" customWidth="1"/>
    <col min="5" max="5" width="44.5703125" style="62" customWidth="1"/>
    <col min="6" max="6" width="21.28515625" style="62" customWidth="1"/>
    <col min="7" max="7" width="35.140625" style="62" customWidth="1"/>
    <col min="8" max="8" width="51.7109375" style="62" hidden="1" customWidth="1"/>
    <col min="9" max="9" width="9.28515625" style="91" hidden="1" customWidth="1"/>
    <col min="10" max="10" width="8.7109375" style="81" hidden="1" customWidth="1"/>
    <col min="11" max="11" width="14.28515625" style="81" hidden="1" customWidth="1"/>
    <col min="12" max="12" width="19.28515625" style="62" hidden="1" customWidth="1"/>
    <col min="13" max="13" width="20.42578125" style="62" hidden="1" customWidth="1"/>
    <col min="14" max="14" width="26.42578125" style="62" hidden="1" customWidth="1"/>
    <col min="15" max="15" width="33.5703125" style="62" hidden="1" customWidth="1"/>
    <col min="16" max="16" width="8.140625" style="336" hidden="1" customWidth="1"/>
    <col min="17" max="17" width="18.42578125" style="62" hidden="1" customWidth="1"/>
    <col min="18" max="18" width="35.28515625" style="62" customWidth="1"/>
    <col min="19" max="21" width="8.7109375" style="62" bestFit="1" customWidth="1"/>
    <col min="22" max="16384" width="8.7109375" style="62"/>
  </cols>
  <sheetData>
    <row r="1" spans="1:17" thickBot="1">
      <c r="A1" s="62"/>
      <c r="B1" s="63"/>
      <c r="C1" s="50"/>
      <c r="E1" s="368" t="s">
        <v>22</v>
      </c>
      <c r="F1" s="369"/>
      <c r="G1" s="370"/>
      <c r="H1" s="85"/>
      <c r="I1" s="76"/>
      <c r="L1" s="89"/>
      <c r="M1" s="90"/>
      <c r="N1" s="91"/>
      <c r="O1" s="91"/>
      <c r="P1" s="62"/>
    </row>
    <row r="2" spans="1:17" ht="43.9" thickBot="1">
      <c r="A2" s="389" t="s">
        <v>23</v>
      </c>
      <c r="B2" s="389"/>
      <c r="C2" s="389"/>
      <c r="D2" s="390"/>
      <c r="E2" s="386" t="s">
        <v>24</v>
      </c>
      <c r="F2" s="387"/>
      <c r="G2" s="388"/>
      <c r="H2" s="84"/>
      <c r="I2" s="92"/>
      <c r="J2" s="371" t="s">
        <v>25</v>
      </c>
      <c r="K2" s="372"/>
      <c r="L2" s="372"/>
      <c r="M2" s="372"/>
      <c r="N2" s="373"/>
      <c r="O2" s="93"/>
      <c r="P2" s="94"/>
      <c r="Q2" s="95" t="s">
        <v>26</v>
      </c>
    </row>
    <row r="3" spans="1:17" ht="43.9" thickBot="1">
      <c r="A3" s="83" t="s">
        <v>27</v>
      </c>
      <c r="B3" s="396" t="s">
        <v>28</v>
      </c>
      <c r="C3" s="397"/>
      <c r="D3" s="83" t="s">
        <v>29</v>
      </c>
      <c r="E3" s="53" t="s">
        <v>30</v>
      </c>
      <c r="F3" s="53" t="s">
        <v>31</v>
      </c>
      <c r="G3" s="53" t="s">
        <v>32</v>
      </c>
      <c r="H3" s="53" t="s">
        <v>33</v>
      </c>
      <c r="I3" s="54"/>
      <c r="J3" s="55" t="s">
        <v>34</v>
      </c>
      <c r="K3" s="56" t="s">
        <v>35</v>
      </c>
      <c r="L3" s="57" t="s">
        <v>36</v>
      </c>
      <c r="M3" s="56" t="s">
        <v>37</v>
      </c>
      <c r="N3" s="58" t="s">
        <v>38</v>
      </c>
      <c r="O3" s="59" t="s">
        <v>39</v>
      </c>
      <c r="P3" s="60"/>
      <c r="Q3" s="61" t="s">
        <v>40</v>
      </c>
    </row>
    <row r="4" spans="1:17" thickBot="1">
      <c r="A4" s="391" t="s">
        <v>41</v>
      </c>
      <c r="B4" s="80" t="s">
        <v>42</v>
      </c>
      <c r="C4" s="51" t="s">
        <v>43</v>
      </c>
      <c r="D4" s="52" t="s">
        <v>44</v>
      </c>
      <c r="E4" s="88"/>
      <c r="F4" s="84"/>
      <c r="G4" s="84"/>
      <c r="H4" s="84"/>
      <c r="I4" s="85"/>
      <c r="J4" s="86"/>
      <c r="K4" s="86"/>
      <c r="L4" s="87"/>
      <c r="M4" s="86"/>
      <c r="N4" s="86"/>
      <c r="O4" s="86"/>
      <c r="P4" s="85"/>
      <c r="Q4" s="86"/>
    </row>
    <row r="5" spans="1:17" ht="43.15">
      <c r="A5" s="391"/>
      <c r="B5" s="374" t="s">
        <v>45</v>
      </c>
      <c r="C5" s="376" t="s">
        <v>46</v>
      </c>
      <c r="D5" s="96" t="s">
        <v>47</v>
      </c>
      <c r="E5" s="97"/>
      <c r="F5" s="98"/>
      <c r="G5" s="97"/>
      <c r="H5" s="98"/>
      <c r="I5" s="99"/>
      <c r="J5" s="100"/>
      <c r="K5" s="378" t="str" cm="1">
        <f t="array" ref="K5">IF((AND(J5:J8=1)), "Fully Mapped", "Not/ Partially Mapped")</f>
        <v>Not/ Partially Mapped</v>
      </c>
      <c r="L5" s="383">
        <f>SUM('Workings out'!B4:B21)</f>
        <v>0</v>
      </c>
      <c r="M5" s="101"/>
      <c r="N5" s="102"/>
      <c r="O5" s="102"/>
      <c r="P5" s="99"/>
      <c r="Q5" s="103"/>
    </row>
    <row r="6" spans="1:17" ht="43.15">
      <c r="A6" s="391"/>
      <c r="B6" s="375"/>
      <c r="C6" s="377"/>
      <c r="D6" s="104" t="s">
        <v>48</v>
      </c>
      <c r="E6" s="105"/>
      <c r="F6" s="106"/>
      <c r="G6" s="107"/>
      <c r="H6" s="106"/>
      <c r="I6" s="99"/>
      <c r="J6" s="108"/>
      <c r="K6" s="379"/>
      <c r="L6" s="384"/>
      <c r="M6" s="109"/>
      <c r="N6" s="110"/>
      <c r="O6" s="110"/>
      <c r="P6" s="99"/>
      <c r="Q6" s="111"/>
    </row>
    <row r="7" spans="1:17" ht="43.15">
      <c r="A7" s="391"/>
      <c r="B7" s="375"/>
      <c r="C7" s="377"/>
      <c r="D7" s="104" t="s">
        <v>49</v>
      </c>
      <c r="E7" s="105"/>
      <c r="F7" s="106"/>
      <c r="G7" s="107"/>
      <c r="H7" s="106"/>
      <c r="I7" s="99"/>
      <c r="J7" s="108"/>
      <c r="K7" s="379"/>
      <c r="L7" s="384"/>
      <c r="M7" s="109"/>
      <c r="N7" s="110"/>
      <c r="O7" s="110"/>
      <c r="P7" s="99"/>
      <c r="Q7" s="111"/>
    </row>
    <row r="8" spans="1:17" thickBot="1">
      <c r="A8" s="391"/>
      <c r="B8" s="375"/>
      <c r="C8" s="377"/>
      <c r="D8" s="112" t="s">
        <v>50</v>
      </c>
      <c r="E8" s="113"/>
      <c r="F8" s="114"/>
      <c r="G8" s="115"/>
      <c r="H8" s="114"/>
      <c r="I8" s="99"/>
      <c r="J8" s="116"/>
      <c r="K8" s="380"/>
      <c r="L8" s="384"/>
      <c r="M8" s="117"/>
      <c r="N8" s="118"/>
      <c r="O8" s="118"/>
      <c r="P8" s="99"/>
      <c r="Q8" s="119"/>
    </row>
    <row r="9" spans="1:17" ht="21.6">
      <c r="A9" s="391"/>
      <c r="B9" s="374" t="s">
        <v>51</v>
      </c>
      <c r="C9" s="376" t="s">
        <v>52</v>
      </c>
      <c r="D9" s="96" t="s">
        <v>53</v>
      </c>
      <c r="E9" s="120"/>
      <c r="F9" s="98"/>
      <c r="G9" s="97"/>
      <c r="H9" s="98"/>
      <c r="I9" s="99"/>
      <c r="J9" s="100"/>
      <c r="K9" s="378" t="str" cm="1">
        <f t="array" ref="K9">IF((AND(J9:J12=1)), "Fully Mapped", "Not/ Partially Mapped")</f>
        <v>Not/ Partially Mapped</v>
      </c>
      <c r="L9" s="384"/>
      <c r="M9" s="101"/>
      <c r="N9" s="102"/>
      <c r="O9" s="102"/>
      <c r="P9" s="99"/>
      <c r="Q9" s="103"/>
    </row>
    <row r="10" spans="1:17" ht="21.6">
      <c r="A10" s="391"/>
      <c r="B10" s="375"/>
      <c r="C10" s="377"/>
      <c r="D10" s="104" t="s">
        <v>54</v>
      </c>
      <c r="E10" s="105"/>
      <c r="F10" s="106"/>
      <c r="G10" s="107"/>
      <c r="H10" s="106"/>
      <c r="I10" s="99"/>
      <c r="J10" s="121"/>
      <c r="K10" s="379"/>
      <c r="L10" s="384"/>
      <c r="M10" s="109"/>
      <c r="N10" s="110"/>
      <c r="O10" s="110"/>
      <c r="P10" s="99"/>
      <c r="Q10" s="111"/>
    </row>
    <row r="11" spans="1:17" ht="43.15">
      <c r="A11" s="391"/>
      <c r="B11" s="375"/>
      <c r="C11" s="377"/>
      <c r="D11" s="104" t="s">
        <v>55</v>
      </c>
      <c r="E11" s="105"/>
      <c r="F11" s="106"/>
      <c r="G11" s="107"/>
      <c r="H11" s="106"/>
      <c r="I11" s="99"/>
      <c r="J11" s="121"/>
      <c r="K11" s="379"/>
      <c r="L11" s="384"/>
      <c r="M11" s="109"/>
      <c r="N11" s="110"/>
      <c r="O11" s="110"/>
      <c r="P11" s="99"/>
      <c r="Q11" s="111"/>
    </row>
    <row r="12" spans="1:17" ht="43.9" thickBot="1">
      <c r="A12" s="391"/>
      <c r="B12" s="375"/>
      <c r="C12" s="377"/>
      <c r="D12" s="112" t="s">
        <v>56</v>
      </c>
      <c r="E12" s="113"/>
      <c r="F12" s="114"/>
      <c r="G12" s="115"/>
      <c r="H12" s="114"/>
      <c r="I12" s="99"/>
      <c r="J12" s="122"/>
      <c r="K12" s="380"/>
      <c r="L12" s="384"/>
      <c r="M12" s="117"/>
      <c r="N12" s="118"/>
      <c r="O12" s="118"/>
      <c r="P12" s="99"/>
      <c r="Q12" s="119"/>
    </row>
    <row r="13" spans="1:17" ht="59.45" customHeight="1">
      <c r="A13" s="391"/>
      <c r="B13" s="374" t="s">
        <v>57</v>
      </c>
      <c r="C13" s="376" t="s">
        <v>58</v>
      </c>
      <c r="D13" s="123" t="s">
        <v>59</v>
      </c>
      <c r="E13" s="120"/>
      <c r="F13" s="98"/>
      <c r="G13" s="97"/>
      <c r="H13" s="98"/>
      <c r="I13" s="99"/>
      <c r="J13" s="124"/>
      <c r="K13" s="378" t="str" cm="1">
        <f t="array" ref="K13">IF((AND(J13:J17=1)), "Fully Mapped", "Not/ Partially Mapped")</f>
        <v>Not/ Partially Mapped</v>
      </c>
      <c r="L13" s="384"/>
      <c r="M13" s="101"/>
      <c r="N13" s="102"/>
      <c r="O13" s="102"/>
      <c r="P13" s="99"/>
      <c r="Q13" s="103"/>
    </row>
    <row r="14" spans="1:17" ht="21.6">
      <c r="A14" s="391"/>
      <c r="B14" s="375"/>
      <c r="C14" s="377"/>
      <c r="D14" s="125" t="s">
        <v>60</v>
      </c>
      <c r="E14" s="105"/>
      <c r="F14" s="106"/>
      <c r="G14" s="107"/>
      <c r="H14" s="106"/>
      <c r="I14" s="99"/>
      <c r="J14" s="126"/>
      <c r="K14" s="379"/>
      <c r="L14" s="384"/>
      <c r="M14" s="109"/>
      <c r="N14" s="110"/>
      <c r="O14" s="110"/>
      <c r="P14" s="99"/>
      <c r="Q14" s="111"/>
    </row>
    <row r="15" spans="1:17" ht="43.15">
      <c r="A15" s="391"/>
      <c r="B15" s="375"/>
      <c r="C15" s="377"/>
      <c r="D15" s="125" t="s">
        <v>61</v>
      </c>
      <c r="E15" s="105"/>
      <c r="F15" s="106"/>
      <c r="G15" s="107"/>
      <c r="H15" s="106"/>
      <c r="I15" s="99"/>
      <c r="J15" s="126"/>
      <c r="K15" s="379"/>
      <c r="L15" s="384"/>
      <c r="M15" s="109"/>
      <c r="N15" s="110"/>
      <c r="O15" s="110"/>
      <c r="P15" s="99"/>
      <c r="Q15" s="111"/>
    </row>
    <row r="16" spans="1:17" ht="21.6">
      <c r="A16" s="391"/>
      <c r="B16" s="375"/>
      <c r="C16" s="377"/>
      <c r="D16" s="125" t="s">
        <v>62</v>
      </c>
      <c r="E16" s="105"/>
      <c r="F16" s="106"/>
      <c r="G16" s="107"/>
      <c r="H16" s="106"/>
      <c r="I16" s="99"/>
      <c r="J16" s="126"/>
      <c r="K16" s="379"/>
      <c r="L16" s="384"/>
      <c r="M16" s="109"/>
      <c r="N16" s="110"/>
      <c r="O16" s="110"/>
      <c r="P16" s="99"/>
      <c r="Q16" s="111"/>
    </row>
    <row r="17" spans="1:17" ht="43.9" thickBot="1">
      <c r="A17" s="391"/>
      <c r="B17" s="381"/>
      <c r="C17" s="382"/>
      <c r="D17" s="127" t="s">
        <v>63</v>
      </c>
      <c r="E17" s="128"/>
      <c r="F17" s="129"/>
      <c r="G17" s="130"/>
      <c r="H17" s="129"/>
      <c r="I17" s="99"/>
      <c r="J17" s="131"/>
      <c r="K17" s="380"/>
      <c r="L17" s="384"/>
      <c r="M17" s="117"/>
      <c r="N17" s="118"/>
      <c r="O17" s="118"/>
      <c r="P17" s="99"/>
      <c r="Q17" s="119"/>
    </row>
    <row r="18" spans="1:17" ht="43.15">
      <c r="A18" s="391"/>
      <c r="B18" s="374" t="s">
        <v>64</v>
      </c>
      <c r="C18" s="376" t="s">
        <v>65</v>
      </c>
      <c r="D18" s="123" t="s">
        <v>66</v>
      </c>
      <c r="E18" s="132"/>
      <c r="F18" s="132"/>
      <c r="G18" s="132"/>
      <c r="H18" s="133"/>
      <c r="I18" s="134"/>
      <c r="J18" s="135"/>
      <c r="K18" s="413" t="str" cm="1">
        <f t="array" ref="K18">IF((AND(J18:J20=1)), "Fully Mapped", "Not/ Partially Mapped")</f>
        <v>Not/ Partially Mapped</v>
      </c>
      <c r="L18" s="384"/>
      <c r="M18" s="136"/>
      <c r="N18" s="137"/>
      <c r="O18" s="137"/>
      <c r="P18" s="99"/>
      <c r="Q18" s="138"/>
    </row>
    <row r="19" spans="1:17" ht="43.15">
      <c r="A19" s="391"/>
      <c r="B19" s="375"/>
      <c r="C19" s="377"/>
      <c r="D19" s="125" t="s">
        <v>67</v>
      </c>
      <c r="E19" s="139"/>
      <c r="F19" s="140"/>
      <c r="G19" s="139"/>
      <c r="H19" s="140"/>
      <c r="I19" s="134"/>
      <c r="J19" s="141"/>
      <c r="K19" s="403"/>
      <c r="L19" s="384"/>
      <c r="M19" s="142"/>
      <c r="N19" s="143"/>
      <c r="O19" s="143"/>
      <c r="P19" s="99"/>
      <c r="Q19" s="144"/>
    </row>
    <row r="20" spans="1:17" ht="43.9" thickBot="1">
      <c r="A20" s="391"/>
      <c r="B20" s="375"/>
      <c r="C20" s="377"/>
      <c r="D20" s="127" t="s">
        <v>68</v>
      </c>
      <c r="E20" s="113"/>
      <c r="F20" s="114"/>
      <c r="G20" s="115"/>
      <c r="H20" s="114"/>
      <c r="I20" s="99"/>
      <c r="J20" s="131"/>
      <c r="K20" s="380"/>
      <c r="L20" s="384"/>
      <c r="M20" s="117"/>
      <c r="N20" s="118"/>
      <c r="O20" s="118"/>
      <c r="P20" s="99"/>
      <c r="Q20" s="119"/>
    </row>
    <row r="21" spans="1:17" ht="64.900000000000006">
      <c r="A21" s="391"/>
      <c r="B21" s="374" t="s">
        <v>69</v>
      </c>
      <c r="C21" s="376" t="s">
        <v>70</v>
      </c>
      <c r="D21" s="145" t="s">
        <v>71</v>
      </c>
      <c r="E21" s="120"/>
      <c r="F21" s="98"/>
      <c r="G21" s="97"/>
      <c r="H21" s="98"/>
      <c r="I21" s="99"/>
      <c r="J21" s="124"/>
      <c r="K21" s="378" t="str" cm="1">
        <f t="array" ref="K21">IF((AND(J21:J22=1)), "Fully Mapped", "Not/ Partially Mapped")</f>
        <v>Not/ Partially Mapped</v>
      </c>
      <c r="L21" s="384"/>
      <c r="M21" s="101"/>
      <c r="N21" s="102"/>
      <c r="O21" s="102"/>
      <c r="P21" s="99"/>
      <c r="Q21" s="103"/>
    </row>
    <row r="22" spans="1:17" ht="43.9" thickBot="1">
      <c r="A22" s="391"/>
      <c r="B22" s="375"/>
      <c r="C22" s="377"/>
      <c r="D22" s="146" t="s">
        <v>72</v>
      </c>
      <c r="E22" s="128"/>
      <c r="F22" s="129"/>
      <c r="G22" s="147"/>
      <c r="H22" s="148"/>
      <c r="I22" s="99"/>
      <c r="J22" s="149"/>
      <c r="K22" s="414"/>
      <c r="L22" s="385"/>
      <c r="M22" s="150"/>
      <c r="N22" s="151"/>
      <c r="O22" s="151"/>
      <c r="P22" s="99"/>
      <c r="Q22" s="152"/>
    </row>
    <row r="23" spans="1:17" thickBot="1">
      <c r="A23" s="391"/>
      <c r="B23" s="74" t="s">
        <v>42</v>
      </c>
      <c r="C23" s="75" t="s">
        <v>73</v>
      </c>
      <c r="D23" s="52" t="s">
        <v>74</v>
      </c>
      <c r="E23" s="153"/>
      <c r="F23" s="154"/>
      <c r="G23" s="154"/>
      <c r="H23" s="155"/>
      <c r="J23" s="156"/>
      <c r="K23" s="156"/>
      <c r="L23" s="157"/>
      <c r="M23" s="158"/>
      <c r="N23" s="158"/>
      <c r="O23" s="158"/>
      <c r="P23" s="91"/>
      <c r="Q23" s="159"/>
    </row>
    <row r="24" spans="1:17" ht="43.9" thickBot="1">
      <c r="A24" s="391"/>
      <c r="B24" s="64" t="s">
        <v>75</v>
      </c>
      <c r="C24" s="65" t="s">
        <v>76</v>
      </c>
      <c r="D24" s="160" t="s">
        <v>77</v>
      </c>
      <c r="E24" s="161"/>
      <c r="F24" s="162"/>
      <c r="G24" s="163"/>
      <c r="H24" s="162"/>
      <c r="I24" s="99"/>
      <c r="J24" s="164"/>
      <c r="K24" s="136" t="str" cm="1">
        <f t="array" ref="K24">IF((AND(J24:J24=1)), "Fully Mapped", "Not/ Partially Mapped")</f>
        <v>Not/ Partially Mapped</v>
      </c>
      <c r="L24" s="393">
        <f>SUM('Workings out'!C4:C9)</f>
        <v>0</v>
      </c>
      <c r="M24" s="165"/>
      <c r="N24" s="166"/>
      <c r="O24" s="166"/>
      <c r="P24" s="99"/>
      <c r="Q24" s="167"/>
    </row>
    <row r="25" spans="1:17" ht="43.9" thickBot="1">
      <c r="A25" s="391"/>
      <c r="B25" s="64" t="s">
        <v>78</v>
      </c>
      <c r="C25" s="65" t="s">
        <v>58</v>
      </c>
      <c r="D25" s="160" t="s">
        <v>79</v>
      </c>
      <c r="E25" s="97"/>
      <c r="F25" s="98"/>
      <c r="G25" s="97"/>
      <c r="H25" s="98"/>
      <c r="I25" s="99"/>
      <c r="J25" s="168"/>
      <c r="K25" s="169" t="str" cm="1">
        <f t="array" ref="K25">IF((AND(J25:J25=1)), "Fully Mapped", "Not/ Partially Mapped")</f>
        <v>Not/ Partially Mapped</v>
      </c>
      <c r="L25" s="394"/>
      <c r="M25" s="170"/>
      <c r="N25" s="171"/>
      <c r="O25" s="171"/>
      <c r="P25" s="99"/>
      <c r="Q25" s="172"/>
    </row>
    <row r="26" spans="1:17" ht="43.9" thickBot="1">
      <c r="A26" s="391"/>
      <c r="B26" s="64" t="s">
        <v>80</v>
      </c>
      <c r="C26" s="65" t="s">
        <v>52</v>
      </c>
      <c r="D26" s="160" t="s">
        <v>81</v>
      </c>
      <c r="E26" s="173"/>
      <c r="F26" s="174"/>
      <c r="G26" s="173"/>
      <c r="H26" s="174"/>
      <c r="I26" s="99"/>
      <c r="J26" s="175"/>
      <c r="K26" s="176" t="str">
        <f>IF((AND(J26=1)), "Fully Mapped", "Not/ Partially Mapped")</f>
        <v>Not/ Partially Mapped</v>
      </c>
      <c r="L26" s="394"/>
      <c r="M26" s="170"/>
      <c r="N26" s="177"/>
      <c r="O26" s="177"/>
      <c r="P26" s="99"/>
      <c r="Q26" s="178"/>
    </row>
    <row r="27" spans="1:17" ht="43.9" thickBot="1">
      <c r="A27" s="391"/>
      <c r="B27" s="64" t="s">
        <v>82</v>
      </c>
      <c r="C27" s="65" t="s">
        <v>83</v>
      </c>
      <c r="D27" s="160" t="s">
        <v>84</v>
      </c>
      <c r="E27" s="173"/>
      <c r="F27" s="174"/>
      <c r="G27" s="173"/>
      <c r="H27" s="174"/>
      <c r="I27" s="99"/>
      <c r="J27" s="179"/>
      <c r="K27" s="180" t="str">
        <f>IF((AND(J27=1)), "Fully Mapped", "Not/ Partially Mapped")</f>
        <v>Not/ Partially Mapped</v>
      </c>
      <c r="L27" s="394"/>
      <c r="M27" s="181"/>
      <c r="N27" s="182"/>
      <c r="O27" s="182"/>
      <c r="P27" s="99"/>
      <c r="Q27" s="183"/>
    </row>
    <row r="28" spans="1:17" ht="37.5">
      <c r="A28" s="391"/>
      <c r="B28" s="64" t="s">
        <v>85</v>
      </c>
      <c r="C28" s="65" t="s">
        <v>86</v>
      </c>
      <c r="D28" s="160" t="s">
        <v>87</v>
      </c>
      <c r="E28" s="173"/>
      <c r="F28" s="174"/>
      <c r="G28" s="173"/>
      <c r="H28" s="174"/>
      <c r="I28" s="99"/>
      <c r="J28" s="184"/>
      <c r="K28" s="185" t="str">
        <f>IF((AND(J28=1)), "Fully Mapped", "Not/ Partially Mapped")</f>
        <v>Not/ Partially Mapped</v>
      </c>
      <c r="L28" s="394"/>
      <c r="M28" s="186"/>
      <c r="N28" s="187"/>
      <c r="O28" s="187"/>
      <c r="P28" s="99"/>
      <c r="Q28" s="188"/>
    </row>
    <row r="29" spans="1:17" ht="35.450000000000003" customHeight="1" thickBot="1">
      <c r="A29" s="392"/>
      <c r="B29" s="64" t="s">
        <v>88</v>
      </c>
      <c r="C29" s="65" t="s">
        <v>89</v>
      </c>
      <c r="D29" s="160" t="s">
        <v>90</v>
      </c>
      <c r="E29" s="189"/>
      <c r="F29" s="190"/>
      <c r="G29" s="191"/>
      <c r="H29" s="190"/>
      <c r="I29" s="99"/>
      <c r="J29" s="192"/>
      <c r="K29" s="193" t="str">
        <f>IF((AND(J29=1)), "Fully Mapped", "Not/ Partially Mapped")</f>
        <v>Not/ Partially Mapped</v>
      </c>
      <c r="L29" s="395"/>
      <c r="M29" s="194"/>
      <c r="N29" s="171"/>
      <c r="O29" s="171"/>
      <c r="P29" s="99"/>
      <c r="Q29" s="172"/>
    </row>
    <row r="30" spans="1:17" thickBot="1">
      <c r="A30" s="399" t="s">
        <v>91</v>
      </c>
      <c r="B30" s="74" t="s">
        <v>42</v>
      </c>
      <c r="C30" s="75" t="s">
        <v>92</v>
      </c>
      <c r="D30" s="78" t="s">
        <v>44</v>
      </c>
      <c r="E30" s="153"/>
      <c r="F30" s="154"/>
      <c r="G30" s="154"/>
      <c r="H30" s="154"/>
      <c r="J30" s="156"/>
      <c r="K30" s="156"/>
      <c r="L30" s="195"/>
      <c r="M30" s="158"/>
      <c r="N30" s="158"/>
      <c r="O30" s="158"/>
      <c r="P30" s="91"/>
      <c r="Q30" s="159"/>
    </row>
    <row r="31" spans="1:17" ht="43.9" thickBot="1">
      <c r="A31" s="400"/>
      <c r="B31" s="64" t="s">
        <v>93</v>
      </c>
      <c r="C31" s="65" t="s">
        <v>94</v>
      </c>
      <c r="D31" s="160" t="s">
        <v>95</v>
      </c>
      <c r="E31" s="196"/>
      <c r="F31" s="197"/>
      <c r="G31" s="198"/>
      <c r="H31" s="197"/>
      <c r="I31" s="99"/>
      <c r="J31" s="179"/>
      <c r="K31" s="180" t="str">
        <f>IF((AND(J31=1)), "Fully Mapped", "Not/ Partially Mapped")</f>
        <v>Not/ Partially Mapped</v>
      </c>
      <c r="L31" s="433">
        <f>SUM('Workings out'!D4:D11)</f>
        <v>0</v>
      </c>
      <c r="M31" s="181"/>
      <c r="N31" s="182"/>
      <c r="O31" s="182"/>
      <c r="P31" s="99"/>
      <c r="Q31" s="183"/>
    </row>
    <row r="32" spans="1:17" ht="48.6" customHeight="1" thickBot="1">
      <c r="A32" s="400"/>
      <c r="B32" s="64" t="s">
        <v>96</v>
      </c>
      <c r="C32" s="65" t="s">
        <v>97</v>
      </c>
      <c r="D32" s="160" t="s">
        <v>98</v>
      </c>
      <c r="E32" s="97"/>
      <c r="F32" s="98"/>
      <c r="G32" s="97"/>
      <c r="H32" s="98"/>
      <c r="I32" s="99"/>
      <c r="J32" s="192"/>
      <c r="K32" s="193" t="str" cm="1">
        <f t="array" ref="K32">IF((AND(J32:J32=1)), "Fully Mapped", "Not/ Partially Mapped")</f>
        <v>Not/ Partially Mapped</v>
      </c>
      <c r="L32" s="384"/>
      <c r="M32" s="194"/>
      <c r="N32" s="171"/>
      <c r="O32" s="171"/>
      <c r="P32" s="99"/>
      <c r="Q32" s="172"/>
    </row>
    <row r="33" spans="1:17" ht="108.6" thickBot="1">
      <c r="A33" s="400"/>
      <c r="B33" s="64" t="s">
        <v>99</v>
      </c>
      <c r="C33" s="65" t="s">
        <v>100</v>
      </c>
      <c r="D33" s="160" t="s">
        <v>101</v>
      </c>
      <c r="E33" s="173"/>
      <c r="F33" s="174"/>
      <c r="G33" s="173"/>
      <c r="H33" s="174"/>
      <c r="I33" s="99"/>
      <c r="J33" s="184"/>
      <c r="K33" s="185" t="str">
        <f>IF((AND(J33=1)), "Fully Mapped", "Not/ Partially Mapped")</f>
        <v>Not/ Partially Mapped</v>
      </c>
      <c r="L33" s="384"/>
      <c r="M33" s="186"/>
      <c r="N33" s="187"/>
      <c r="O33" s="187"/>
      <c r="P33" s="99"/>
      <c r="Q33" s="188"/>
    </row>
    <row r="34" spans="1:17" ht="43.9" thickBot="1">
      <c r="A34" s="400"/>
      <c r="B34" s="64" t="s">
        <v>102</v>
      </c>
      <c r="C34" s="65" t="s">
        <v>103</v>
      </c>
      <c r="D34" s="160" t="s">
        <v>104</v>
      </c>
      <c r="E34" s="173"/>
      <c r="F34" s="174"/>
      <c r="G34" s="173"/>
      <c r="H34" s="174"/>
      <c r="I34" s="99"/>
      <c r="J34" s="184"/>
      <c r="K34" s="185" t="str">
        <f>IF((AND(J34=1)), "Fully Mapped", "Not/ Partially Mapped")</f>
        <v>Not/ Partially Mapped</v>
      </c>
      <c r="L34" s="384"/>
      <c r="M34" s="186"/>
      <c r="N34" s="187"/>
      <c r="O34" s="187"/>
      <c r="P34" s="99"/>
      <c r="Q34" s="188"/>
    </row>
    <row r="35" spans="1:17" ht="43.15">
      <c r="A35" s="400"/>
      <c r="B35" s="374" t="s">
        <v>105</v>
      </c>
      <c r="C35" s="376" t="s">
        <v>106</v>
      </c>
      <c r="D35" s="123" t="s">
        <v>107</v>
      </c>
      <c r="E35" s="97"/>
      <c r="F35" s="98"/>
      <c r="G35" s="97"/>
      <c r="H35" s="98"/>
      <c r="I35" s="99"/>
      <c r="J35" s="124"/>
      <c r="K35" s="401" t="str" cm="1">
        <f t="array" ref="K35">IF((AND(J35:J36=1)), "Fully Mapped", "Not/ Partially Mapped")</f>
        <v>Not/ Partially Mapped</v>
      </c>
      <c r="L35" s="384"/>
      <c r="M35" s="101"/>
      <c r="N35" s="102"/>
      <c r="O35" s="102"/>
      <c r="P35" s="99"/>
      <c r="Q35" s="103"/>
    </row>
    <row r="36" spans="1:17" thickBot="1">
      <c r="A36" s="400"/>
      <c r="B36" s="375"/>
      <c r="C36" s="377"/>
      <c r="D36" s="127" t="s">
        <v>108</v>
      </c>
      <c r="E36" s="115"/>
      <c r="F36" s="114"/>
      <c r="G36" s="115"/>
      <c r="H36" s="114"/>
      <c r="I36" s="99"/>
      <c r="J36" s="131"/>
      <c r="K36" s="402"/>
      <c r="L36" s="384"/>
      <c r="M36" s="117"/>
      <c r="N36" s="118"/>
      <c r="O36" s="118"/>
      <c r="P36" s="99"/>
      <c r="Q36" s="119"/>
    </row>
    <row r="37" spans="1:17" ht="43.15">
      <c r="A37" s="400"/>
      <c r="B37" s="374" t="s">
        <v>109</v>
      </c>
      <c r="C37" s="376" t="s">
        <v>110</v>
      </c>
      <c r="D37" s="123" t="s">
        <v>111</v>
      </c>
      <c r="E37" s="97"/>
      <c r="F37" s="98"/>
      <c r="G37" s="97"/>
      <c r="H37" s="98"/>
      <c r="I37" s="99"/>
      <c r="J37" s="124"/>
      <c r="K37" s="401" t="str" cm="1">
        <f t="array" ref="K37">IF((AND(J37:J38=1)), "Fully Mapped", "Not/ Partially Mapped")</f>
        <v>Not/ Partially Mapped</v>
      </c>
      <c r="L37" s="384"/>
      <c r="M37" s="101"/>
      <c r="N37" s="102"/>
      <c r="O37" s="102"/>
      <c r="P37" s="99"/>
      <c r="Q37" s="103"/>
    </row>
    <row r="38" spans="1:17" thickBot="1">
      <c r="A38" s="400"/>
      <c r="B38" s="375"/>
      <c r="C38" s="377"/>
      <c r="D38" s="127" t="s">
        <v>112</v>
      </c>
      <c r="E38" s="130"/>
      <c r="F38" s="129"/>
      <c r="G38" s="147"/>
      <c r="H38" s="129"/>
      <c r="I38" s="99"/>
      <c r="J38" s="149"/>
      <c r="K38" s="403"/>
      <c r="L38" s="385"/>
      <c r="M38" s="150"/>
      <c r="N38" s="151"/>
      <c r="O38" s="151"/>
      <c r="P38" s="99"/>
      <c r="Q38" s="152"/>
    </row>
    <row r="39" spans="1:17" thickBot="1">
      <c r="A39" s="400"/>
      <c r="B39" s="74" t="s">
        <v>42</v>
      </c>
      <c r="C39" s="75" t="s">
        <v>73</v>
      </c>
      <c r="D39" s="52" t="s">
        <v>74</v>
      </c>
      <c r="E39" s="153"/>
      <c r="F39" s="154"/>
      <c r="G39" s="154"/>
      <c r="H39" s="154"/>
      <c r="J39" s="156"/>
      <c r="K39" s="156"/>
      <c r="L39" s="199"/>
      <c r="M39" s="158"/>
      <c r="N39" s="158"/>
      <c r="O39" s="158"/>
      <c r="P39" s="91"/>
      <c r="Q39" s="159"/>
    </row>
    <row r="40" spans="1:17" ht="43.9" thickBot="1">
      <c r="A40" s="400"/>
      <c r="B40" s="64" t="s">
        <v>113</v>
      </c>
      <c r="C40" s="65" t="s">
        <v>114</v>
      </c>
      <c r="D40" s="160" t="s">
        <v>115</v>
      </c>
      <c r="E40" s="161"/>
      <c r="F40" s="162"/>
      <c r="G40" s="163"/>
      <c r="H40" s="162"/>
      <c r="I40" s="99"/>
      <c r="J40" s="200"/>
      <c r="K40" s="176" t="str" cm="1">
        <f t="array" ref="K40">IF((AND(J40:J40=1)), "Fully Mapped", "Not/ Partially Mapped")</f>
        <v>Not/ Partially Mapped</v>
      </c>
      <c r="L40" s="393">
        <f>SUM('Workings out'!E4:E7)</f>
        <v>0</v>
      </c>
      <c r="M40" s="201"/>
      <c r="N40" s="202"/>
      <c r="O40" s="202"/>
      <c r="P40" s="99"/>
      <c r="Q40" s="203"/>
    </row>
    <row r="41" spans="1:17" ht="87" thickBot="1">
      <c r="A41" s="400"/>
      <c r="B41" s="64" t="s">
        <v>116</v>
      </c>
      <c r="C41" s="65" t="s">
        <v>117</v>
      </c>
      <c r="D41" s="160" t="s">
        <v>118</v>
      </c>
      <c r="E41" s="189"/>
      <c r="F41" s="190"/>
      <c r="G41" s="189"/>
      <c r="H41" s="190"/>
      <c r="I41" s="99"/>
      <c r="J41" s="179"/>
      <c r="K41" s="180" t="str">
        <f>IF((AND(J41=1)), "Fully Mapped", "Not/ Partially Mapped")</f>
        <v>Not/ Partially Mapped</v>
      </c>
      <c r="L41" s="394"/>
      <c r="M41" s="181"/>
      <c r="N41" s="182"/>
      <c r="O41" s="182"/>
      <c r="P41" s="99"/>
      <c r="Q41" s="183"/>
    </row>
    <row r="42" spans="1:17" ht="43.9" thickBot="1">
      <c r="A42" s="400"/>
      <c r="B42" s="64" t="s">
        <v>119</v>
      </c>
      <c r="C42" s="65" t="s">
        <v>106</v>
      </c>
      <c r="D42" s="160" t="s">
        <v>120</v>
      </c>
      <c r="E42" s="173"/>
      <c r="F42" s="174"/>
      <c r="G42" s="173"/>
      <c r="H42" s="174"/>
      <c r="I42" s="99"/>
      <c r="J42" s="184"/>
      <c r="K42" s="185" t="str">
        <f>IF((AND(J42=1)), "Fully Mapped", "Not/ Partially Mapped")</f>
        <v>Not/ Partially Mapped</v>
      </c>
      <c r="L42" s="394"/>
      <c r="M42" s="186"/>
      <c r="N42" s="187"/>
      <c r="O42" s="187"/>
      <c r="P42" s="99"/>
      <c r="Q42" s="188"/>
    </row>
    <row r="43" spans="1:17" ht="43.9" thickBot="1">
      <c r="A43" s="400"/>
      <c r="B43" s="64" t="s">
        <v>121</v>
      </c>
      <c r="C43" s="65" t="s">
        <v>89</v>
      </c>
      <c r="D43" s="160" t="s">
        <v>122</v>
      </c>
      <c r="E43" s="189"/>
      <c r="F43" s="190"/>
      <c r="G43" s="191"/>
      <c r="H43" s="190"/>
      <c r="I43" s="99"/>
      <c r="J43" s="192"/>
      <c r="K43" s="193" t="str">
        <f>IF((AND(J43=1)), "Fully Mapped", "Not/ Partially Mapped")</f>
        <v>Not/ Partially Mapped</v>
      </c>
      <c r="L43" s="395"/>
      <c r="M43" s="194"/>
      <c r="N43" s="171"/>
      <c r="O43" s="171"/>
      <c r="P43" s="99"/>
      <c r="Q43" s="172"/>
    </row>
    <row r="44" spans="1:17" thickBot="1">
      <c r="A44" s="398" t="s">
        <v>123</v>
      </c>
      <c r="B44" s="52" t="s">
        <v>42</v>
      </c>
      <c r="C44" s="79" t="s">
        <v>92</v>
      </c>
      <c r="D44" s="78" t="s">
        <v>44</v>
      </c>
      <c r="E44" s="153"/>
      <c r="F44" s="154"/>
      <c r="G44" s="154"/>
      <c r="H44" s="154"/>
      <c r="J44" s="156"/>
      <c r="K44" s="156"/>
      <c r="L44" s="195"/>
      <c r="M44" s="158"/>
      <c r="N44" s="158"/>
      <c r="O44" s="158"/>
      <c r="P44" s="91"/>
      <c r="Q44" s="159"/>
    </row>
    <row r="45" spans="1:17" ht="151.9" thickBot="1">
      <c r="A45" s="391"/>
      <c r="B45" s="64" t="s">
        <v>124</v>
      </c>
      <c r="C45" s="65" t="s">
        <v>125</v>
      </c>
      <c r="D45" s="204" t="s">
        <v>126</v>
      </c>
      <c r="E45" s="205"/>
      <c r="F45" s="197"/>
      <c r="G45" s="198"/>
      <c r="H45" s="206"/>
      <c r="I45" s="99"/>
      <c r="J45" s="179"/>
      <c r="K45" s="180" t="str">
        <f>IF((AND(J45=1)), "Fully Mapped", "Not/ Partially Mapped")</f>
        <v>Not/ Partially Mapped</v>
      </c>
      <c r="L45" s="393">
        <f>SUM('Workings out'!F4:F18)</f>
        <v>0</v>
      </c>
      <c r="M45" s="181"/>
      <c r="N45" s="182"/>
      <c r="O45" s="182"/>
      <c r="P45" s="99"/>
      <c r="Q45" s="183"/>
    </row>
    <row r="46" spans="1:17" ht="130.15" thickBot="1">
      <c r="A46" s="391"/>
      <c r="B46" s="64" t="s">
        <v>127</v>
      </c>
      <c r="C46" s="65" t="s">
        <v>128</v>
      </c>
      <c r="D46" s="160" t="s">
        <v>129</v>
      </c>
      <c r="E46" s="173"/>
      <c r="F46" s="174"/>
      <c r="G46" s="173"/>
      <c r="H46" s="207"/>
      <c r="I46" s="99"/>
      <c r="J46" s="184"/>
      <c r="K46" s="185" t="str">
        <f>IF((AND(J46=1)), "Fully Mapped", "Not/ Partially Mapped")</f>
        <v>Not/ Partially Mapped</v>
      </c>
      <c r="L46" s="394"/>
      <c r="M46" s="186"/>
      <c r="N46" s="187"/>
      <c r="O46" s="187"/>
      <c r="P46" s="99"/>
      <c r="Q46" s="188"/>
    </row>
    <row r="47" spans="1:17" ht="195" thickBot="1">
      <c r="A47" s="391"/>
      <c r="B47" s="64" t="s">
        <v>130</v>
      </c>
      <c r="C47" s="65" t="s">
        <v>131</v>
      </c>
      <c r="D47" s="160" t="s">
        <v>132</v>
      </c>
      <c r="E47" s="173"/>
      <c r="F47" s="174"/>
      <c r="G47" s="173"/>
      <c r="H47" s="207"/>
      <c r="I47" s="99"/>
      <c r="J47" s="184"/>
      <c r="K47" s="185" t="str">
        <f>IF((AND(J47=1)), "Fully Mapped", "Not/ Partially Mapped")</f>
        <v>Not/ Partially Mapped</v>
      </c>
      <c r="L47" s="394"/>
      <c r="M47" s="186"/>
      <c r="N47" s="187"/>
      <c r="O47" s="187"/>
      <c r="P47" s="99"/>
      <c r="Q47" s="188"/>
    </row>
    <row r="48" spans="1:17" ht="108.6" thickBot="1">
      <c r="A48" s="391"/>
      <c r="B48" s="64" t="s">
        <v>133</v>
      </c>
      <c r="C48" s="65" t="s">
        <v>134</v>
      </c>
      <c r="D48" s="160" t="s">
        <v>135</v>
      </c>
      <c r="E48" s="173"/>
      <c r="F48" s="174"/>
      <c r="G48" s="173"/>
      <c r="H48" s="207"/>
      <c r="I48" s="99"/>
      <c r="J48" s="184"/>
      <c r="K48" s="185" t="str">
        <f>IF((AND(J48=1)), "Fully Mapped", "Not/ Partially Mapped")</f>
        <v>Not/ Partially Mapped</v>
      </c>
      <c r="L48" s="394"/>
      <c r="M48" s="186"/>
      <c r="N48" s="187"/>
      <c r="O48" s="187"/>
      <c r="P48" s="99"/>
      <c r="Q48" s="188"/>
    </row>
    <row r="49" spans="1:17" ht="195" thickBot="1">
      <c r="A49" s="391"/>
      <c r="B49" s="64" t="s">
        <v>136</v>
      </c>
      <c r="C49" s="65" t="s">
        <v>137</v>
      </c>
      <c r="D49" s="160" t="s">
        <v>138</v>
      </c>
      <c r="E49" s="189"/>
      <c r="F49" s="190"/>
      <c r="G49" s="189"/>
      <c r="H49" s="208"/>
      <c r="I49" s="99"/>
      <c r="J49" s="184"/>
      <c r="K49" s="185" t="str">
        <f>IF((AND(J49=1)), "Fully Mapped", "Not/ Partially Mapped")</f>
        <v>Not/ Partially Mapped</v>
      </c>
      <c r="L49" s="394"/>
      <c r="M49" s="186"/>
      <c r="N49" s="187"/>
      <c r="O49" s="187"/>
      <c r="P49" s="99"/>
      <c r="Q49" s="188"/>
    </row>
    <row r="50" spans="1:17" ht="86.45">
      <c r="A50" s="391"/>
      <c r="B50" s="374" t="s">
        <v>139</v>
      </c>
      <c r="C50" s="376" t="s">
        <v>140</v>
      </c>
      <c r="D50" s="123" t="s">
        <v>141</v>
      </c>
      <c r="E50" s="209"/>
      <c r="F50" s="209"/>
      <c r="G50" s="210"/>
      <c r="H50" s="211"/>
      <c r="I50" s="99"/>
      <c r="J50" s="124"/>
      <c r="K50" s="401" t="str" cm="1">
        <f t="array" ref="K50">IF((AND(J50:J51=1)), "Fully Mapped", "Not/ Partially Mapped")</f>
        <v>Not/ Partially Mapped</v>
      </c>
      <c r="L50" s="394"/>
      <c r="M50" s="101"/>
      <c r="N50" s="102"/>
      <c r="O50" s="102"/>
      <c r="P50" s="99"/>
      <c r="Q50" s="103"/>
    </row>
    <row r="51" spans="1:17" thickBot="1">
      <c r="A51" s="391"/>
      <c r="B51" s="375"/>
      <c r="C51" s="377"/>
      <c r="D51" s="127" t="s">
        <v>142</v>
      </c>
      <c r="E51" s="212"/>
      <c r="F51" s="212"/>
      <c r="G51" s="213"/>
      <c r="H51" s="214"/>
      <c r="I51" s="99"/>
      <c r="J51" s="131"/>
      <c r="K51" s="402"/>
      <c r="L51" s="394"/>
      <c r="M51" s="117"/>
      <c r="N51" s="118"/>
      <c r="O51" s="118"/>
      <c r="P51" s="99"/>
      <c r="Q51" s="119"/>
    </row>
    <row r="52" spans="1:17" ht="194.45">
      <c r="A52" s="391"/>
      <c r="B52" s="374" t="s">
        <v>143</v>
      </c>
      <c r="C52" s="376" t="s">
        <v>144</v>
      </c>
      <c r="D52" s="123" t="s">
        <v>145</v>
      </c>
      <c r="E52" s="215"/>
      <c r="F52" s="215"/>
      <c r="G52" s="215"/>
      <c r="H52" s="216"/>
      <c r="I52" s="99"/>
      <c r="J52" s="135"/>
      <c r="K52" s="401" t="str" cm="1">
        <f t="array" ref="K52">IF((AND(J52:J53=1)), "Fully Mapped", "Not/ Partially Mapped")</f>
        <v>Not/ Partially Mapped</v>
      </c>
      <c r="L52" s="394"/>
      <c r="M52" s="217"/>
      <c r="N52" s="218"/>
      <c r="O52" s="218"/>
      <c r="P52" s="99"/>
      <c r="Q52" s="219"/>
    </row>
    <row r="53" spans="1:17" ht="43.9" thickBot="1">
      <c r="A53" s="391"/>
      <c r="B53" s="375"/>
      <c r="C53" s="377"/>
      <c r="D53" s="127" t="s">
        <v>146</v>
      </c>
      <c r="E53" s="220"/>
      <c r="F53" s="220"/>
      <c r="G53" s="220"/>
      <c r="H53" s="221"/>
      <c r="I53" s="99"/>
      <c r="J53" s="222"/>
      <c r="K53" s="404"/>
      <c r="L53" s="394"/>
      <c r="M53" s="223"/>
      <c r="N53" s="224"/>
      <c r="O53" s="224"/>
      <c r="P53" s="99"/>
      <c r="Q53" s="225"/>
    </row>
    <row r="54" spans="1:17" ht="86.45">
      <c r="A54" s="391"/>
      <c r="B54" s="374" t="s">
        <v>147</v>
      </c>
      <c r="C54" s="376" t="s">
        <v>148</v>
      </c>
      <c r="D54" s="123" t="s">
        <v>149</v>
      </c>
      <c r="E54" s="226"/>
      <c r="F54" s="226"/>
      <c r="G54" s="226"/>
      <c r="H54" s="227"/>
      <c r="I54" s="99"/>
      <c r="J54" s="228"/>
      <c r="K54" s="405" t="str" cm="1">
        <f t="array" ref="K54">IF((AND(J54:J55=1)), "Fully Mapped", "Not/ Partially Mapped")</f>
        <v>Not/ Partially Mapped</v>
      </c>
      <c r="L54" s="394"/>
      <c r="M54" s="229"/>
      <c r="N54" s="230"/>
      <c r="O54" s="230"/>
      <c r="P54" s="99"/>
      <c r="Q54" s="231"/>
    </row>
    <row r="55" spans="1:17" ht="43.9" thickBot="1">
      <c r="A55" s="391"/>
      <c r="B55" s="375"/>
      <c r="C55" s="377"/>
      <c r="D55" s="127" t="s">
        <v>150</v>
      </c>
      <c r="E55" s="232"/>
      <c r="F55" s="233"/>
      <c r="G55" s="232"/>
      <c r="H55" s="234"/>
      <c r="I55" s="99"/>
      <c r="J55" s="141"/>
      <c r="K55" s="404"/>
      <c r="L55" s="394"/>
      <c r="M55" s="165"/>
      <c r="N55" s="235"/>
      <c r="O55" s="235"/>
      <c r="P55" s="99"/>
      <c r="Q55" s="219"/>
    </row>
    <row r="56" spans="1:17" ht="173.45" thickBot="1">
      <c r="A56" s="391"/>
      <c r="B56" s="64" t="s">
        <v>151</v>
      </c>
      <c r="C56" s="65" t="s">
        <v>152</v>
      </c>
      <c r="D56" s="160" t="s">
        <v>153</v>
      </c>
      <c r="E56" s="236"/>
      <c r="F56" s="236"/>
      <c r="G56" s="237"/>
      <c r="H56" s="238"/>
      <c r="I56" s="99"/>
      <c r="J56" s="175"/>
      <c r="K56" s="169" t="str">
        <f>IF((AND(J56=1)), "Fully Mapped", "Not/ Partially Mapped")</f>
        <v>Not/ Partially Mapped</v>
      </c>
      <c r="L56" s="394"/>
      <c r="M56" s="170"/>
      <c r="N56" s="177"/>
      <c r="O56" s="177"/>
      <c r="P56" s="99"/>
      <c r="Q56" s="178"/>
    </row>
    <row r="57" spans="1:17" ht="43.9" thickBot="1">
      <c r="A57" s="391"/>
      <c r="B57" s="64" t="s">
        <v>154</v>
      </c>
      <c r="C57" s="65" t="s">
        <v>155</v>
      </c>
      <c r="D57" s="160" t="s">
        <v>156</v>
      </c>
      <c r="E57" s="236"/>
      <c r="F57" s="236"/>
      <c r="G57" s="237"/>
      <c r="H57" s="238"/>
      <c r="I57" s="99"/>
      <c r="J57" s="175"/>
      <c r="K57" s="169" t="str">
        <f>IF((AND(J57=1)), "Fully Mapped", "Not/ Partially Mapped")</f>
        <v>Not/ Partially Mapped</v>
      </c>
      <c r="L57" s="394"/>
      <c r="M57" s="170"/>
      <c r="N57" s="177"/>
      <c r="O57" s="177"/>
      <c r="P57" s="99"/>
      <c r="Q57" s="178"/>
    </row>
    <row r="58" spans="1:17" ht="65.45" thickBot="1">
      <c r="A58" s="391"/>
      <c r="B58" s="64" t="s">
        <v>157</v>
      </c>
      <c r="C58" s="65" t="s">
        <v>158</v>
      </c>
      <c r="D58" s="160" t="s">
        <v>159</v>
      </c>
      <c r="E58" s="236"/>
      <c r="F58" s="236"/>
      <c r="G58" s="237"/>
      <c r="H58" s="238"/>
      <c r="I58" s="99"/>
      <c r="J58" s="175"/>
      <c r="K58" s="169" t="str">
        <f>IF((AND(J58=1)), "Fully Mapped", "Not/ Partially Mapped")</f>
        <v>Not/ Partially Mapped</v>
      </c>
      <c r="L58" s="394"/>
      <c r="M58" s="170"/>
      <c r="N58" s="177"/>
      <c r="O58" s="177"/>
      <c r="P58" s="99"/>
      <c r="Q58" s="178"/>
    </row>
    <row r="59" spans="1:17" ht="43.9" thickBot="1">
      <c r="A59" s="391"/>
      <c r="B59" s="64" t="s">
        <v>160</v>
      </c>
      <c r="C59" s="65" t="s">
        <v>161</v>
      </c>
      <c r="D59" s="160" t="s">
        <v>162</v>
      </c>
      <c r="E59" s="239"/>
      <c r="F59" s="239"/>
      <c r="G59" s="237"/>
      <c r="H59" s="240"/>
      <c r="I59" s="99"/>
      <c r="J59" s="241"/>
      <c r="K59" s="242" t="str">
        <f>IF((AND(J59=1)), "Fully Mapped", "Not/ Partially Mapped")</f>
        <v>Not/ Partially Mapped</v>
      </c>
      <c r="L59" s="395"/>
      <c r="M59" s="243"/>
      <c r="N59" s="244"/>
      <c r="O59" s="244"/>
      <c r="P59" s="99"/>
      <c r="Q59" s="245"/>
    </row>
    <row r="60" spans="1:17" thickBot="1">
      <c r="A60" s="391"/>
      <c r="B60" s="74" t="s">
        <v>42</v>
      </c>
      <c r="C60" s="75" t="s">
        <v>73</v>
      </c>
      <c r="D60" s="52" t="s">
        <v>74</v>
      </c>
      <c r="E60" s="153"/>
      <c r="F60" s="154"/>
      <c r="G60" s="154"/>
      <c r="H60" s="154"/>
      <c r="J60" s="156"/>
      <c r="K60" s="156"/>
      <c r="L60" s="199"/>
      <c r="M60" s="158"/>
      <c r="N60" s="158"/>
      <c r="O60" s="158"/>
      <c r="P60" s="91"/>
      <c r="Q60" s="159"/>
    </row>
    <row r="61" spans="1:17" ht="43.15">
      <c r="A61" s="391"/>
      <c r="B61" s="374" t="s">
        <v>163</v>
      </c>
      <c r="C61" s="376" t="s">
        <v>164</v>
      </c>
      <c r="D61" s="123" t="s">
        <v>165</v>
      </c>
      <c r="E61" s="161"/>
      <c r="F61" s="162"/>
      <c r="G61" s="163"/>
      <c r="H61" s="162"/>
      <c r="I61" s="99"/>
      <c r="J61" s="164"/>
      <c r="K61" s="403" t="str" cm="1">
        <f t="array" ref="K61">IF((AND(J61:J62=1)), "Fully Mapped", "Not/ Partially Mapped")</f>
        <v>Not/ Partially Mapped</v>
      </c>
      <c r="L61" s="384">
        <f>SUM('Workings out'!G4:G5)</f>
        <v>0</v>
      </c>
      <c r="M61" s="246"/>
      <c r="N61" s="166"/>
      <c r="O61" s="166"/>
      <c r="P61" s="99"/>
      <c r="Q61" s="167"/>
    </row>
    <row r="62" spans="1:17" ht="87" thickBot="1">
      <c r="A62" s="391"/>
      <c r="B62" s="375"/>
      <c r="C62" s="377"/>
      <c r="D62" s="127" t="s">
        <v>166</v>
      </c>
      <c r="E62" s="130"/>
      <c r="F62" s="129"/>
      <c r="G62" s="147"/>
      <c r="H62" s="129"/>
      <c r="I62" s="99"/>
      <c r="J62" s="149"/>
      <c r="K62" s="403"/>
      <c r="L62" s="384"/>
      <c r="M62" s="150"/>
      <c r="N62" s="151"/>
      <c r="O62" s="151"/>
      <c r="P62" s="99"/>
      <c r="Q62" s="152"/>
    </row>
    <row r="63" spans="1:17" thickBot="1">
      <c r="A63" s="398" t="s">
        <v>167</v>
      </c>
      <c r="B63" s="74" t="s">
        <v>42</v>
      </c>
      <c r="C63" s="75" t="s">
        <v>92</v>
      </c>
      <c r="D63" s="78" t="s">
        <v>44</v>
      </c>
      <c r="E63" s="153"/>
      <c r="F63" s="154"/>
      <c r="G63" s="154"/>
      <c r="H63" s="154"/>
      <c r="J63" s="156"/>
      <c r="K63" s="156"/>
      <c r="L63" s="195"/>
      <c r="M63" s="158"/>
      <c r="N63" s="158"/>
      <c r="O63" s="158"/>
      <c r="P63" s="91"/>
      <c r="Q63" s="159"/>
    </row>
    <row r="64" spans="1:17" ht="324.60000000000002" thickBot="1">
      <c r="A64" s="391"/>
      <c r="B64" s="64" t="s">
        <v>168</v>
      </c>
      <c r="C64" s="65" t="s">
        <v>169</v>
      </c>
      <c r="D64" s="160" t="s">
        <v>170</v>
      </c>
      <c r="E64" s="196"/>
      <c r="F64" s="197"/>
      <c r="G64" s="198"/>
      <c r="H64" s="197"/>
      <c r="I64" s="99"/>
      <c r="J64" s="179"/>
      <c r="K64" s="180" t="str">
        <f t="shared" ref="K64" si="0">IF((AND(J64=1)), "Fully Mapped", "Not/ Partially Mapped")</f>
        <v>Not/ Partially Mapped</v>
      </c>
      <c r="L64" s="433">
        <f>SUM('Workings out'!H4:H10)</f>
        <v>0</v>
      </c>
      <c r="M64" s="181"/>
      <c r="N64" s="182"/>
      <c r="O64" s="182"/>
      <c r="P64" s="99"/>
      <c r="Q64" s="183"/>
    </row>
    <row r="65" spans="1:17" ht="86.45">
      <c r="A65" s="391"/>
      <c r="B65" s="374" t="s">
        <v>171</v>
      </c>
      <c r="C65" s="376" t="s">
        <v>172</v>
      </c>
      <c r="D65" s="123" t="s">
        <v>173</v>
      </c>
      <c r="E65" s="247"/>
      <c r="F65" s="247"/>
      <c r="G65" s="247"/>
      <c r="H65" s="248"/>
      <c r="I65" s="99"/>
      <c r="J65" s="135"/>
      <c r="K65" s="401" t="str" cm="1">
        <f t="array" ref="K65">IF((AND(J65:J66=1)), "Fully Mapped", "Not/ Partially Mapped")</f>
        <v>Not/ Partially Mapped</v>
      </c>
      <c r="L65" s="384"/>
      <c r="M65" s="217"/>
      <c r="N65" s="218"/>
      <c r="O65" s="218"/>
      <c r="P65" s="99"/>
      <c r="Q65" s="249"/>
    </row>
    <row r="66" spans="1:17" ht="389.45" thickBot="1">
      <c r="A66" s="391"/>
      <c r="B66" s="375"/>
      <c r="C66" s="377"/>
      <c r="D66" s="127" t="s">
        <v>174</v>
      </c>
      <c r="E66" s="196"/>
      <c r="F66" s="197"/>
      <c r="G66" s="196"/>
      <c r="H66" s="197"/>
      <c r="I66" s="99"/>
      <c r="J66" s="179"/>
      <c r="K66" s="402"/>
      <c r="L66" s="384"/>
      <c r="M66" s="181"/>
      <c r="N66" s="182"/>
      <c r="O66" s="182"/>
      <c r="P66" s="99"/>
      <c r="Q66" s="183"/>
    </row>
    <row r="67" spans="1:17" ht="216">
      <c r="A67" s="391"/>
      <c r="B67" s="374" t="s">
        <v>175</v>
      </c>
      <c r="C67" s="376" t="s">
        <v>176</v>
      </c>
      <c r="D67" s="123" t="s">
        <v>177</v>
      </c>
      <c r="E67" s="247"/>
      <c r="F67" s="247"/>
      <c r="G67" s="247"/>
      <c r="H67" s="248"/>
      <c r="I67" s="99"/>
      <c r="J67" s="135"/>
      <c r="K67" s="401" t="str" cm="1">
        <f t="array" ref="K67">IF((AND(J67:J68=1)), "Fully Mapped", "Not/ Partially Mapped")</f>
        <v>Not/ Partially Mapped</v>
      </c>
      <c r="L67" s="384"/>
      <c r="M67" s="217"/>
      <c r="N67" s="218"/>
      <c r="O67" s="218"/>
      <c r="P67" s="99"/>
      <c r="Q67" s="249"/>
    </row>
    <row r="68" spans="1:17" ht="130.15" thickBot="1">
      <c r="A68" s="391"/>
      <c r="B68" s="375"/>
      <c r="C68" s="377"/>
      <c r="D68" s="127" t="s">
        <v>178</v>
      </c>
      <c r="E68" s="196"/>
      <c r="F68" s="197"/>
      <c r="G68" s="196"/>
      <c r="H68" s="197"/>
      <c r="I68" s="99"/>
      <c r="J68" s="179"/>
      <c r="K68" s="402"/>
      <c r="L68" s="384"/>
      <c r="M68" s="181"/>
      <c r="N68" s="182"/>
      <c r="O68" s="182"/>
      <c r="P68" s="99"/>
      <c r="Q68" s="183"/>
    </row>
    <row r="69" spans="1:17" ht="108">
      <c r="A69" s="391"/>
      <c r="B69" s="374" t="s">
        <v>179</v>
      </c>
      <c r="C69" s="376" t="s">
        <v>180</v>
      </c>
      <c r="D69" s="123" t="s">
        <v>181</v>
      </c>
      <c r="E69" s="247"/>
      <c r="F69" s="247"/>
      <c r="G69" s="247"/>
      <c r="H69" s="248"/>
      <c r="I69" s="99"/>
      <c r="J69" s="135"/>
      <c r="K69" s="401" t="str" cm="1">
        <f t="array" ref="K69">IF((AND(J69:J70=1)), "Fully Mapped", "Not/ Partially Mapped")</f>
        <v>Not/ Partially Mapped</v>
      </c>
      <c r="L69" s="384"/>
      <c r="M69" s="217"/>
      <c r="N69" s="218"/>
      <c r="O69" s="218"/>
      <c r="P69" s="99"/>
      <c r="Q69" s="249"/>
    </row>
    <row r="70" spans="1:17" ht="43.9" thickBot="1">
      <c r="A70" s="391"/>
      <c r="B70" s="375"/>
      <c r="C70" s="377"/>
      <c r="D70" s="127" t="s">
        <v>182</v>
      </c>
      <c r="E70" s="232"/>
      <c r="F70" s="233"/>
      <c r="G70" s="250"/>
      <c r="H70" s="233"/>
      <c r="I70" s="99"/>
      <c r="J70" s="141"/>
      <c r="K70" s="403"/>
      <c r="L70" s="385"/>
      <c r="M70" s="165"/>
      <c r="N70" s="235"/>
      <c r="O70" s="235"/>
      <c r="P70" s="99"/>
      <c r="Q70" s="219"/>
    </row>
    <row r="71" spans="1:17" thickBot="1">
      <c r="A71" s="391"/>
      <c r="B71" s="74" t="s">
        <v>42</v>
      </c>
      <c r="C71" s="75" t="s">
        <v>73</v>
      </c>
      <c r="D71" s="52" t="s">
        <v>74</v>
      </c>
      <c r="E71" s="153"/>
      <c r="F71" s="154"/>
      <c r="G71" s="154"/>
      <c r="H71" s="154"/>
      <c r="J71" s="156"/>
      <c r="K71" s="156"/>
      <c r="L71" s="199"/>
      <c r="M71" s="158"/>
      <c r="N71" s="158"/>
      <c r="O71" s="158"/>
      <c r="P71" s="99"/>
      <c r="Q71" s="159"/>
    </row>
    <row r="72" spans="1:17" ht="43.15">
      <c r="A72" s="391"/>
      <c r="B72" s="374" t="s">
        <v>183</v>
      </c>
      <c r="C72" s="376" t="s">
        <v>184</v>
      </c>
      <c r="D72" s="123" t="s">
        <v>185</v>
      </c>
      <c r="E72" s="161"/>
      <c r="F72" s="162"/>
      <c r="G72" s="163"/>
      <c r="H72" s="162"/>
      <c r="I72" s="99"/>
      <c r="J72" s="164"/>
      <c r="K72" s="403" t="str" cm="1">
        <f t="array" ref="K72">IF((AND(J72:J74=1)), "Fully Mapped", "Not/ Partially Mapped")</f>
        <v>Not/ Partially Mapped</v>
      </c>
      <c r="L72" s="384">
        <f>SUM('Workings out'!I4:I6)</f>
        <v>0</v>
      </c>
      <c r="M72" s="246"/>
      <c r="N72" s="166"/>
      <c r="O72" s="166"/>
      <c r="P72" s="99"/>
      <c r="Q72" s="167"/>
    </row>
    <row r="73" spans="1:17" ht="86.45">
      <c r="A73" s="391"/>
      <c r="B73" s="375"/>
      <c r="C73" s="377"/>
      <c r="D73" s="125" t="s">
        <v>186</v>
      </c>
      <c r="E73" s="107"/>
      <c r="F73" s="106"/>
      <c r="G73" s="107"/>
      <c r="H73" s="106"/>
      <c r="I73" s="99"/>
      <c r="J73" s="126"/>
      <c r="K73" s="403"/>
      <c r="L73" s="384"/>
      <c r="M73" s="109"/>
      <c r="N73" s="110"/>
      <c r="O73" s="110"/>
      <c r="P73" s="99"/>
      <c r="Q73" s="111"/>
    </row>
    <row r="74" spans="1:17" ht="216.6" thickBot="1">
      <c r="A74" s="391"/>
      <c r="B74" s="375"/>
      <c r="C74" s="377"/>
      <c r="D74" s="127" t="s">
        <v>187</v>
      </c>
      <c r="E74" s="130"/>
      <c r="F74" s="129"/>
      <c r="G74" s="147"/>
      <c r="H74" s="129"/>
      <c r="I74" s="99"/>
      <c r="J74" s="149"/>
      <c r="K74" s="403"/>
      <c r="L74" s="384"/>
      <c r="M74" s="150"/>
      <c r="N74" s="151"/>
      <c r="O74" s="151"/>
      <c r="P74" s="99"/>
      <c r="Q74" s="152"/>
    </row>
    <row r="75" spans="1:17" thickBot="1">
      <c r="A75" s="398" t="s">
        <v>188</v>
      </c>
      <c r="B75" s="74" t="s">
        <v>42</v>
      </c>
      <c r="C75" s="75" t="s">
        <v>92</v>
      </c>
      <c r="D75" s="78" t="s">
        <v>44</v>
      </c>
      <c r="E75" s="153"/>
      <c r="F75" s="154"/>
      <c r="G75" s="154"/>
      <c r="H75" s="154"/>
      <c r="J75" s="156"/>
      <c r="K75" s="156"/>
      <c r="L75" s="195"/>
      <c r="M75" s="158"/>
      <c r="N75" s="158"/>
      <c r="O75" s="158"/>
      <c r="P75" s="91"/>
      <c r="Q75" s="159"/>
    </row>
    <row r="76" spans="1:17" ht="43.15">
      <c r="A76" s="391"/>
      <c r="B76" s="409" t="s">
        <v>189</v>
      </c>
      <c r="C76" s="376" t="s">
        <v>190</v>
      </c>
      <c r="D76" s="251" t="s">
        <v>191</v>
      </c>
      <c r="E76" s="215"/>
      <c r="F76" s="215"/>
      <c r="G76" s="215"/>
      <c r="H76" s="252"/>
      <c r="I76" s="99"/>
      <c r="J76" s="253"/>
      <c r="K76" s="415" t="str">
        <f t="shared" ref="K76" si="1">IF((AND(J76=1)), "Fully Mapped", "Not/ Partially Mapped")</f>
        <v>Not/ Partially Mapped</v>
      </c>
      <c r="L76" s="434">
        <f>SUM('Workings out'!J4:J18)</f>
        <v>0</v>
      </c>
      <c r="M76" s="254"/>
      <c r="N76" s="255"/>
      <c r="O76" s="255"/>
      <c r="P76" s="99"/>
      <c r="Q76" s="256"/>
    </row>
    <row r="77" spans="1:17" ht="43.15">
      <c r="A77" s="391"/>
      <c r="B77" s="410"/>
      <c r="C77" s="377"/>
      <c r="D77" s="257" t="s">
        <v>192</v>
      </c>
      <c r="E77" s="258"/>
      <c r="F77" s="258"/>
      <c r="G77" s="258"/>
      <c r="H77" s="259"/>
      <c r="I77" s="99"/>
      <c r="J77" s="260"/>
      <c r="K77" s="416"/>
      <c r="L77" s="435"/>
      <c r="M77" s="261"/>
      <c r="N77" s="262"/>
      <c r="O77" s="262"/>
      <c r="P77" s="99"/>
      <c r="Q77" s="263"/>
    </row>
    <row r="78" spans="1:17" ht="21.6">
      <c r="A78" s="391"/>
      <c r="B78" s="410"/>
      <c r="C78" s="377"/>
      <c r="D78" s="257" t="s">
        <v>193</v>
      </c>
      <c r="E78" s="226"/>
      <c r="F78" s="258"/>
      <c r="G78" s="226"/>
      <c r="H78" s="264"/>
      <c r="I78" s="99"/>
      <c r="J78" s="260"/>
      <c r="K78" s="416"/>
      <c r="L78" s="435"/>
      <c r="M78" s="265"/>
      <c r="N78" s="230"/>
      <c r="O78" s="230"/>
      <c r="P78" s="99"/>
      <c r="Q78" s="263"/>
    </row>
    <row r="79" spans="1:17" ht="43.15">
      <c r="A79" s="391"/>
      <c r="B79" s="410"/>
      <c r="C79" s="377"/>
      <c r="D79" s="257" t="s">
        <v>194</v>
      </c>
      <c r="E79" s="226"/>
      <c r="F79" s="258"/>
      <c r="G79" s="226"/>
      <c r="H79" s="264"/>
      <c r="I79" s="99"/>
      <c r="J79" s="260"/>
      <c r="K79" s="416"/>
      <c r="L79" s="435"/>
      <c r="M79" s="265"/>
      <c r="N79" s="230"/>
      <c r="O79" s="230"/>
      <c r="P79" s="99"/>
      <c r="Q79" s="263"/>
    </row>
    <row r="80" spans="1:17" ht="43.15">
      <c r="A80" s="391"/>
      <c r="B80" s="410"/>
      <c r="C80" s="377"/>
      <c r="D80" s="257" t="s">
        <v>195</v>
      </c>
      <c r="E80" s="226"/>
      <c r="F80" s="258"/>
      <c r="G80" s="226"/>
      <c r="H80" s="264"/>
      <c r="I80" s="99"/>
      <c r="J80" s="260"/>
      <c r="K80" s="416"/>
      <c r="L80" s="435"/>
      <c r="M80" s="265"/>
      <c r="N80" s="230"/>
      <c r="O80" s="230"/>
      <c r="P80" s="99"/>
      <c r="Q80" s="263"/>
    </row>
    <row r="81" spans="1:18" ht="43.15">
      <c r="A81" s="391"/>
      <c r="B81" s="410"/>
      <c r="C81" s="377"/>
      <c r="D81" s="257" t="s">
        <v>196</v>
      </c>
      <c r="E81" s="226"/>
      <c r="F81" s="258"/>
      <c r="G81" s="226"/>
      <c r="H81" s="264"/>
      <c r="I81" s="99"/>
      <c r="J81" s="260"/>
      <c r="K81" s="416"/>
      <c r="L81" s="435"/>
      <c r="M81" s="265"/>
      <c r="N81" s="230"/>
      <c r="O81" s="230"/>
      <c r="P81" s="99"/>
      <c r="Q81" s="263"/>
    </row>
    <row r="82" spans="1:18" ht="43.15">
      <c r="A82" s="391"/>
      <c r="B82" s="410"/>
      <c r="C82" s="377"/>
      <c r="D82" s="257" t="s">
        <v>197</v>
      </c>
      <c r="E82" s="226"/>
      <c r="F82" s="258"/>
      <c r="G82" s="226"/>
      <c r="H82" s="264"/>
      <c r="I82" s="99"/>
      <c r="J82" s="260"/>
      <c r="K82" s="416"/>
      <c r="L82" s="435"/>
      <c r="M82" s="265"/>
      <c r="N82" s="230"/>
      <c r="O82" s="230"/>
      <c r="P82" s="99"/>
      <c r="Q82" s="263"/>
    </row>
    <row r="83" spans="1:18" ht="65.45" thickBot="1">
      <c r="A83" s="391"/>
      <c r="B83" s="410"/>
      <c r="C83" s="377"/>
      <c r="D83" s="266" t="s">
        <v>198</v>
      </c>
      <c r="E83" s="232"/>
      <c r="F83" s="233"/>
      <c r="G83" s="232"/>
      <c r="H83" s="233"/>
      <c r="I83" s="99"/>
      <c r="J83" s="141"/>
      <c r="K83" s="417"/>
      <c r="L83" s="435"/>
      <c r="M83" s="267"/>
      <c r="N83" s="235"/>
      <c r="O83" s="235"/>
      <c r="P83" s="99"/>
      <c r="Q83" s="219"/>
    </row>
    <row r="84" spans="1:18" ht="18" customHeight="1">
      <c r="A84" s="391"/>
      <c r="B84" s="374" t="s">
        <v>199</v>
      </c>
      <c r="C84" s="376" t="s">
        <v>200</v>
      </c>
      <c r="D84" s="268" t="s">
        <v>201</v>
      </c>
      <c r="E84" s="97"/>
      <c r="F84" s="98"/>
      <c r="G84" s="97"/>
      <c r="H84" s="98"/>
      <c r="I84" s="99"/>
      <c r="J84" s="124"/>
      <c r="K84" s="418" t="str" cm="1">
        <f t="array" ref="K84">IF((AND(J84:J87=1)), "Fully Mapped", "Not/ Partially Mapped")</f>
        <v>Not/ Partially Mapped</v>
      </c>
      <c r="L84" s="435"/>
      <c r="M84" s="269"/>
      <c r="N84" s="102"/>
      <c r="O84" s="102"/>
      <c r="P84" s="99"/>
      <c r="Q84" s="103"/>
    </row>
    <row r="85" spans="1:18" ht="64.900000000000006">
      <c r="A85" s="391"/>
      <c r="B85" s="375"/>
      <c r="C85" s="377"/>
      <c r="D85" s="257" t="s">
        <v>202</v>
      </c>
      <c r="E85" s="270"/>
      <c r="F85" s="270"/>
      <c r="G85" s="270"/>
      <c r="H85" s="271"/>
      <c r="I85" s="99"/>
      <c r="J85" s="272"/>
      <c r="K85" s="416"/>
      <c r="L85" s="435"/>
      <c r="M85" s="273"/>
      <c r="N85" s="274"/>
      <c r="O85" s="274"/>
      <c r="P85" s="99"/>
      <c r="Q85" s="275"/>
    </row>
    <row r="86" spans="1:18" ht="86.45">
      <c r="A86" s="391"/>
      <c r="B86" s="375"/>
      <c r="C86" s="377"/>
      <c r="D86" s="257" t="s">
        <v>203</v>
      </c>
      <c r="E86" s="232"/>
      <c r="F86" s="233"/>
      <c r="G86" s="232"/>
      <c r="H86" s="233"/>
      <c r="I86" s="99"/>
      <c r="J86" s="141"/>
      <c r="K86" s="416"/>
      <c r="L86" s="435"/>
      <c r="M86" s="267"/>
      <c r="N86" s="235"/>
      <c r="O86" s="235"/>
      <c r="P86" s="99"/>
      <c r="Q86" s="219"/>
    </row>
    <row r="87" spans="1:18" ht="65.45" thickBot="1">
      <c r="A87" s="391"/>
      <c r="B87" s="375"/>
      <c r="C87" s="377"/>
      <c r="D87" s="276" t="s">
        <v>204</v>
      </c>
      <c r="E87" s="115"/>
      <c r="F87" s="114"/>
      <c r="G87" s="115"/>
      <c r="H87" s="114"/>
      <c r="I87" s="99"/>
      <c r="J87" s="131"/>
      <c r="K87" s="416"/>
      <c r="L87" s="435"/>
      <c r="M87" s="277"/>
      <c r="N87" s="118"/>
      <c r="O87" s="118"/>
      <c r="P87" s="99"/>
      <c r="Q87" s="119"/>
    </row>
    <row r="88" spans="1:18" ht="17.45" customHeight="1">
      <c r="A88" s="391"/>
      <c r="B88" s="374" t="s">
        <v>205</v>
      </c>
      <c r="C88" s="376" t="s">
        <v>206</v>
      </c>
      <c r="D88" s="278" t="s">
        <v>207</v>
      </c>
      <c r="E88" s="247"/>
      <c r="F88" s="247"/>
      <c r="G88" s="247"/>
      <c r="H88" s="248"/>
      <c r="I88" s="99"/>
      <c r="J88" s="279"/>
      <c r="K88" s="422" t="str">
        <f t="shared" ref="K88" si="2">IF((AND(J88=1)), "Fully Mapped", "Not/ Partially Mapped")</f>
        <v>Not/ Partially Mapped</v>
      </c>
      <c r="L88" s="435"/>
      <c r="M88" s="280"/>
      <c r="N88" s="218"/>
      <c r="O88" s="218"/>
      <c r="P88" s="99"/>
      <c r="Q88" s="249"/>
    </row>
    <row r="89" spans="1:18" ht="43.15">
      <c r="A89" s="391"/>
      <c r="B89" s="375"/>
      <c r="C89" s="377"/>
      <c r="D89" s="104" t="s">
        <v>208</v>
      </c>
      <c r="E89" s="227"/>
      <c r="F89" s="281"/>
      <c r="G89" s="226"/>
      <c r="H89" s="264"/>
      <c r="I89" s="99"/>
      <c r="J89" s="282"/>
      <c r="K89" s="423"/>
      <c r="L89" s="435"/>
      <c r="M89" s="283"/>
      <c r="N89" s="284"/>
      <c r="O89" s="284"/>
      <c r="P89" s="99"/>
      <c r="Q89" s="285"/>
      <c r="R89" s="286"/>
    </row>
    <row r="90" spans="1:18" ht="43.9" thickBot="1">
      <c r="A90" s="391"/>
      <c r="B90" s="375"/>
      <c r="C90" s="377"/>
      <c r="D90" s="287" t="s">
        <v>209</v>
      </c>
      <c r="E90" s="288"/>
      <c r="F90" s="289"/>
      <c r="G90" s="250"/>
      <c r="H90" s="233"/>
      <c r="I90" s="99"/>
      <c r="J90" s="290"/>
      <c r="K90" s="424"/>
      <c r="L90" s="436"/>
      <c r="M90" s="291"/>
      <c r="N90" s="292"/>
      <c r="O90" s="292"/>
      <c r="P90" s="99"/>
      <c r="Q90" s="293"/>
      <c r="R90" s="286"/>
    </row>
    <row r="91" spans="1:18" thickBot="1">
      <c r="A91" s="391"/>
      <c r="B91" s="74" t="s">
        <v>42</v>
      </c>
      <c r="C91" s="75" t="s">
        <v>73</v>
      </c>
      <c r="D91" s="52" t="s">
        <v>74</v>
      </c>
      <c r="E91" s="153"/>
      <c r="F91" s="154"/>
      <c r="G91" s="154"/>
      <c r="H91" s="154"/>
      <c r="J91" s="156"/>
      <c r="K91" s="156"/>
      <c r="L91" s="199"/>
      <c r="M91" s="158"/>
      <c r="N91" s="158"/>
      <c r="O91" s="158"/>
      <c r="P91" s="91"/>
      <c r="Q91" s="159"/>
    </row>
    <row r="92" spans="1:18" ht="43.9" thickBot="1">
      <c r="A92" s="391"/>
      <c r="B92" s="419" t="s">
        <v>210</v>
      </c>
      <c r="C92" s="374" t="s">
        <v>211</v>
      </c>
      <c r="D92" s="294" t="s">
        <v>212</v>
      </c>
      <c r="E92" s="161"/>
      <c r="F92" s="162"/>
      <c r="G92" s="163"/>
      <c r="H92" s="162"/>
      <c r="I92" s="99"/>
      <c r="J92" s="164"/>
      <c r="K92" s="403" t="str" cm="1">
        <f t="array" ref="K92">IF((AND(J92:J93=1)), "Fully Mapped", "Not/ Partially Mapped")</f>
        <v>Not/ Partially Mapped</v>
      </c>
      <c r="L92" s="433">
        <f>SUM('Workings out'!K4:K9)</f>
        <v>0</v>
      </c>
      <c r="M92" s="246"/>
      <c r="N92" s="166"/>
      <c r="O92" s="166"/>
      <c r="P92" s="99"/>
      <c r="Q92" s="406"/>
    </row>
    <row r="93" spans="1:18" ht="43.9" thickBot="1">
      <c r="A93" s="391"/>
      <c r="B93" s="419"/>
      <c r="C93" s="375"/>
      <c r="D93" s="287" t="s">
        <v>213</v>
      </c>
      <c r="E93" s="115"/>
      <c r="F93" s="114"/>
      <c r="G93" s="115"/>
      <c r="H93" s="114"/>
      <c r="I93" s="99"/>
      <c r="J93" s="131"/>
      <c r="K93" s="402"/>
      <c r="L93" s="384"/>
      <c r="M93" s="117"/>
      <c r="N93" s="118"/>
      <c r="O93" s="118"/>
      <c r="P93" s="99"/>
      <c r="Q93" s="407"/>
    </row>
    <row r="94" spans="1:18" ht="43.9" thickBot="1">
      <c r="A94" s="391"/>
      <c r="B94" s="419" t="s">
        <v>214</v>
      </c>
      <c r="C94" s="374" t="s">
        <v>215</v>
      </c>
      <c r="D94" s="294" t="s">
        <v>216</v>
      </c>
      <c r="E94" s="247"/>
      <c r="F94" s="247"/>
      <c r="G94" s="247"/>
      <c r="H94" s="248"/>
      <c r="I94" s="99"/>
      <c r="J94" s="135"/>
      <c r="K94" s="401" t="str">
        <f>IF((AND(J95=1)), "Fully Mapped", "Not/ Partially Mapped")</f>
        <v>Not/ Partially Mapped</v>
      </c>
      <c r="L94" s="384"/>
      <c r="M94" s="217"/>
      <c r="N94" s="218"/>
      <c r="O94" s="218"/>
      <c r="P94" s="99"/>
      <c r="Q94" s="138"/>
    </row>
    <row r="95" spans="1:18" thickBot="1">
      <c r="A95" s="391"/>
      <c r="B95" s="419"/>
      <c r="C95" s="375"/>
      <c r="D95" s="287" t="s">
        <v>217</v>
      </c>
      <c r="E95" s="196"/>
      <c r="F95" s="197"/>
      <c r="G95" s="196"/>
      <c r="H95" s="197"/>
      <c r="I95" s="99"/>
      <c r="J95" s="179"/>
      <c r="K95" s="402"/>
      <c r="L95" s="384"/>
      <c r="M95" s="181"/>
      <c r="N95" s="182"/>
      <c r="O95" s="182"/>
      <c r="P95" s="99"/>
      <c r="Q95" s="183"/>
    </row>
    <row r="96" spans="1:18" ht="43.9" thickBot="1">
      <c r="A96" s="391"/>
      <c r="B96" s="419" t="s">
        <v>218</v>
      </c>
      <c r="C96" s="374" t="s">
        <v>219</v>
      </c>
      <c r="D96" s="294" t="s">
        <v>220</v>
      </c>
      <c r="E96" s="97"/>
      <c r="F96" s="98"/>
      <c r="G96" s="97"/>
      <c r="H96" s="98"/>
      <c r="I96" s="99"/>
      <c r="J96" s="124"/>
      <c r="K96" s="401" t="str" cm="1">
        <f t="array" ref="K96">IF((AND(J96:J97=1)), "Fully Mapped", "Not/ Partially Mapped")</f>
        <v>Not/ Partially Mapped</v>
      </c>
      <c r="L96" s="384"/>
      <c r="M96" s="101"/>
      <c r="N96" s="102"/>
      <c r="O96" s="102"/>
      <c r="P96" s="99"/>
      <c r="Q96" s="408"/>
    </row>
    <row r="97" spans="1:17" ht="43.9" thickBot="1">
      <c r="A97" s="392"/>
      <c r="B97" s="419"/>
      <c r="C97" s="375"/>
      <c r="D97" s="287" t="s">
        <v>221</v>
      </c>
      <c r="E97" s="130"/>
      <c r="F97" s="129"/>
      <c r="G97" s="147"/>
      <c r="H97" s="129"/>
      <c r="I97" s="99"/>
      <c r="J97" s="149"/>
      <c r="K97" s="403"/>
      <c r="L97" s="385"/>
      <c r="M97" s="150"/>
      <c r="N97" s="151"/>
      <c r="O97" s="151"/>
      <c r="P97" s="99"/>
      <c r="Q97" s="406"/>
    </row>
    <row r="98" spans="1:17" thickBot="1">
      <c r="A98" s="399" t="s">
        <v>222</v>
      </c>
      <c r="B98" s="74" t="s">
        <v>42</v>
      </c>
      <c r="C98" s="75" t="s">
        <v>92</v>
      </c>
      <c r="D98" s="78" t="s">
        <v>44</v>
      </c>
      <c r="E98" s="153"/>
      <c r="F98" s="154"/>
      <c r="G98" s="154"/>
      <c r="H98" s="154"/>
      <c r="J98" s="156"/>
      <c r="K98" s="156"/>
      <c r="L98" s="195"/>
      <c r="M98" s="158"/>
      <c r="N98" s="158"/>
      <c r="O98" s="158"/>
      <c r="P98" s="91"/>
      <c r="Q98" s="159"/>
    </row>
    <row r="99" spans="1:17" ht="43.15">
      <c r="A99" s="400"/>
      <c r="B99" s="420" t="s">
        <v>223</v>
      </c>
      <c r="C99" s="376" t="s">
        <v>224</v>
      </c>
      <c r="D99" s="268" t="s">
        <v>225</v>
      </c>
      <c r="E99" s="161"/>
      <c r="F99" s="162"/>
      <c r="G99" s="163"/>
      <c r="H99" s="162"/>
      <c r="I99" s="99"/>
      <c r="J99" s="295"/>
      <c r="K99" s="403" t="str" cm="1">
        <f t="array" ref="K99">IF((AND(J99:J118=1)), "Fully Mapped", "Not/ Partially Mapped")</f>
        <v>Not/ Partially Mapped</v>
      </c>
      <c r="L99" s="433">
        <f>SUM('Workings out'!L4:L29)</f>
        <v>0</v>
      </c>
      <c r="M99" s="246"/>
      <c r="N99" s="166"/>
      <c r="O99" s="166"/>
      <c r="P99" s="99"/>
      <c r="Q99" s="167"/>
    </row>
    <row r="100" spans="1:17" ht="64.900000000000006">
      <c r="A100" s="400"/>
      <c r="B100" s="421"/>
      <c r="C100" s="377"/>
      <c r="D100" s="257" t="s">
        <v>226</v>
      </c>
      <c r="E100" s="107"/>
      <c r="F100" s="106"/>
      <c r="G100" s="107"/>
      <c r="H100" s="106"/>
      <c r="I100" s="99"/>
      <c r="J100" s="296"/>
      <c r="K100" s="403"/>
      <c r="L100" s="384"/>
      <c r="M100" s="109"/>
      <c r="N100" s="110"/>
      <c r="O100" s="110"/>
      <c r="P100" s="99"/>
      <c r="Q100" s="111"/>
    </row>
    <row r="101" spans="1:17" ht="21.6">
      <c r="A101" s="400"/>
      <c r="B101" s="421"/>
      <c r="C101" s="377"/>
      <c r="D101" s="257" t="s">
        <v>227</v>
      </c>
      <c r="E101" s="107"/>
      <c r="F101" s="106"/>
      <c r="G101" s="107"/>
      <c r="H101" s="106"/>
      <c r="I101" s="99"/>
      <c r="J101" s="296"/>
      <c r="K101" s="403"/>
      <c r="L101" s="384"/>
      <c r="M101" s="109"/>
      <c r="N101" s="110"/>
      <c r="O101" s="110"/>
      <c r="P101" s="99"/>
      <c r="Q101" s="111"/>
    </row>
    <row r="102" spans="1:17" ht="21.6">
      <c r="A102" s="400"/>
      <c r="B102" s="421"/>
      <c r="C102" s="377"/>
      <c r="D102" s="257" t="s">
        <v>228</v>
      </c>
      <c r="E102" s="107"/>
      <c r="F102" s="106"/>
      <c r="G102" s="107"/>
      <c r="H102" s="106"/>
      <c r="I102" s="99"/>
      <c r="J102" s="296"/>
      <c r="K102" s="403"/>
      <c r="L102" s="384"/>
      <c r="M102" s="109"/>
      <c r="N102" s="110"/>
      <c r="O102" s="110"/>
      <c r="P102" s="99"/>
      <c r="Q102" s="111"/>
    </row>
    <row r="103" spans="1:17" ht="21.6">
      <c r="A103" s="400"/>
      <c r="B103" s="421"/>
      <c r="C103" s="377"/>
      <c r="D103" s="257" t="s">
        <v>229</v>
      </c>
      <c r="E103" s="107"/>
      <c r="F103" s="106"/>
      <c r="G103" s="107"/>
      <c r="H103" s="106"/>
      <c r="I103" s="99"/>
      <c r="J103" s="296"/>
      <c r="K103" s="403"/>
      <c r="L103" s="384"/>
      <c r="M103" s="109"/>
      <c r="N103" s="110"/>
      <c r="O103" s="110"/>
      <c r="P103" s="99"/>
      <c r="Q103" s="111"/>
    </row>
    <row r="104" spans="1:17" ht="86.45">
      <c r="A104" s="400"/>
      <c r="B104" s="421"/>
      <c r="C104" s="377"/>
      <c r="D104" s="257" t="s">
        <v>230</v>
      </c>
      <c r="E104" s="107"/>
      <c r="F104" s="106"/>
      <c r="G104" s="107"/>
      <c r="H104" s="106"/>
      <c r="I104" s="99"/>
      <c r="J104" s="296"/>
      <c r="K104" s="403"/>
      <c r="L104" s="384"/>
      <c r="M104" s="109"/>
      <c r="N104" s="110"/>
      <c r="O104" s="110"/>
      <c r="P104" s="99"/>
      <c r="Q104" s="111"/>
    </row>
    <row r="105" spans="1:17" ht="43.15">
      <c r="A105" s="400"/>
      <c r="B105" s="421"/>
      <c r="C105" s="377"/>
      <c r="D105" s="257" t="s">
        <v>231</v>
      </c>
      <c r="E105" s="107"/>
      <c r="F105" s="106"/>
      <c r="G105" s="107"/>
      <c r="H105" s="106"/>
      <c r="I105" s="99"/>
      <c r="J105" s="296"/>
      <c r="K105" s="403"/>
      <c r="L105" s="384"/>
      <c r="M105" s="109"/>
      <c r="N105" s="110"/>
      <c r="O105" s="110"/>
      <c r="P105" s="99"/>
      <c r="Q105" s="111"/>
    </row>
    <row r="106" spans="1:17" ht="21.6">
      <c r="A106" s="400"/>
      <c r="B106" s="421"/>
      <c r="C106" s="377"/>
      <c r="D106" s="257" t="s">
        <v>232</v>
      </c>
      <c r="E106" s="107"/>
      <c r="F106" s="106"/>
      <c r="G106" s="107"/>
      <c r="H106" s="106"/>
      <c r="I106" s="99"/>
      <c r="J106" s="296"/>
      <c r="K106" s="403"/>
      <c r="L106" s="384"/>
      <c r="M106" s="109"/>
      <c r="N106" s="110"/>
      <c r="O106" s="110"/>
      <c r="P106" s="99"/>
      <c r="Q106" s="111"/>
    </row>
    <row r="107" spans="1:17" ht="21.6">
      <c r="A107" s="400"/>
      <c r="B107" s="421"/>
      <c r="C107" s="377"/>
      <c r="D107" s="257" t="s">
        <v>233</v>
      </c>
      <c r="E107" s="107"/>
      <c r="F107" s="106"/>
      <c r="G107" s="107"/>
      <c r="H107" s="106"/>
      <c r="I107" s="99"/>
      <c r="J107" s="296"/>
      <c r="K107" s="403"/>
      <c r="L107" s="384"/>
      <c r="M107" s="109"/>
      <c r="N107" s="110"/>
      <c r="O107" s="110"/>
      <c r="P107" s="99"/>
      <c r="Q107" s="111"/>
    </row>
    <row r="108" spans="1:17" ht="43.15">
      <c r="A108" s="400"/>
      <c r="B108" s="421"/>
      <c r="C108" s="377"/>
      <c r="D108" s="297" t="s">
        <v>234</v>
      </c>
      <c r="E108" s="107"/>
      <c r="F108" s="106"/>
      <c r="G108" s="107"/>
      <c r="H108" s="106"/>
      <c r="I108" s="99"/>
      <c r="J108" s="296"/>
      <c r="K108" s="403"/>
      <c r="L108" s="384"/>
      <c r="M108" s="109"/>
      <c r="N108" s="110"/>
      <c r="O108" s="110"/>
      <c r="P108" s="99"/>
      <c r="Q108" s="111"/>
    </row>
    <row r="109" spans="1:17" ht="43.15">
      <c r="A109" s="400"/>
      <c r="B109" s="421"/>
      <c r="C109" s="377"/>
      <c r="D109" s="268" t="s">
        <v>235</v>
      </c>
      <c r="E109" s="107"/>
      <c r="F109" s="106"/>
      <c r="G109" s="107"/>
      <c r="H109" s="106"/>
      <c r="I109" s="99"/>
      <c r="J109" s="296"/>
      <c r="K109" s="403"/>
      <c r="L109" s="384"/>
      <c r="M109" s="109"/>
      <c r="N109" s="110"/>
      <c r="O109" s="110"/>
      <c r="P109" s="99"/>
      <c r="Q109" s="111"/>
    </row>
    <row r="110" spans="1:17" ht="43.15">
      <c r="A110" s="400"/>
      <c r="B110" s="421"/>
      <c r="C110" s="377"/>
      <c r="D110" s="257" t="s">
        <v>236</v>
      </c>
      <c r="E110" s="107"/>
      <c r="F110" s="106"/>
      <c r="G110" s="107"/>
      <c r="H110" s="106"/>
      <c r="I110" s="99"/>
      <c r="J110" s="296"/>
      <c r="K110" s="403"/>
      <c r="L110" s="384"/>
      <c r="M110" s="109"/>
      <c r="N110" s="110"/>
      <c r="O110" s="110"/>
      <c r="P110" s="99"/>
      <c r="Q110" s="111"/>
    </row>
    <row r="111" spans="1:17" ht="21.6">
      <c r="A111" s="400"/>
      <c r="B111" s="421"/>
      <c r="C111" s="377"/>
      <c r="D111" s="257" t="s">
        <v>237</v>
      </c>
      <c r="E111" s="107"/>
      <c r="F111" s="106"/>
      <c r="G111" s="107"/>
      <c r="H111" s="106"/>
      <c r="I111" s="99"/>
      <c r="J111" s="296"/>
      <c r="K111" s="403"/>
      <c r="L111" s="384"/>
      <c r="M111" s="109"/>
      <c r="N111" s="110"/>
      <c r="O111" s="110"/>
      <c r="P111" s="99"/>
      <c r="Q111" s="111"/>
    </row>
    <row r="112" spans="1:17" ht="43.15">
      <c r="A112" s="400"/>
      <c r="B112" s="421"/>
      <c r="C112" s="377"/>
      <c r="D112" s="257" t="s">
        <v>238</v>
      </c>
      <c r="E112" s="107"/>
      <c r="F112" s="106"/>
      <c r="G112" s="107"/>
      <c r="H112" s="106"/>
      <c r="I112" s="99"/>
      <c r="J112" s="296"/>
      <c r="K112" s="403"/>
      <c r="L112" s="384"/>
      <c r="M112" s="109"/>
      <c r="N112" s="110"/>
      <c r="O112" s="110"/>
      <c r="P112" s="99"/>
      <c r="Q112" s="111"/>
    </row>
    <row r="113" spans="1:17" ht="43.15">
      <c r="A113" s="400"/>
      <c r="B113" s="421"/>
      <c r="C113" s="377"/>
      <c r="D113" s="257" t="s">
        <v>239</v>
      </c>
      <c r="E113" s="107"/>
      <c r="F113" s="106"/>
      <c r="G113" s="107"/>
      <c r="H113" s="106"/>
      <c r="I113" s="99"/>
      <c r="J113" s="296"/>
      <c r="K113" s="403"/>
      <c r="L113" s="384"/>
      <c r="M113" s="109"/>
      <c r="N113" s="110"/>
      <c r="O113" s="110"/>
      <c r="P113" s="99"/>
      <c r="Q113" s="111"/>
    </row>
    <row r="114" spans="1:17" ht="43.15">
      <c r="A114" s="400"/>
      <c r="B114" s="421"/>
      <c r="C114" s="377"/>
      <c r="D114" s="257" t="s">
        <v>240</v>
      </c>
      <c r="E114" s="107"/>
      <c r="F114" s="106"/>
      <c r="G114" s="107"/>
      <c r="H114" s="106"/>
      <c r="I114" s="99"/>
      <c r="J114" s="296"/>
      <c r="K114" s="403"/>
      <c r="L114" s="384"/>
      <c r="M114" s="109"/>
      <c r="N114" s="110"/>
      <c r="O114" s="110"/>
      <c r="P114" s="99"/>
      <c r="Q114" s="111"/>
    </row>
    <row r="115" spans="1:17" ht="21.6">
      <c r="A115" s="400"/>
      <c r="B115" s="421"/>
      <c r="C115" s="377"/>
      <c r="D115" s="257" t="s">
        <v>241</v>
      </c>
      <c r="E115" s="107"/>
      <c r="F115" s="106"/>
      <c r="G115" s="107"/>
      <c r="H115" s="106"/>
      <c r="I115" s="99"/>
      <c r="J115" s="296"/>
      <c r="K115" s="403"/>
      <c r="L115" s="384"/>
      <c r="M115" s="109"/>
      <c r="N115" s="110"/>
      <c r="O115" s="110"/>
      <c r="P115" s="99"/>
      <c r="Q115" s="111"/>
    </row>
    <row r="116" spans="1:17" ht="43.15">
      <c r="A116" s="400"/>
      <c r="B116" s="421"/>
      <c r="C116" s="377"/>
      <c r="D116" s="257" t="s">
        <v>242</v>
      </c>
      <c r="E116" s="107"/>
      <c r="F116" s="106"/>
      <c r="G116" s="107"/>
      <c r="H116" s="106"/>
      <c r="I116" s="99"/>
      <c r="J116" s="296"/>
      <c r="K116" s="403"/>
      <c r="L116" s="384"/>
      <c r="M116" s="109"/>
      <c r="N116" s="110"/>
      <c r="O116" s="110"/>
      <c r="P116" s="99"/>
      <c r="Q116" s="111"/>
    </row>
    <row r="117" spans="1:17" ht="21.6">
      <c r="A117" s="400"/>
      <c r="B117" s="421"/>
      <c r="C117" s="377"/>
      <c r="D117" s="257" t="s">
        <v>243</v>
      </c>
      <c r="E117" s="107"/>
      <c r="F117" s="106"/>
      <c r="G117" s="107"/>
      <c r="H117" s="106"/>
      <c r="I117" s="99"/>
      <c r="J117" s="296"/>
      <c r="K117" s="403"/>
      <c r="L117" s="384"/>
      <c r="M117" s="109"/>
      <c r="N117" s="110"/>
      <c r="O117" s="110"/>
      <c r="P117" s="99"/>
      <c r="Q117" s="111"/>
    </row>
    <row r="118" spans="1:17" thickBot="1">
      <c r="A118" s="400"/>
      <c r="B118" s="421"/>
      <c r="C118" s="377"/>
      <c r="D118" s="257" t="s">
        <v>244</v>
      </c>
      <c r="E118" s="115"/>
      <c r="F118" s="114"/>
      <c r="G118" s="115"/>
      <c r="H118" s="114"/>
      <c r="I118" s="99"/>
      <c r="J118" s="298"/>
      <c r="K118" s="402"/>
      <c r="L118" s="384"/>
      <c r="M118" s="117"/>
      <c r="N118" s="118"/>
      <c r="O118" s="118"/>
      <c r="P118" s="99"/>
      <c r="Q118" s="119"/>
    </row>
    <row r="119" spans="1:17" ht="43.15">
      <c r="A119" s="400"/>
      <c r="B119" s="411" t="s">
        <v>245</v>
      </c>
      <c r="C119" s="376" t="s">
        <v>246</v>
      </c>
      <c r="D119" s="278" t="s">
        <v>247</v>
      </c>
      <c r="E119" s="97"/>
      <c r="F119" s="98"/>
      <c r="G119" s="97"/>
      <c r="H119" s="98"/>
      <c r="I119" s="99"/>
      <c r="J119" s="124"/>
      <c r="K119" s="401" t="str" cm="1">
        <f t="array" ref="K119">IF((AND(J119:J124=1)), "Fully Mapped", "Not/ Partially Mapped")</f>
        <v>Not/ Partially Mapped</v>
      </c>
      <c r="L119" s="384"/>
      <c r="M119" s="101"/>
      <c r="N119" s="102"/>
      <c r="O119" s="102"/>
      <c r="P119" s="99"/>
      <c r="Q119" s="103"/>
    </row>
    <row r="120" spans="1:17" ht="21.6">
      <c r="A120" s="400"/>
      <c r="B120" s="412"/>
      <c r="C120" s="377"/>
      <c r="D120" s="299" t="s">
        <v>248</v>
      </c>
      <c r="E120" s="107"/>
      <c r="F120" s="106"/>
      <c r="G120" s="107"/>
      <c r="H120" s="106"/>
      <c r="I120" s="99"/>
      <c r="J120" s="126"/>
      <c r="K120" s="403"/>
      <c r="L120" s="384"/>
      <c r="M120" s="109"/>
      <c r="N120" s="110"/>
      <c r="O120" s="110"/>
      <c r="P120" s="99"/>
      <c r="Q120" s="111"/>
    </row>
    <row r="121" spans="1:17" ht="21.6">
      <c r="A121" s="400"/>
      <c r="B121" s="412"/>
      <c r="C121" s="377"/>
      <c r="D121" s="299" t="s">
        <v>249</v>
      </c>
      <c r="E121" s="107"/>
      <c r="F121" s="106"/>
      <c r="G121" s="107"/>
      <c r="H121" s="106"/>
      <c r="I121" s="99"/>
      <c r="J121" s="126"/>
      <c r="K121" s="403"/>
      <c r="L121" s="384"/>
      <c r="M121" s="109"/>
      <c r="N121" s="110"/>
      <c r="O121" s="110"/>
      <c r="P121" s="99"/>
      <c r="Q121" s="111"/>
    </row>
    <row r="122" spans="1:17" ht="64.900000000000006">
      <c r="A122" s="400"/>
      <c r="B122" s="412"/>
      <c r="C122" s="377"/>
      <c r="D122" s="299" t="s">
        <v>250</v>
      </c>
      <c r="E122" s="107"/>
      <c r="F122" s="106"/>
      <c r="G122" s="107"/>
      <c r="H122" s="106"/>
      <c r="I122" s="99"/>
      <c r="J122" s="126"/>
      <c r="K122" s="403"/>
      <c r="L122" s="384"/>
      <c r="M122" s="109"/>
      <c r="N122" s="110"/>
      <c r="O122" s="110"/>
      <c r="P122" s="99"/>
      <c r="Q122" s="111"/>
    </row>
    <row r="123" spans="1:17" ht="43.15">
      <c r="A123" s="400"/>
      <c r="B123" s="412"/>
      <c r="C123" s="377"/>
      <c r="D123" s="299" t="s">
        <v>251</v>
      </c>
      <c r="E123" s="107"/>
      <c r="F123" s="106"/>
      <c r="G123" s="107"/>
      <c r="H123" s="106"/>
      <c r="I123" s="99"/>
      <c r="J123" s="126"/>
      <c r="K123" s="403"/>
      <c r="L123" s="384"/>
      <c r="M123" s="109"/>
      <c r="N123" s="110"/>
      <c r="O123" s="110"/>
      <c r="P123" s="99"/>
      <c r="Q123" s="111"/>
    </row>
    <row r="124" spans="1:17" ht="65.45" thickBot="1">
      <c r="A124" s="400"/>
      <c r="B124" s="412"/>
      <c r="C124" s="377"/>
      <c r="D124" s="299" t="s">
        <v>252</v>
      </c>
      <c r="E124" s="130"/>
      <c r="F124" s="130"/>
      <c r="G124" s="147"/>
      <c r="H124" s="129"/>
      <c r="I124" s="99"/>
      <c r="J124" s="149"/>
      <c r="K124" s="403"/>
      <c r="L124" s="385"/>
      <c r="M124" s="150"/>
      <c r="N124" s="151"/>
      <c r="O124" s="151"/>
      <c r="P124" s="99"/>
      <c r="Q124" s="152"/>
    </row>
    <row r="125" spans="1:17" thickBot="1">
      <c r="A125" s="400"/>
      <c r="B125" s="74" t="s">
        <v>42</v>
      </c>
      <c r="C125" s="75" t="s">
        <v>73</v>
      </c>
      <c r="D125" s="52" t="s">
        <v>74</v>
      </c>
      <c r="E125" s="153"/>
      <c r="F125" s="154"/>
      <c r="G125" s="154"/>
      <c r="H125" s="154"/>
      <c r="J125" s="156"/>
      <c r="K125" s="156"/>
      <c r="L125" s="199"/>
      <c r="M125" s="158"/>
      <c r="N125" s="158"/>
      <c r="O125" s="158"/>
      <c r="P125" s="91"/>
      <c r="Q125" s="159"/>
    </row>
    <row r="126" spans="1:17" ht="65.45" thickBot="1">
      <c r="A126" s="400"/>
      <c r="B126" s="64" t="s">
        <v>253</v>
      </c>
      <c r="C126" s="65" t="s">
        <v>224</v>
      </c>
      <c r="D126" s="300" t="s">
        <v>254</v>
      </c>
      <c r="E126" s="161"/>
      <c r="F126" s="162"/>
      <c r="G126" s="163"/>
      <c r="H126" s="162"/>
      <c r="I126" s="99"/>
      <c r="J126" s="164"/>
      <c r="K126" s="136" t="str" cm="1">
        <f t="array" ref="K126">IF((AND(J126:J126=1)), "Fully Mapped", "Not/ Partially Mapped")</f>
        <v>Not/ Partially Mapped</v>
      </c>
      <c r="L126" s="433">
        <f>SUM('Workings out'!M4:M13)</f>
        <v>0</v>
      </c>
      <c r="M126" s="246"/>
      <c r="N126" s="166"/>
      <c r="O126" s="166"/>
      <c r="P126" s="99"/>
      <c r="Q126" s="167"/>
    </row>
    <row r="127" spans="1:17" ht="18" customHeight="1">
      <c r="A127" s="400"/>
      <c r="B127" s="409" t="s">
        <v>255</v>
      </c>
      <c r="C127" s="376" t="s">
        <v>246</v>
      </c>
      <c r="D127" s="257" t="s">
        <v>256</v>
      </c>
      <c r="E127" s="97"/>
      <c r="F127" s="98"/>
      <c r="G127" s="97"/>
      <c r="H127" s="98"/>
      <c r="I127" s="99"/>
      <c r="J127" s="124"/>
      <c r="K127" s="401" t="str" cm="1">
        <f t="array" ref="K127">IF((AND(J127:J135=1)), "Fully Mapped", "Not/ Partially Mapped")</f>
        <v>Not/ Partially Mapped</v>
      </c>
      <c r="L127" s="384"/>
      <c r="M127" s="101"/>
      <c r="N127" s="102"/>
      <c r="O127" s="102"/>
      <c r="P127" s="99"/>
      <c r="Q127" s="103"/>
    </row>
    <row r="128" spans="1:17" ht="86.45">
      <c r="A128" s="400"/>
      <c r="B128" s="410"/>
      <c r="C128" s="377"/>
      <c r="D128" s="257" t="s">
        <v>257</v>
      </c>
      <c r="E128" s="107"/>
      <c r="F128" s="106"/>
      <c r="G128" s="107"/>
      <c r="H128" s="106"/>
      <c r="I128" s="99"/>
      <c r="J128" s="126"/>
      <c r="K128" s="403"/>
      <c r="L128" s="384"/>
      <c r="M128" s="109"/>
      <c r="N128" s="110"/>
      <c r="O128" s="110"/>
      <c r="P128" s="99"/>
      <c r="Q128" s="111"/>
    </row>
    <row r="129" spans="1:17" ht="43.15">
      <c r="A129" s="400"/>
      <c r="B129" s="410"/>
      <c r="C129" s="377"/>
      <c r="D129" s="257" t="s">
        <v>258</v>
      </c>
      <c r="E129" s="107"/>
      <c r="F129" s="106"/>
      <c r="G129" s="107"/>
      <c r="H129" s="106"/>
      <c r="I129" s="99"/>
      <c r="J129" s="126"/>
      <c r="K129" s="403"/>
      <c r="L129" s="384"/>
      <c r="M129" s="109"/>
      <c r="N129" s="110"/>
      <c r="O129" s="110"/>
      <c r="P129" s="99"/>
      <c r="Q129" s="111"/>
    </row>
    <row r="130" spans="1:17" ht="43.15">
      <c r="A130" s="400"/>
      <c r="B130" s="410"/>
      <c r="C130" s="377"/>
      <c r="D130" s="257" t="s">
        <v>259</v>
      </c>
      <c r="E130" s="107"/>
      <c r="F130" s="106"/>
      <c r="G130" s="107"/>
      <c r="H130" s="106"/>
      <c r="I130" s="99"/>
      <c r="J130" s="126"/>
      <c r="K130" s="403"/>
      <c r="L130" s="384"/>
      <c r="M130" s="109"/>
      <c r="N130" s="110"/>
      <c r="O130" s="110"/>
      <c r="P130" s="99"/>
      <c r="Q130" s="111"/>
    </row>
    <row r="131" spans="1:17" ht="64.900000000000006">
      <c r="A131" s="400"/>
      <c r="B131" s="410"/>
      <c r="C131" s="377"/>
      <c r="D131" s="257" t="s">
        <v>260</v>
      </c>
      <c r="E131" s="107"/>
      <c r="F131" s="106"/>
      <c r="G131" s="107"/>
      <c r="H131" s="106"/>
      <c r="I131" s="99"/>
      <c r="J131" s="126"/>
      <c r="K131" s="403"/>
      <c r="L131" s="384"/>
      <c r="M131" s="109"/>
      <c r="N131" s="110"/>
      <c r="O131" s="110"/>
      <c r="P131" s="99"/>
      <c r="Q131" s="111"/>
    </row>
    <row r="132" spans="1:17" ht="21.6">
      <c r="A132" s="400"/>
      <c r="B132" s="410"/>
      <c r="C132" s="377"/>
      <c r="D132" s="257" t="s">
        <v>261</v>
      </c>
      <c r="E132" s="107"/>
      <c r="F132" s="106"/>
      <c r="G132" s="107"/>
      <c r="H132" s="106"/>
      <c r="I132" s="99"/>
      <c r="J132" s="126"/>
      <c r="K132" s="403"/>
      <c r="L132" s="384"/>
      <c r="M132" s="109"/>
      <c r="N132" s="110"/>
      <c r="O132" s="110"/>
      <c r="P132" s="99"/>
      <c r="Q132" s="111"/>
    </row>
    <row r="133" spans="1:17" ht="21.6">
      <c r="A133" s="400"/>
      <c r="B133" s="410"/>
      <c r="C133" s="377"/>
      <c r="D133" s="257" t="s">
        <v>262</v>
      </c>
      <c r="E133" s="107"/>
      <c r="F133" s="106"/>
      <c r="G133" s="107"/>
      <c r="H133" s="106"/>
      <c r="I133" s="99"/>
      <c r="J133" s="126"/>
      <c r="K133" s="403"/>
      <c r="L133" s="384"/>
      <c r="M133" s="109"/>
      <c r="N133" s="110"/>
      <c r="O133" s="110"/>
      <c r="P133" s="99"/>
      <c r="Q133" s="111"/>
    </row>
    <row r="134" spans="1:17" ht="43.15">
      <c r="A134" s="400"/>
      <c r="B134" s="410"/>
      <c r="C134" s="377"/>
      <c r="D134" s="257" t="s">
        <v>263</v>
      </c>
      <c r="E134" s="107"/>
      <c r="F134" s="106"/>
      <c r="G134" s="107"/>
      <c r="H134" s="106"/>
      <c r="I134" s="99"/>
      <c r="J134" s="126"/>
      <c r="K134" s="403"/>
      <c r="L134" s="384"/>
      <c r="M134" s="109"/>
      <c r="N134" s="110"/>
      <c r="O134" s="110"/>
      <c r="P134" s="99"/>
      <c r="Q134" s="111"/>
    </row>
    <row r="135" spans="1:17" ht="65.45" thickBot="1">
      <c r="A135" s="400"/>
      <c r="B135" s="410"/>
      <c r="C135" s="377"/>
      <c r="D135" s="257" t="s">
        <v>264</v>
      </c>
      <c r="E135" s="130"/>
      <c r="F135" s="129"/>
      <c r="G135" s="147"/>
      <c r="H135" s="129"/>
      <c r="I135" s="99"/>
      <c r="J135" s="149"/>
      <c r="K135" s="403"/>
      <c r="L135" s="385"/>
      <c r="M135" s="150"/>
      <c r="N135" s="151"/>
      <c r="O135" s="151"/>
      <c r="P135" s="99"/>
      <c r="Q135" s="152"/>
    </row>
    <row r="136" spans="1:17" thickBot="1">
      <c r="A136" s="399" t="s">
        <v>265</v>
      </c>
      <c r="B136" s="74" t="s">
        <v>42</v>
      </c>
      <c r="C136" s="75" t="s">
        <v>92</v>
      </c>
      <c r="D136" s="78" t="s">
        <v>44</v>
      </c>
      <c r="E136" s="153"/>
      <c r="F136" s="154"/>
      <c r="G136" s="154"/>
      <c r="H136" s="154"/>
      <c r="J136" s="156"/>
      <c r="K136" s="156"/>
      <c r="L136" s="195"/>
      <c r="M136" s="158"/>
      <c r="N136" s="158"/>
      <c r="O136" s="158"/>
      <c r="P136" s="91"/>
      <c r="Q136" s="159"/>
    </row>
    <row r="137" spans="1:17" ht="21.6">
      <c r="A137" s="400"/>
      <c r="B137" s="374" t="s">
        <v>266</v>
      </c>
      <c r="C137" s="376" t="s">
        <v>267</v>
      </c>
      <c r="D137" s="123" t="s">
        <v>268</v>
      </c>
      <c r="E137" s="161"/>
      <c r="F137" s="162"/>
      <c r="G137" s="163"/>
      <c r="H137" s="162"/>
      <c r="I137" s="99"/>
      <c r="J137" s="164"/>
      <c r="K137" s="403" t="str" cm="1">
        <f t="array" ref="K137">IF((AND(J137:J141=1)), "Fully Mapped", "Not/ Partially Mapped")</f>
        <v>Not/ Partially Mapped</v>
      </c>
      <c r="L137" s="393">
        <f>SUM('Workings out'!N4:N32)</f>
        <v>0</v>
      </c>
      <c r="M137" s="246"/>
      <c r="N137" s="166"/>
      <c r="O137" s="166"/>
      <c r="P137" s="99"/>
      <c r="Q137" s="167"/>
    </row>
    <row r="138" spans="1:17" ht="21.6">
      <c r="A138" s="400"/>
      <c r="B138" s="375"/>
      <c r="C138" s="377"/>
      <c r="D138" s="125" t="s">
        <v>269</v>
      </c>
      <c r="E138" s="107"/>
      <c r="F138" s="106"/>
      <c r="G138" s="107"/>
      <c r="H138" s="106"/>
      <c r="I138" s="99"/>
      <c r="J138" s="126"/>
      <c r="K138" s="403"/>
      <c r="L138" s="394"/>
      <c r="M138" s="109"/>
      <c r="N138" s="110"/>
      <c r="O138" s="110"/>
      <c r="P138" s="99"/>
      <c r="Q138" s="111"/>
    </row>
    <row r="139" spans="1:17" ht="64.900000000000006">
      <c r="A139" s="400"/>
      <c r="B139" s="375"/>
      <c r="C139" s="377"/>
      <c r="D139" s="125" t="s">
        <v>270</v>
      </c>
      <c r="E139" s="107"/>
      <c r="F139" s="106"/>
      <c r="G139" s="107"/>
      <c r="H139" s="106"/>
      <c r="I139" s="99"/>
      <c r="J139" s="126"/>
      <c r="K139" s="403"/>
      <c r="L139" s="394"/>
      <c r="M139" s="109"/>
      <c r="N139" s="110"/>
      <c r="O139" s="110"/>
      <c r="P139" s="99"/>
      <c r="Q139" s="111"/>
    </row>
    <row r="140" spans="1:17" ht="64.900000000000006">
      <c r="A140" s="400"/>
      <c r="B140" s="375"/>
      <c r="C140" s="377"/>
      <c r="D140" s="125" t="s">
        <v>271</v>
      </c>
      <c r="E140" s="107"/>
      <c r="F140" s="106"/>
      <c r="G140" s="107"/>
      <c r="H140" s="106"/>
      <c r="I140" s="99"/>
      <c r="J140" s="126"/>
      <c r="K140" s="403"/>
      <c r="L140" s="394"/>
      <c r="M140" s="109"/>
      <c r="N140" s="110"/>
      <c r="O140" s="110"/>
      <c r="P140" s="99"/>
      <c r="Q140" s="111"/>
    </row>
    <row r="141" spans="1:17" ht="43.9" thickBot="1">
      <c r="A141" s="400"/>
      <c r="B141" s="381"/>
      <c r="C141" s="382"/>
      <c r="D141" s="127" t="s">
        <v>272</v>
      </c>
      <c r="E141" s="107"/>
      <c r="F141" s="106"/>
      <c r="G141" s="107"/>
      <c r="H141" s="106"/>
      <c r="I141" s="99"/>
      <c r="J141" s="126"/>
      <c r="K141" s="403"/>
      <c r="L141" s="394"/>
      <c r="M141" s="109"/>
      <c r="N141" s="110"/>
      <c r="O141" s="110"/>
      <c r="P141" s="99"/>
      <c r="Q141" s="111"/>
    </row>
    <row r="142" spans="1:17" ht="43.15">
      <c r="A142" s="400"/>
      <c r="B142" s="409" t="s">
        <v>273</v>
      </c>
      <c r="C142" s="376" t="s">
        <v>274</v>
      </c>
      <c r="D142" s="257" t="s">
        <v>275</v>
      </c>
      <c r="E142" s="97"/>
      <c r="F142" s="98"/>
      <c r="G142" s="97"/>
      <c r="H142" s="98"/>
      <c r="I142" s="99"/>
      <c r="J142" s="124"/>
      <c r="K142" s="401" t="str" cm="1">
        <f t="array" ref="K142">IF((AND(J142:J149=1)), "Fully Mapped", "Not/ Partially Mapped")</f>
        <v>Not/ Partially Mapped</v>
      </c>
      <c r="L142" s="394"/>
      <c r="M142" s="101"/>
      <c r="N142" s="102"/>
      <c r="O142" s="102"/>
      <c r="P142" s="99"/>
      <c r="Q142" s="103"/>
    </row>
    <row r="143" spans="1:17" ht="21.6">
      <c r="A143" s="400"/>
      <c r="B143" s="410"/>
      <c r="C143" s="377"/>
      <c r="D143" s="257" t="s">
        <v>276</v>
      </c>
      <c r="E143" s="107"/>
      <c r="F143" s="106"/>
      <c r="G143" s="107"/>
      <c r="H143" s="106"/>
      <c r="I143" s="99"/>
      <c r="J143" s="126"/>
      <c r="K143" s="403"/>
      <c r="L143" s="394"/>
      <c r="M143" s="109"/>
      <c r="N143" s="110"/>
      <c r="O143" s="110"/>
      <c r="P143" s="99"/>
      <c r="Q143" s="111"/>
    </row>
    <row r="144" spans="1:17" ht="21.6">
      <c r="A144" s="400"/>
      <c r="B144" s="410"/>
      <c r="C144" s="377"/>
      <c r="D144" s="257" t="s">
        <v>277</v>
      </c>
      <c r="E144" s="107"/>
      <c r="F144" s="106"/>
      <c r="G144" s="107"/>
      <c r="H144" s="106"/>
      <c r="I144" s="99"/>
      <c r="J144" s="126"/>
      <c r="K144" s="403"/>
      <c r="L144" s="394"/>
      <c r="M144" s="109"/>
      <c r="N144" s="110"/>
      <c r="O144" s="110"/>
      <c r="P144" s="99"/>
      <c r="Q144" s="111"/>
    </row>
    <row r="145" spans="1:17" ht="21.6">
      <c r="A145" s="400"/>
      <c r="B145" s="410"/>
      <c r="C145" s="377"/>
      <c r="D145" s="257" t="s">
        <v>278</v>
      </c>
      <c r="E145" s="107"/>
      <c r="F145" s="106"/>
      <c r="G145" s="107"/>
      <c r="H145" s="106"/>
      <c r="I145" s="99"/>
      <c r="J145" s="126"/>
      <c r="K145" s="403"/>
      <c r="L145" s="394"/>
      <c r="M145" s="109"/>
      <c r="N145" s="110"/>
      <c r="O145" s="110"/>
      <c r="P145" s="99"/>
      <c r="Q145" s="111"/>
    </row>
    <row r="146" spans="1:17" ht="21.6">
      <c r="A146" s="400"/>
      <c r="B146" s="410"/>
      <c r="C146" s="377"/>
      <c r="D146" s="257" t="s">
        <v>279</v>
      </c>
      <c r="E146" s="107"/>
      <c r="F146" s="106"/>
      <c r="G146" s="107"/>
      <c r="H146" s="106"/>
      <c r="I146" s="99"/>
      <c r="J146" s="126"/>
      <c r="K146" s="403"/>
      <c r="L146" s="394"/>
      <c r="M146" s="109"/>
      <c r="N146" s="110"/>
      <c r="O146" s="110"/>
      <c r="P146" s="99"/>
      <c r="Q146" s="111"/>
    </row>
    <row r="147" spans="1:17" ht="21.6">
      <c r="A147" s="400"/>
      <c r="B147" s="410"/>
      <c r="C147" s="377"/>
      <c r="D147" s="257" t="s">
        <v>280</v>
      </c>
      <c r="E147" s="107"/>
      <c r="F147" s="106"/>
      <c r="G147" s="107"/>
      <c r="H147" s="106"/>
      <c r="I147" s="99"/>
      <c r="J147" s="126"/>
      <c r="K147" s="403"/>
      <c r="L147" s="394"/>
      <c r="M147" s="109"/>
      <c r="N147" s="110"/>
      <c r="O147" s="110"/>
      <c r="P147" s="99"/>
      <c r="Q147" s="111"/>
    </row>
    <row r="148" spans="1:17" ht="64.900000000000006">
      <c r="A148" s="400"/>
      <c r="B148" s="410"/>
      <c r="C148" s="377"/>
      <c r="D148" s="257" t="s">
        <v>281</v>
      </c>
      <c r="E148" s="107"/>
      <c r="F148" s="106"/>
      <c r="G148" s="107"/>
      <c r="H148" s="106"/>
      <c r="I148" s="99"/>
      <c r="J148" s="126"/>
      <c r="K148" s="403"/>
      <c r="L148" s="394"/>
      <c r="M148" s="109"/>
      <c r="N148" s="110"/>
      <c r="O148" s="110"/>
      <c r="P148" s="99"/>
      <c r="Q148" s="111"/>
    </row>
    <row r="149" spans="1:17" ht="43.9" thickBot="1">
      <c r="A149" s="400"/>
      <c r="B149" s="410"/>
      <c r="C149" s="377"/>
      <c r="D149" s="257" t="s">
        <v>282</v>
      </c>
      <c r="E149" s="107"/>
      <c r="F149" s="106"/>
      <c r="G149" s="107"/>
      <c r="H149" s="106"/>
      <c r="I149" s="99"/>
      <c r="J149" s="126"/>
      <c r="K149" s="403"/>
      <c r="L149" s="394"/>
      <c r="M149" s="109"/>
      <c r="N149" s="110"/>
      <c r="O149" s="110"/>
      <c r="P149" s="99"/>
      <c r="Q149" s="111"/>
    </row>
    <row r="150" spans="1:17" ht="21.6">
      <c r="A150" s="400"/>
      <c r="B150" s="374" t="s">
        <v>283</v>
      </c>
      <c r="C150" s="376" t="s">
        <v>284</v>
      </c>
      <c r="D150" s="278" t="s">
        <v>285</v>
      </c>
      <c r="E150" s="97"/>
      <c r="F150" s="98"/>
      <c r="G150" s="97"/>
      <c r="H150" s="98"/>
      <c r="I150" s="99"/>
      <c r="J150" s="124"/>
      <c r="K150" s="401" t="str" cm="1">
        <f t="array" ref="K150">IF((AND(J150:J152=1)), "Fully Mapped", "Not/ Partially Mapped")</f>
        <v>Not/ Partially Mapped</v>
      </c>
      <c r="L150" s="394"/>
      <c r="M150" s="101"/>
      <c r="N150" s="102"/>
      <c r="O150" s="102"/>
      <c r="P150" s="99"/>
      <c r="Q150" s="103"/>
    </row>
    <row r="151" spans="1:17" ht="64.900000000000006">
      <c r="A151" s="400"/>
      <c r="B151" s="375"/>
      <c r="C151" s="377"/>
      <c r="D151" s="299" t="s">
        <v>286</v>
      </c>
      <c r="E151" s="107"/>
      <c r="F151" s="106"/>
      <c r="G151" s="107"/>
      <c r="H151" s="106"/>
      <c r="I151" s="99"/>
      <c r="J151" s="126"/>
      <c r="K151" s="403"/>
      <c r="L151" s="394"/>
      <c r="M151" s="109"/>
      <c r="N151" s="110"/>
      <c r="O151" s="110"/>
      <c r="P151" s="99"/>
      <c r="Q151" s="111"/>
    </row>
    <row r="152" spans="1:17" ht="65.45" thickBot="1">
      <c r="A152" s="400"/>
      <c r="B152" s="375"/>
      <c r="C152" s="377"/>
      <c r="D152" s="287" t="s">
        <v>287</v>
      </c>
      <c r="E152" s="147"/>
      <c r="F152" s="147"/>
      <c r="G152" s="147"/>
      <c r="H152" s="301"/>
      <c r="I152" s="99"/>
      <c r="J152" s="302"/>
      <c r="K152" s="404"/>
      <c r="L152" s="394"/>
      <c r="M152" s="303"/>
      <c r="N152" s="304"/>
      <c r="O152" s="304"/>
      <c r="P152" s="99"/>
      <c r="Q152" s="305"/>
    </row>
    <row r="153" spans="1:17" ht="43.15">
      <c r="A153" s="400"/>
      <c r="B153" s="420" t="s">
        <v>288</v>
      </c>
      <c r="C153" s="376" t="s">
        <v>289</v>
      </c>
      <c r="D153" s="257" t="s">
        <v>290</v>
      </c>
      <c r="E153" s="252"/>
      <c r="F153" s="306"/>
      <c r="G153" s="307"/>
      <c r="H153" s="216"/>
      <c r="I153" s="99"/>
      <c r="J153" s="308"/>
      <c r="K153" s="425" t="str" cm="1">
        <f t="array" ref="K153">IF((AND(J153:J165=1)), "Fully Mapped", "Not/ Partially Mapped")</f>
        <v>Not/ Partially Mapped</v>
      </c>
      <c r="L153" s="394"/>
      <c r="M153" s="309"/>
      <c r="N153" s="310"/>
      <c r="O153" s="310"/>
      <c r="P153" s="99"/>
      <c r="Q153" s="311"/>
    </row>
    <row r="154" spans="1:17" ht="21.6">
      <c r="A154" s="400"/>
      <c r="B154" s="421"/>
      <c r="C154" s="377"/>
      <c r="D154" s="257" t="s">
        <v>291</v>
      </c>
      <c r="E154" s="264"/>
      <c r="F154" s="312"/>
      <c r="G154" s="313"/>
      <c r="H154" s="227"/>
      <c r="I154" s="99"/>
      <c r="J154" s="314"/>
      <c r="K154" s="426"/>
      <c r="L154" s="394"/>
      <c r="M154" s="315"/>
      <c r="N154" s="316"/>
      <c r="O154" s="316"/>
      <c r="P154" s="99"/>
      <c r="Q154" s="317"/>
    </row>
    <row r="155" spans="1:17" ht="21.6">
      <c r="A155" s="400"/>
      <c r="B155" s="421"/>
      <c r="C155" s="377"/>
      <c r="D155" s="257" t="s">
        <v>292</v>
      </c>
      <c r="E155" s="264"/>
      <c r="F155" s="312"/>
      <c r="G155" s="313"/>
      <c r="H155" s="227"/>
      <c r="I155" s="99"/>
      <c r="J155" s="314"/>
      <c r="K155" s="426"/>
      <c r="L155" s="394"/>
      <c r="M155" s="315"/>
      <c r="N155" s="316"/>
      <c r="O155" s="316"/>
      <c r="P155" s="99"/>
      <c r="Q155" s="317"/>
    </row>
    <row r="156" spans="1:17" ht="43.15">
      <c r="A156" s="400"/>
      <c r="B156" s="421"/>
      <c r="C156" s="377"/>
      <c r="D156" s="257" t="s">
        <v>293</v>
      </c>
      <c r="E156" s="264"/>
      <c r="F156" s="312"/>
      <c r="G156" s="313"/>
      <c r="H156" s="227"/>
      <c r="I156" s="99"/>
      <c r="J156" s="314"/>
      <c r="K156" s="426"/>
      <c r="L156" s="394"/>
      <c r="M156" s="315"/>
      <c r="N156" s="316"/>
      <c r="O156" s="316"/>
      <c r="P156" s="99"/>
      <c r="Q156" s="317"/>
    </row>
    <row r="157" spans="1:17" ht="43.15">
      <c r="A157" s="400"/>
      <c r="B157" s="421"/>
      <c r="C157" s="377"/>
      <c r="D157" s="257" t="s">
        <v>294</v>
      </c>
      <c r="E157" s="264"/>
      <c r="F157" s="312"/>
      <c r="G157" s="313"/>
      <c r="H157" s="227"/>
      <c r="I157" s="99"/>
      <c r="J157" s="314"/>
      <c r="K157" s="426"/>
      <c r="L157" s="394"/>
      <c r="M157" s="315"/>
      <c r="N157" s="316"/>
      <c r="O157" s="316"/>
      <c r="P157" s="99"/>
      <c r="Q157" s="317"/>
    </row>
    <row r="158" spans="1:17" ht="21.6">
      <c r="A158" s="400"/>
      <c r="B158" s="421"/>
      <c r="C158" s="377"/>
      <c r="D158" s="257" t="s">
        <v>295</v>
      </c>
      <c r="E158" s="264"/>
      <c r="F158" s="312"/>
      <c r="G158" s="313"/>
      <c r="H158" s="227"/>
      <c r="I158" s="99"/>
      <c r="J158" s="314"/>
      <c r="K158" s="426"/>
      <c r="L158" s="394"/>
      <c r="M158" s="315"/>
      <c r="N158" s="316"/>
      <c r="O158" s="316"/>
      <c r="P158" s="99"/>
      <c r="Q158" s="317"/>
    </row>
    <row r="159" spans="1:17" ht="43.15">
      <c r="A159" s="400"/>
      <c r="B159" s="421"/>
      <c r="C159" s="377"/>
      <c r="D159" s="257" t="s">
        <v>296</v>
      </c>
      <c r="E159" s="264"/>
      <c r="F159" s="312"/>
      <c r="G159" s="313"/>
      <c r="H159" s="227"/>
      <c r="I159" s="99"/>
      <c r="J159" s="314"/>
      <c r="K159" s="426"/>
      <c r="L159" s="394"/>
      <c r="M159" s="315"/>
      <c r="N159" s="316"/>
      <c r="O159" s="316"/>
      <c r="P159" s="99"/>
      <c r="Q159" s="317"/>
    </row>
    <row r="160" spans="1:17" ht="21.6">
      <c r="A160" s="400"/>
      <c r="B160" s="421"/>
      <c r="C160" s="377"/>
      <c r="D160" s="257" t="s">
        <v>297</v>
      </c>
      <c r="E160" s="264"/>
      <c r="F160" s="312"/>
      <c r="G160" s="313"/>
      <c r="H160" s="227"/>
      <c r="I160" s="99"/>
      <c r="J160" s="314"/>
      <c r="K160" s="426"/>
      <c r="L160" s="394"/>
      <c r="M160" s="315"/>
      <c r="N160" s="316"/>
      <c r="O160" s="316"/>
      <c r="P160" s="99"/>
      <c r="Q160" s="317"/>
    </row>
    <row r="161" spans="1:17" ht="21.6">
      <c r="A161" s="400"/>
      <c r="B161" s="421"/>
      <c r="C161" s="377"/>
      <c r="D161" s="257" t="s">
        <v>298</v>
      </c>
      <c r="E161" s="264"/>
      <c r="F161" s="312"/>
      <c r="G161" s="313"/>
      <c r="H161" s="227"/>
      <c r="I161" s="99"/>
      <c r="J161" s="314"/>
      <c r="K161" s="426"/>
      <c r="L161" s="394"/>
      <c r="M161" s="315"/>
      <c r="N161" s="316"/>
      <c r="O161" s="316"/>
      <c r="P161" s="99"/>
      <c r="Q161" s="317"/>
    </row>
    <row r="162" spans="1:17" ht="43.15">
      <c r="A162" s="400"/>
      <c r="B162" s="421"/>
      <c r="C162" s="377"/>
      <c r="D162" s="297" t="s">
        <v>299</v>
      </c>
      <c r="E162" s="264"/>
      <c r="F162" s="312"/>
      <c r="G162" s="281"/>
      <c r="H162" s="318"/>
      <c r="I162" s="99"/>
      <c r="J162" s="314"/>
      <c r="K162" s="426"/>
      <c r="L162" s="394"/>
      <c r="M162" s="315"/>
      <c r="N162" s="316"/>
      <c r="O162" s="316"/>
      <c r="P162" s="99"/>
      <c r="Q162" s="317"/>
    </row>
    <row r="163" spans="1:17" ht="43.15">
      <c r="A163" s="400"/>
      <c r="B163" s="421"/>
      <c r="C163" s="377"/>
      <c r="D163" s="268" t="s">
        <v>300</v>
      </c>
      <c r="E163" s="264"/>
      <c r="F163" s="312"/>
      <c r="G163" s="313"/>
      <c r="H163" s="227"/>
      <c r="I163" s="99"/>
      <c r="J163" s="314"/>
      <c r="K163" s="426"/>
      <c r="L163" s="394"/>
      <c r="M163" s="315"/>
      <c r="N163" s="316"/>
      <c r="O163" s="316"/>
      <c r="P163" s="99"/>
      <c r="Q163" s="317"/>
    </row>
    <row r="164" spans="1:17" ht="21.6">
      <c r="A164" s="400"/>
      <c r="B164" s="421"/>
      <c r="C164" s="377"/>
      <c r="D164" s="257" t="s">
        <v>301</v>
      </c>
      <c r="E164" s="264"/>
      <c r="F164" s="312"/>
      <c r="G164" s="313"/>
      <c r="H164" s="227"/>
      <c r="I164" s="99"/>
      <c r="J164" s="314"/>
      <c r="K164" s="426"/>
      <c r="L164" s="394"/>
      <c r="M164" s="319"/>
      <c r="N164" s="316"/>
      <c r="O164" s="316"/>
      <c r="P164" s="99"/>
      <c r="Q164" s="317"/>
    </row>
    <row r="165" spans="1:17" ht="43.9" thickBot="1">
      <c r="A165" s="400"/>
      <c r="B165" s="421"/>
      <c r="C165" s="377"/>
      <c r="D165" s="257" t="s">
        <v>302</v>
      </c>
      <c r="E165" s="233"/>
      <c r="F165" s="320"/>
      <c r="G165" s="321"/>
      <c r="H165" s="234"/>
      <c r="I165" s="99"/>
      <c r="J165" s="322"/>
      <c r="K165" s="426"/>
      <c r="L165" s="395"/>
      <c r="M165" s="323"/>
      <c r="N165" s="324"/>
      <c r="O165" s="324"/>
      <c r="P165" s="99"/>
      <c r="Q165" s="325"/>
    </row>
    <row r="166" spans="1:17" thickBot="1">
      <c r="A166" s="400"/>
      <c r="B166" s="74" t="s">
        <v>42</v>
      </c>
      <c r="C166" s="75" t="s">
        <v>73</v>
      </c>
      <c r="D166" s="52" t="s">
        <v>74</v>
      </c>
      <c r="E166" s="153"/>
      <c r="F166" s="154"/>
      <c r="G166" s="154"/>
      <c r="H166" s="154"/>
      <c r="J166" s="156"/>
      <c r="K166" s="156"/>
      <c r="L166" s="199"/>
      <c r="M166" s="158"/>
      <c r="N166" s="158"/>
      <c r="O166" s="158"/>
      <c r="P166" s="91"/>
      <c r="Q166" s="159"/>
    </row>
    <row r="167" spans="1:17" ht="43.15">
      <c r="A167" s="400"/>
      <c r="B167" s="409" t="s">
        <v>303</v>
      </c>
      <c r="C167" s="376" t="s">
        <v>289</v>
      </c>
      <c r="D167" s="257" t="s">
        <v>304</v>
      </c>
      <c r="E167" s="161"/>
      <c r="F167" s="162"/>
      <c r="G167" s="163"/>
      <c r="H167" s="162"/>
      <c r="I167" s="99"/>
      <c r="J167" s="164"/>
      <c r="K167" s="403" t="str" cm="1">
        <f t="array" ref="K167">IF((AND(J167:J174=1)), "Fully Mapped", "Not/ Partially Mapped")</f>
        <v>Not/ Partially Mapped</v>
      </c>
      <c r="L167" s="433">
        <f>SUM('Workings out'!O4:O14)</f>
        <v>0</v>
      </c>
      <c r="M167" s="246"/>
      <c r="N167" s="166"/>
      <c r="O167" s="166"/>
      <c r="P167" s="99"/>
      <c r="Q167" s="167"/>
    </row>
    <row r="168" spans="1:17" ht="43.15">
      <c r="A168" s="400"/>
      <c r="B168" s="410"/>
      <c r="C168" s="377"/>
      <c r="D168" s="257" t="s">
        <v>305</v>
      </c>
      <c r="E168" s="107"/>
      <c r="F168" s="106"/>
      <c r="G168" s="107"/>
      <c r="H168" s="106"/>
      <c r="I168" s="99"/>
      <c r="J168" s="126"/>
      <c r="K168" s="403"/>
      <c r="L168" s="384"/>
      <c r="M168" s="109"/>
      <c r="N168" s="110"/>
      <c r="O168" s="110"/>
      <c r="P168" s="99"/>
      <c r="Q168" s="111"/>
    </row>
    <row r="169" spans="1:17" ht="43.15">
      <c r="A169" s="400"/>
      <c r="B169" s="410"/>
      <c r="C169" s="377"/>
      <c r="D169" s="257" t="s">
        <v>306</v>
      </c>
      <c r="E169" s="107"/>
      <c r="F169" s="106"/>
      <c r="G169" s="107"/>
      <c r="H169" s="106"/>
      <c r="I169" s="99"/>
      <c r="J169" s="126"/>
      <c r="K169" s="403"/>
      <c r="L169" s="384"/>
      <c r="M169" s="109"/>
      <c r="N169" s="110"/>
      <c r="O169" s="110"/>
      <c r="P169" s="99"/>
      <c r="Q169" s="111"/>
    </row>
    <row r="170" spans="1:17" ht="43.15">
      <c r="A170" s="400"/>
      <c r="B170" s="410"/>
      <c r="C170" s="377"/>
      <c r="D170" s="257" t="s">
        <v>307</v>
      </c>
      <c r="E170" s="107"/>
      <c r="F170" s="106"/>
      <c r="G170" s="107"/>
      <c r="H170" s="106"/>
      <c r="I170" s="99"/>
      <c r="J170" s="126"/>
      <c r="K170" s="403"/>
      <c r="L170" s="384"/>
      <c r="M170" s="109"/>
      <c r="N170" s="110"/>
      <c r="O170" s="110"/>
      <c r="P170" s="99"/>
      <c r="Q170" s="111"/>
    </row>
    <row r="171" spans="1:17" ht="64.900000000000006">
      <c r="A171" s="400"/>
      <c r="B171" s="410"/>
      <c r="C171" s="377"/>
      <c r="D171" s="257" t="s">
        <v>308</v>
      </c>
      <c r="E171" s="107"/>
      <c r="F171" s="106"/>
      <c r="G171" s="107"/>
      <c r="H171" s="106"/>
      <c r="I171" s="99"/>
      <c r="J171" s="126"/>
      <c r="K171" s="403"/>
      <c r="L171" s="384"/>
      <c r="M171" s="109"/>
      <c r="N171" s="110"/>
      <c r="O171" s="110"/>
      <c r="P171" s="99"/>
      <c r="Q171" s="111"/>
    </row>
    <row r="172" spans="1:17" ht="43.15">
      <c r="A172" s="400"/>
      <c r="B172" s="410"/>
      <c r="C172" s="377"/>
      <c r="D172" s="257" t="s">
        <v>309</v>
      </c>
      <c r="E172" s="107"/>
      <c r="F172" s="106"/>
      <c r="G172" s="107"/>
      <c r="H172" s="106"/>
      <c r="I172" s="99"/>
      <c r="J172" s="126"/>
      <c r="K172" s="403"/>
      <c r="L172" s="384"/>
      <c r="M172" s="109"/>
      <c r="N172" s="110"/>
      <c r="O172" s="110"/>
      <c r="P172" s="99"/>
      <c r="Q172" s="111"/>
    </row>
    <row r="173" spans="1:17" ht="21.6">
      <c r="A173" s="400"/>
      <c r="B173" s="410"/>
      <c r="C173" s="377"/>
      <c r="D173" s="257" t="s">
        <v>310</v>
      </c>
      <c r="E173" s="107"/>
      <c r="F173" s="106"/>
      <c r="G173" s="107"/>
      <c r="H173" s="106"/>
      <c r="I173" s="99"/>
      <c r="J173" s="126"/>
      <c r="K173" s="403"/>
      <c r="L173" s="384"/>
      <c r="M173" s="109"/>
      <c r="N173" s="110"/>
      <c r="O173" s="110"/>
      <c r="P173" s="99"/>
      <c r="Q173" s="111"/>
    </row>
    <row r="174" spans="1:17" ht="43.9" thickBot="1">
      <c r="A174" s="400"/>
      <c r="B174" s="410"/>
      <c r="C174" s="377"/>
      <c r="D174" s="257" t="s">
        <v>311</v>
      </c>
      <c r="E174" s="107"/>
      <c r="F174" s="106"/>
      <c r="G174" s="107"/>
      <c r="H174" s="106"/>
      <c r="I174" s="99"/>
      <c r="J174" s="126"/>
      <c r="K174" s="403"/>
      <c r="L174" s="384"/>
      <c r="M174" s="109"/>
      <c r="N174" s="110"/>
      <c r="O174" s="110"/>
      <c r="P174" s="99"/>
      <c r="Q174" s="111"/>
    </row>
    <row r="175" spans="1:17" ht="280.89999999999998">
      <c r="A175" s="400"/>
      <c r="B175" s="411" t="s">
        <v>312</v>
      </c>
      <c r="C175" s="376" t="s">
        <v>284</v>
      </c>
      <c r="D175" s="145" t="s">
        <v>313</v>
      </c>
      <c r="E175" s="97"/>
      <c r="F175" s="98"/>
      <c r="G175" s="97"/>
      <c r="H175" s="98"/>
      <c r="I175" s="99"/>
      <c r="J175" s="124"/>
      <c r="K175" s="401" t="str" cm="1">
        <f t="array" ref="K175">IF((AND(J175:J177=1)), "Fully Mapped", "Not/ Partially Mapped")</f>
        <v>Not/ Partially Mapped</v>
      </c>
      <c r="L175" s="384"/>
      <c r="M175" s="101"/>
      <c r="N175" s="102"/>
      <c r="O175" s="102"/>
      <c r="P175" s="99"/>
      <c r="Q175" s="103"/>
    </row>
    <row r="176" spans="1:17" ht="64.900000000000006">
      <c r="A176" s="400"/>
      <c r="B176" s="412"/>
      <c r="C176" s="377"/>
      <c r="D176" s="299" t="s">
        <v>314</v>
      </c>
      <c r="E176" s="107"/>
      <c r="F176" s="106"/>
      <c r="G176" s="107"/>
      <c r="H176" s="106"/>
      <c r="I176" s="99"/>
      <c r="J176" s="126"/>
      <c r="K176" s="403"/>
      <c r="L176" s="384"/>
      <c r="M176" s="109"/>
      <c r="N176" s="110"/>
      <c r="O176" s="110"/>
      <c r="P176" s="99"/>
      <c r="Q176" s="111"/>
    </row>
    <row r="177" spans="1:17" ht="43.9" thickBot="1">
      <c r="A177" s="400"/>
      <c r="B177" s="412"/>
      <c r="C177" s="377"/>
      <c r="D177" s="287" t="s">
        <v>315</v>
      </c>
      <c r="E177" s="107"/>
      <c r="F177" s="106"/>
      <c r="G177" s="147"/>
      <c r="H177" s="106"/>
      <c r="I177" s="99"/>
      <c r="J177" s="126"/>
      <c r="K177" s="403"/>
      <c r="L177" s="385"/>
      <c r="M177" s="109"/>
      <c r="N177" s="110"/>
      <c r="O177" s="110"/>
      <c r="P177" s="99"/>
      <c r="Q177" s="111"/>
    </row>
    <row r="178" spans="1:17" thickBot="1">
      <c r="A178" s="399" t="s">
        <v>316</v>
      </c>
      <c r="B178" s="74" t="s">
        <v>42</v>
      </c>
      <c r="C178" s="75" t="s">
        <v>92</v>
      </c>
      <c r="D178" s="78" t="s">
        <v>44</v>
      </c>
      <c r="E178" s="153"/>
      <c r="F178" s="154"/>
      <c r="G178" s="154"/>
      <c r="H178" s="154"/>
      <c r="J178" s="156"/>
      <c r="K178" s="156"/>
      <c r="L178" s="195"/>
      <c r="M178" s="158"/>
      <c r="N178" s="158"/>
      <c r="O178" s="158"/>
      <c r="P178" s="91"/>
      <c r="Q178" s="159"/>
    </row>
    <row r="179" spans="1:17" ht="21.6">
      <c r="A179" s="400"/>
      <c r="B179" s="411" t="s">
        <v>317</v>
      </c>
      <c r="C179" s="376" t="s">
        <v>318</v>
      </c>
      <c r="D179" s="145" t="s">
        <v>319</v>
      </c>
      <c r="E179" s="161"/>
      <c r="F179" s="162"/>
      <c r="G179" s="163"/>
      <c r="H179" s="162"/>
      <c r="I179" s="99"/>
      <c r="J179" s="164"/>
      <c r="K179" s="403" t="str" cm="1">
        <f t="array" ref="K179">IF((AND(J179:J181=1)), "Fully Mapped", "Not/ Partially Mapped")</f>
        <v>Not/ Partially Mapped</v>
      </c>
      <c r="L179" s="393">
        <f>SUM('Workings out'!P4:P21)</f>
        <v>0</v>
      </c>
      <c r="M179" s="246"/>
      <c r="N179" s="166"/>
      <c r="O179" s="166"/>
      <c r="P179" s="99"/>
      <c r="Q179" s="167"/>
    </row>
    <row r="180" spans="1:17" ht="43.15">
      <c r="A180" s="400"/>
      <c r="B180" s="412"/>
      <c r="C180" s="377"/>
      <c r="D180" s="299" t="s">
        <v>320</v>
      </c>
      <c r="E180" s="107"/>
      <c r="F180" s="106"/>
      <c r="G180" s="107"/>
      <c r="H180" s="106"/>
      <c r="I180" s="99"/>
      <c r="J180" s="126"/>
      <c r="K180" s="403"/>
      <c r="L180" s="394"/>
      <c r="M180" s="109"/>
      <c r="N180" s="110"/>
      <c r="O180" s="110"/>
      <c r="P180" s="99"/>
      <c r="Q180" s="111"/>
    </row>
    <row r="181" spans="1:17" ht="43.9" thickBot="1">
      <c r="A181" s="400"/>
      <c r="B181" s="412"/>
      <c r="C181" s="377"/>
      <c r="D181" s="287" t="s">
        <v>321</v>
      </c>
      <c r="E181" s="107"/>
      <c r="F181" s="106"/>
      <c r="G181" s="107"/>
      <c r="H181" s="106"/>
      <c r="I181" s="99"/>
      <c r="J181" s="126"/>
      <c r="K181" s="403"/>
      <c r="L181" s="394"/>
      <c r="M181" s="109"/>
      <c r="N181" s="110"/>
      <c r="O181" s="110"/>
      <c r="P181" s="99"/>
      <c r="Q181" s="111"/>
    </row>
    <row r="182" spans="1:17" ht="280.89999999999998">
      <c r="A182" s="400"/>
      <c r="B182" s="420" t="s">
        <v>322</v>
      </c>
      <c r="C182" s="420" t="s">
        <v>323</v>
      </c>
      <c r="D182" s="123" t="s">
        <v>324</v>
      </c>
      <c r="E182" s="97"/>
      <c r="F182" s="98"/>
      <c r="G182" s="97"/>
      <c r="H182" s="98"/>
      <c r="I182" s="99"/>
      <c r="J182" s="124"/>
      <c r="K182" s="401" t="str" cm="1">
        <f t="array" ref="K182">IF((AND(J182:J187=1)), "Fully Mapped", "Not/ Partially Mapped")</f>
        <v>Not/ Partially Mapped</v>
      </c>
      <c r="L182" s="394"/>
      <c r="M182" s="101"/>
      <c r="N182" s="102"/>
      <c r="O182" s="102"/>
      <c r="P182" s="99"/>
      <c r="Q182" s="103"/>
    </row>
    <row r="183" spans="1:17" ht="19.899999999999999" customHeight="1">
      <c r="A183" s="400"/>
      <c r="B183" s="421"/>
      <c r="C183" s="421"/>
      <c r="D183" s="125" t="s">
        <v>325</v>
      </c>
      <c r="E183" s="107"/>
      <c r="F183" s="106"/>
      <c r="G183" s="107"/>
      <c r="H183" s="106"/>
      <c r="I183" s="99"/>
      <c r="J183" s="126"/>
      <c r="K183" s="403"/>
      <c r="L183" s="394"/>
      <c r="M183" s="109"/>
      <c r="N183" s="110"/>
      <c r="O183" s="110"/>
      <c r="P183" s="99"/>
      <c r="Q183" s="111"/>
    </row>
    <row r="184" spans="1:17" ht="43.15">
      <c r="A184" s="400"/>
      <c r="B184" s="421"/>
      <c r="C184" s="421"/>
      <c r="D184" s="125" t="s">
        <v>326</v>
      </c>
      <c r="E184" s="107"/>
      <c r="F184" s="106"/>
      <c r="G184" s="107"/>
      <c r="H184" s="106"/>
      <c r="I184" s="99"/>
      <c r="J184" s="126"/>
      <c r="K184" s="403"/>
      <c r="L184" s="394"/>
      <c r="M184" s="109"/>
      <c r="N184" s="110"/>
      <c r="O184" s="110"/>
      <c r="P184" s="99"/>
      <c r="Q184" s="111"/>
    </row>
    <row r="185" spans="1:17" ht="19.899999999999999" customHeight="1">
      <c r="A185" s="400"/>
      <c r="B185" s="421"/>
      <c r="C185" s="421"/>
      <c r="D185" s="125" t="s">
        <v>327</v>
      </c>
      <c r="E185" s="107"/>
      <c r="F185" s="106"/>
      <c r="G185" s="107"/>
      <c r="H185" s="106"/>
      <c r="I185" s="99"/>
      <c r="J185" s="126"/>
      <c r="K185" s="403"/>
      <c r="L185" s="394"/>
      <c r="M185" s="109"/>
      <c r="N185" s="110"/>
      <c r="O185" s="110"/>
      <c r="P185" s="99"/>
      <c r="Q185" s="111"/>
    </row>
    <row r="186" spans="1:17" ht="20.45" customHeight="1">
      <c r="A186" s="400"/>
      <c r="B186" s="421"/>
      <c r="C186" s="421"/>
      <c r="D186" s="326" t="s">
        <v>328</v>
      </c>
      <c r="E186" s="107"/>
      <c r="F186" s="106"/>
      <c r="G186" s="107"/>
      <c r="H186" s="106"/>
      <c r="I186" s="99"/>
      <c r="J186" s="126"/>
      <c r="K186" s="403"/>
      <c r="L186" s="394"/>
      <c r="M186" s="109"/>
      <c r="N186" s="110"/>
      <c r="O186" s="110"/>
      <c r="P186" s="99"/>
      <c r="Q186" s="111"/>
    </row>
    <row r="187" spans="1:17" thickBot="1">
      <c r="A187" s="400"/>
      <c r="B187" s="428"/>
      <c r="C187" s="428"/>
      <c r="D187" s="327" t="s">
        <v>329</v>
      </c>
      <c r="E187" s="107"/>
      <c r="F187" s="106"/>
      <c r="G187" s="107"/>
      <c r="H187" s="106"/>
      <c r="I187" s="99"/>
      <c r="J187" s="126"/>
      <c r="K187" s="403"/>
      <c r="L187" s="394"/>
      <c r="M187" s="109"/>
      <c r="N187" s="110"/>
      <c r="O187" s="110"/>
      <c r="P187" s="99"/>
      <c r="Q187" s="111"/>
    </row>
    <row r="188" spans="1:17" ht="86.45">
      <c r="A188" s="400"/>
      <c r="B188" s="374" t="s">
        <v>330</v>
      </c>
      <c r="C188" s="376" t="s">
        <v>331</v>
      </c>
      <c r="D188" s="268" t="s">
        <v>332</v>
      </c>
      <c r="E188" s="97"/>
      <c r="F188" s="98"/>
      <c r="G188" s="97"/>
      <c r="H188" s="98"/>
      <c r="I188" s="99"/>
      <c r="J188" s="124"/>
      <c r="K188" s="401" t="str" cm="1">
        <f t="array" ref="K188">IF((AND(J188:J191=1)), "Fully Mapped", "Not/ Partially Mapped")</f>
        <v>Not/ Partially Mapped</v>
      </c>
      <c r="L188" s="394"/>
      <c r="M188" s="101"/>
      <c r="N188" s="102"/>
      <c r="O188" s="102"/>
      <c r="P188" s="99"/>
      <c r="Q188" s="103"/>
    </row>
    <row r="189" spans="1:17" ht="108">
      <c r="A189" s="400"/>
      <c r="B189" s="375"/>
      <c r="C189" s="377"/>
      <c r="D189" s="257" t="s">
        <v>333</v>
      </c>
      <c r="E189" s="161"/>
      <c r="F189" s="162"/>
      <c r="G189" s="161"/>
      <c r="H189" s="162"/>
      <c r="I189" s="99"/>
      <c r="J189" s="164"/>
      <c r="K189" s="403"/>
      <c r="L189" s="394"/>
      <c r="M189" s="246"/>
      <c r="N189" s="166"/>
      <c r="O189" s="166"/>
      <c r="P189" s="99"/>
      <c r="Q189" s="167"/>
    </row>
    <row r="190" spans="1:17" ht="43.15">
      <c r="A190" s="400"/>
      <c r="B190" s="375"/>
      <c r="C190" s="377"/>
      <c r="D190" s="257" t="s">
        <v>334</v>
      </c>
      <c r="E190" s="107"/>
      <c r="F190" s="106"/>
      <c r="G190" s="107"/>
      <c r="H190" s="106"/>
      <c r="I190" s="99"/>
      <c r="J190" s="126"/>
      <c r="K190" s="403"/>
      <c r="L190" s="394"/>
      <c r="M190" s="109"/>
      <c r="N190" s="110"/>
      <c r="O190" s="110"/>
      <c r="P190" s="99"/>
      <c r="Q190" s="111"/>
    </row>
    <row r="191" spans="1:17" thickBot="1">
      <c r="A191" s="400"/>
      <c r="B191" s="375"/>
      <c r="C191" s="377"/>
      <c r="D191" s="276" t="s">
        <v>335</v>
      </c>
      <c r="E191" s="147"/>
      <c r="F191" s="147"/>
      <c r="G191" s="147"/>
      <c r="H191" s="214"/>
      <c r="I191" s="99"/>
      <c r="J191" s="302"/>
      <c r="K191" s="404"/>
      <c r="L191" s="394"/>
      <c r="M191" s="303"/>
      <c r="N191" s="304"/>
      <c r="O191" s="304"/>
      <c r="P191" s="99"/>
      <c r="Q191" s="305"/>
    </row>
    <row r="192" spans="1:17" ht="43.15">
      <c r="A192" s="400"/>
      <c r="B192" s="374" t="s">
        <v>336</v>
      </c>
      <c r="C192" s="376" t="s">
        <v>337</v>
      </c>
      <c r="D192" s="123" t="s">
        <v>338</v>
      </c>
      <c r="E192" s="252"/>
      <c r="F192" s="306"/>
      <c r="G192" s="328"/>
      <c r="H192" s="216"/>
      <c r="I192" s="99"/>
      <c r="J192" s="308"/>
      <c r="K192" s="425" t="str" cm="1">
        <f t="array" ref="K192">IF((AND(J192:J196=1)), "Fully Mapped", "Not/ Partially Mapped")</f>
        <v>Not/ Partially Mapped</v>
      </c>
      <c r="L192" s="394"/>
      <c r="M192" s="309"/>
      <c r="N192" s="310"/>
      <c r="O192" s="310"/>
      <c r="P192" s="99"/>
      <c r="Q192" s="311"/>
    </row>
    <row r="193" spans="1:17" ht="43.15">
      <c r="A193" s="400"/>
      <c r="B193" s="375"/>
      <c r="C193" s="377"/>
      <c r="D193" s="125" t="s">
        <v>339</v>
      </c>
      <c r="E193" s="264"/>
      <c r="F193" s="312"/>
      <c r="G193" s="328"/>
      <c r="H193" s="227"/>
      <c r="I193" s="99"/>
      <c r="J193" s="314"/>
      <c r="K193" s="426"/>
      <c r="L193" s="394"/>
      <c r="M193" s="315"/>
      <c r="N193" s="316"/>
      <c r="O193" s="316"/>
      <c r="P193" s="99"/>
      <c r="Q193" s="317"/>
    </row>
    <row r="194" spans="1:17" ht="43.15">
      <c r="A194" s="400"/>
      <c r="B194" s="375"/>
      <c r="C194" s="377"/>
      <c r="D194" s="125" t="s">
        <v>340</v>
      </c>
      <c r="E194" s="264"/>
      <c r="F194" s="312"/>
      <c r="G194" s="328"/>
      <c r="H194" s="227"/>
      <c r="I194" s="99"/>
      <c r="J194" s="314"/>
      <c r="K194" s="426"/>
      <c r="L194" s="394"/>
      <c r="M194" s="315"/>
      <c r="N194" s="316"/>
      <c r="O194" s="316"/>
      <c r="P194" s="99"/>
      <c r="Q194" s="317"/>
    </row>
    <row r="195" spans="1:17" ht="21.6">
      <c r="A195" s="400"/>
      <c r="B195" s="375"/>
      <c r="C195" s="377"/>
      <c r="D195" s="125" t="s">
        <v>341</v>
      </c>
      <c r="E195" s="264"/>
      <c r="F195" s="312"/>
      <c r="G195" s="328"/>
      <c r="H195" s="227"/>
      <c r="I195" s="99"/>
      <c r="J195" s="314"/>
      <c r="K195" s="426"/>
      <c r="L195" s="394"/>
      <c r="M195" s="315"/>
      <c r="N195" s="316"/>
      <c r="O195" s="316"/>
      <c r="P195" s="99"/>
      <c r="Q195" s="317"/>
    </row>
    <row r="196" spans="1:17" thickBot="1">
      <c r="A196" s="400"/>
      <c r="B196" s="381"/>
      <c r="C196" s="382"/>
      <c r="D196" s="127" t="s">
        <v>342</v>
      </c>
      <c r="E196" s="329"/>
      <c r="F196" s="288"/>
      <c r="G196" s="330"/>
      <c r="H196" s="331"/>
      <c r="I196" s="99"/>
      <c r="J196" s="332"/>
      <c r="K196" s="426"/>
      <c r="L196" s="395"/>
      <c r="M196" s="333"/>
      <c r="N196" s="292"/>
      <c r="O196" s="292"/>
      <c r="P196" s="99"/>
      <c r="Q196" s="334"/>
    </row>
    <row r="197" spans="1:17" thickBot="1">
      <c r="A197" s="400"/>
      <c r="B197" s="74" t="s">
        <v>42</v>
      </c>
      <c r="C197" s="75" t="s">
        <v>73</v>
      </c>
      <c r="D197" s="52" t="s">
        <v>74</v>
      </c>
      <c r="E197" s="153"/>
      <c r="F197" s="154"/>
      <c r="G197" s="154"/>
      <c r="H197" s="154"/>
      <c r="J197" s="156"/>
      <c r="K197" s="156"/>
      <c r="L197" s="199"/>
      <c r="M197" s="158"/>
      <c r="N197" s="158"/>
      <c r="O197" s="158"/>
      <c r="P197" s="91"/>
      <c r="Q197" s="159"/>
    </row>
    <row r="198" spans="1:17" ht="43.9" thickBot="1">
      <c r="A198" s="400"/>
      <c r="B198" s="419" t="s">
        <v>343</v>
      </c>
      <c r="C198" s="374" t="s">
        <v>344</v>
      </c>
      <c r="D198" s="96" t="s">
        <v>345</v>
      </c>
      <c r="E198" s="161"/>
      <c r="F198" s="162"/>
      <c r="G198" s="163"/>
      <c r="H198" s="162"/>
      <c r="I198" s="99"/>
      <c r="J198" s="164"/>
      <c r="K198" s="403" t="str" cm="1">
        <f t="array" ref="K198">IF((AND(J198:J200=1)), "Fully Mapped", "Not/ Partially Mapped")</f>
        <v>Not/ Partially Mapped</v>
      </c>
      <c r="L198" s="433">
        <f>SUM('Workings out'!Q4:Q8)</f>
        <v>0</v>
      </c>
      <c r="M198" s="246"/>
      <c r="N198" s="166"/>
      <c r="O198" s="166"/>
      <c r="P198" s="99"/>
      <c r="Q198" s="167"/>
    </row>
    <row r="199" spans="1:17" ht="43.9" thickBot="1">
      <c r="A199" s="400"/>
      <c r="B199" s="419"/>
      <c r="C199" s="375"/>
      <c r="D199" s="104" t="s">
        <v>346</v>
      </c>
      <c r="E199" s="107"/>
      <c r="F199" s="106"/>
      <c r="G199" s="107"/>
      <c r="H199" s="106"/>
      <c r="I199" s="99"/>
      <c r="J199" s="126"/>
      <c r="K199" s="403"/>
      <c r="L199" s="384"/>
      <c r="M199" s="109"/>
      <c r="N199" s="110"/>
      <c r="O199" s="110"/>
      <c r="P199" s="99"/>
      <c r="Q199" s="111"/>
    </row>
    <row r="200" spans="1:17" ht="87" thickBot="1">
      <c r="A200" s="400"/>
      <c r="B200" s="419"/>
      <c r="C200" s="429"/>
      <c r="D200" s="266" t="s">
        <v>347</v>
      </c>
      <c r="E200" s="107"/>
      <c r="F200" s="106"/>
      <c r="G200" s="107"/>
      <c r="H200" s="106"/>
      <c r="I200" s="99"/>
      <c r="J200" s="126"/>
      <c r="K200" s="403"/>
      <c r="L200" s="384"/>
      <c r="M200" s="109"/>
      <c r="N200" s="110"/>
      <c r="O200" s="110"/>
      <c r="P200" s="99"/>
      <c r="Q200" s="111"/>
    </row>
    <row r="201" spans="1:17" ht="17.45" customHeight="1" thickBot="1">
      <c r="A201" s="400"/>
      <c r="B201" s="419" t="s">
        <v>348</v>
      </c>
      <c r="C201" s="431" t="s">
        <v>349</v>
      </c>
      <c r="D201" s="294" t="s">
        <v>350</v>
      </c>
      <c r="E201" s="97"/>
      <c r="F201" s="98"/>
      <c r="G201" s="97"/>
      <c r="H201" s="98"/>
      <c r="I201" s="99"/>
      <c r="J201" s="124"/>
      <c r="K201" s="401" t="str" cm="1">
        <f t="array" ref="K201">IF((AND(J201:J202=1)), "Fully Mapped", "Not/ Partially Mapped")</f>
        <v>Not/ Partially Mapped</v>
      </c>
      <c r="L201" s="384"/>
      <c r="M201" s="101"/>
      <c r="N201" s="102"/>
      <c r="O201" s="102"/>
      <c r="P201" s="99"/>
      <c r="Q201" s="103"/>
    </row>
    <row r="202" spans="1:17" ht="87" thickBot="1">
      <c r="A202" s="427"/>
      <c r="B202" s="430"/>
      <c r="C202" s="432"/>
      <c r="D202" s="335" t="s">
        <v>351</v>
      </c>
      <c r="E202" s="147"/>
      <c r="F202" s="147"/>
      <c r="G202" s="147"/>
      <c r="H202" s="301"/>
      <c r="I202" s="99"/>
      <c r="J202" s="302"/>
      <c r="K202" s="404"/>
      <c r="L202" s="385"/>
      <c r="M202" s="303"/>
      <c r="N202" s="304"/>
      <c r="O202" s="304"/>
      <c r="P202" s="99"/>
      <c r="Q202" s="305"/>
    </row>
    <row r="203" spans="1:17" ht="21.6">
      <c r="A203" s="76"/>
      <c r="B203" s="63"/>
      <c r="C203" s="76"/>
      <c r="P203" s="91"/>
    </row>
    <row r="204" spans="1:17" ht="21.6">
      <c r="A204" s="76"/>
      <c r="B204" s="63"/>
      <c r="C204" s="76"/>
      <c r="P204" s="91"/>
    </row>
    <row r="205" spans="1:17" ht="21.6">
      <c r="A205" s="76"/>
      <c r="B205" s="63"/>
      <c r="C205" s="76"/>
      <c r="P205" s="91"/>
    </row>
    <row r="206" spans="1:17" ht="21.6">
      <c r="A206" s="76"/>
      <c r="B206" s="63"/>
      <c r="C206" s="76"/>
      <c r="P206" s="91"/>
    </row>
    <row r="207" spans="1:17" ht="21.6">
      <c r="A207" s="76"/>
      <c r="B207" s="63"/>
      <c r="C207" s="76"/>
      <c r="P207" s="91"/>
    </row>
    <row r="208" spans="1:17" ht="21.6">
      <c r="A208" s="76"/>
      <c r="B208" s="63"/>
      <c r="C208" s="76"/>
      <c r="P208" s="91"/>
    </row>
    <row r="209" spans="1:16" ht="21.6">
      <c r="A209" s="76"/>
      <c r="B209" s="63"/>
      <c r="C209" s="76"/>
      <c r="P209" s="91"/>
    </row>
    <row r="210" spans="1:16" ht="21.6">
      <c r="A210" s="76"/>
      <c r="B210" s="63"/>
      <c r="C210" s="76"/>
      <c r="P210" s="91"/>
    </row>
    <row r="211" spans="1:16" ht="21.6">
      <c r="A211" s="76"/>
      <c r="B211" s="63"/>
      <c r="C211" s="76"/>
      <c r="P211" s="91"/>
    </row>
    <row r="212" spans="1:16" ht="21.6">
      <c r="A212" s="76"/>
      <c r="B212" s="63"/>
      <c r="C212" s="76"/>
      <c r="P212" s="91"/>
    </row>
    <row r="213" spans="1:16" ht="21.6">
      <c r="A213" s="76"/>
      <c r="B213" s="63"/>
      <c r="C213" s="76"/>
      <c r="P213" s="91"/>
    </row>
    <row r="214" spans="1:16" ht="21.6">
      <c r="A214" s="76"/>
      <c r="B214" s="63"/>
      <c r="C214" s="76"/>
      <c r="P214" s="91"/>
    </row>
    <row r="215" spans="1:16" ht="21.6">
      <c r="A215" s="76"/>
      <c r="B215" s="63"/>
      <c r="C215" s="76"/>
      <c r="P215" s="91"/>
    </row>
    <row r="216" spans="1:16" ht="21.6">
      <c r="A216" s="76"/>
      <c r="B216" s="63"/>
      <c r="C216" s="76"/>
      <c r="P216" s="91"/>
    </row>
    <row r="217" spans="1:16" ht="21.6">
      <c r="A217" s="76"/>
      <c r="B217" s="63"/>
      <c r="C217" s="76"/>
      <c r="P217" s="91"/>
    </row>
    <row r="218" spans="1:16" ht="21.6">
      <c r="A218" s="76"/>
      <c r="B218" s="63"/>
      <c r="C218" s="76"/>
      <c r="P218" s="91"/>
    </row>
    <row r="219" spans="1:16" ht="21.6">
      <c r="A219" s="76"/>
      <c r="B219" s="63"/>
      <c r="C219" s="76"/>
      <c r="P219" s="91"/>
    </row>
    <row r="220" spans="1:16" ht="21.6">
      <c r="A220" s="76"/>
      <c r="B220" s="63"/>
      <c r="C220" s="76"/>
      <c r="P220" s="91"/>
    </row>
    <row r="221" spans="1:16" ht="21.6">
      <c r="A221" s="76"/>
      <c r="B221" s="63"/>
      <c r="C221" s="76"/>
      <c r="P221" s="91"/>
    </row>
    <row r="222" spans="1:16" ht="21.6">
      <c r="A222" s="76"/>
      <c r="B222" s="63"/>
      <c r="C222" s="76"/>
      <c r="P222" s="91"/>
    </row>
    <row r="223" spans="1:16" ht="21.6">
      <c r="A223" s="76"/>
      <c r="B223" s="63"/>
      <c r="C223" s="76"/>
      <c r="P223" s="91"/>
    </row>
    <row r="224" spans="1:16" ht="21.6">
      <c r="A224" s="76"/>
      <c r="B224" s="63"/>
      <c r="C224" s="76"/>
      <c r="P224" s="91"/>
    </row>
    <row r="225" spans="1:16" ht="21.6">
      <c r="A225" s="76"/>
      <c r="B225" s="63"/>
      <c r="C225" s="76"/>
      <c r="P225" s="91"/>
    </row>
    <row r="226" spans="1:16" ht="21.6">
      <c r="A226" s="76"/>
      <c r="B226" s="63"/>
      <c r="C226" s="76"/>
      <c r="P226" s="91"/>
    </row>
    <row r="227" spans="1:16" ht="21.6">
      <c r="A227" s="76"/>
      <c r="B227" s="63"/>
      <c r="C227" s="76"/>
      <c r="P227" s="91"/>
    </row>
    <row r="228" spans="1:16" ht="21.6">
      <c r="A228" s="76"/>
      <c r="B228" s="63"/>
      <c r="C228" s="76"/>
      <c r="P228" s="91"/>
    </row>
    <row r="229" spans="1:16" ht="21.6">
      <c r="A229" s="76"/>
      <c r="B229" s="63"/>
      <c r="C229" s="76"/>
      <c r="P229" s="91"/>
    </row>
    <row r="230" spans="1:16" ht="21.6">
      <c r="A230" s="76"/>
      <c r="B230" s="63"/>
      <c r="C230" s="76"/>
      <c r="P230" s="91"/>
    </row>
    <row r="231" spans="1:16" ht="21.6">
      <c r="A231" s="76"/>
      <c r="B231" s="63"/>
      <c r="C231" s="76"/>
      <c r="P231" s="91"/>
    </row>
    <row r="232" spans="1:16" ht="21.6">
      <c r="A232" s="76"/>
      <c r="B232" s="63"/>
      <c r="C232" s="76"/>
      <c r="P232" s="91"/>
    </row>
    <row r="233" spans="1:16" ht="21.6">
      <c r="A233" s="76"/>
      <c r="B233" s="63"/>
      <c r="C233" s="76"/>
      <c r="P233" s="91"/>
    </row>
    <row r="234" spans="1:16" ht="21.6">
      <c r="A234" s="76"/>
      <c r="B234" s="63"/>
      <c r="C234" s="76"/>
      <c r="P234" s="91"/>
    </row>
    <row r="235" spans="1:16" ht="21.6">
      <c r="A235" s="76"/>
      <c r="B235" s="63"/>
      <c r="C235" s="76"/>
      <c r="P235" s="91"/>
    </row>
    <row r="236" spans="1:16" ht="21.6">
      <c r="A236" s="76"/>
      <c r="B236" s="63"/>
      <c r="C236" s="76"/>
      <c r="P236" s="91"/>
    </row>
    <row r="237" spans="1:16" ht="21.6">
      <c r="A237" s="76"/>
      <c r="B237" s="63"/>
      <c r="C237" s="76"/>
      <c r="P237" s="91"/>
    </row>
    <row r="238" spans="1:16" ht="21.6">
      <c r="A238" s="76"/>
      <c r="B238" s="63"/>
      <c r="C238" s="76"/>
      <c r="P238" s="91"/>
    </row>
    <row r="239" spans="1:16" ht="21.6">
      <c r="A239" s="76"/>
      <c r="B239" s="63"/>
      <c r="C239" s="76"/>
      <c r="P239" s="91"/>
    </row>
    <row r="240" spans="1:16" ht="21.6">
      <c r="A240" s="76"/>
      <c r="B240" s="63"/>
      <c r="C240" s="76"/>
      <c r="P240" s="91"/>
    </row>
    <row r="241" spans="1:16" ht="21.6">
      <c r="A241" s="76"/>
      <c r="B241" s="63"/>
      <c r="C241" s="76"/>
      <c r="P241" s="91"/>
    </row>
    <row r="242" spans="1:16" ht="21.6">
      <c r="A242" s="76"/>
      <c r="B242" s="63"/>
      <c r="C242" s="76"/>
      <c r="P242" s="91"/>
    </row>
    <row r="243" spans="1:16" ht="21.6">
      <c r="A243" s="76"/>
      <c r="B243" s="63"/>
      <c r="C243" s="76"/>
      <c r="P243" s="91"/>
    </row>
    <row r="244" spans="1:16" ht="21.6">
      <c r="A244" s="76"/>
      <c r="B244" s="63"/>
      <c r="C244" s="76"/>
      <c r="P244" s="91"/>
    </row>
    <row r="245" spans="1:16" ht="21.6">
      <c r="A245" s="76"/>
      <c r="B245" s="63"/>
      <c r="C245" s="76"/>
      <c r="P245" s="91"/>
    </row>
    <row r="246" spans="1:16" ht="21.6">
      <c r="A246" s="76"/>
      <c r="B246" s="63"/>
      <c r="C246" s="76"/>
      <c r="P246" s="91"/>
    </row>
    <row r="247" spans="1:16" ht="21.6">
      <c r="A247" s="76"/>
      <c r="B247" s="63"/>
      <c r="C247" s="76"/>
      <c r="P247" s="91"/>
    </row>
    <row r="248" spans="1:16" ht="21.6">
      <c r="A248" s="76"/>
      <c r="B248" s="63"/>
      <c r="C248" s="76"/>
      <c r="P248" s="91"/>
    </row>
    <row r="249" spans="1:16" ht="21.6">
      <c r="A249" s="76"/>
      <c r="B249" s="63"/>
      <c r="C249" s="76"/>
      <c r="P249" s="91"/>
    </row>
    <row r="250" spans="1:16" ht="21.6">
      <c r="A250" s="76"/>
      <c r="B250" s="63"/>
      <c r="C250" s="76"/>
      <c r="P250" s="91"/>
    </row>
    <row r="251" spans="1:16" ht="21.6">
      <c r="A251" s="76"/>
      <c r="B251" s="63"/>
      <c r="C251" s="76"/>
      <c r="P251" s="91"/>
    </row>
    <row r="252" spans="1:16" ht="21.6">
      <c r="A252" s="76"/>
      <c r="B252" s="63"/>
      <c r="C252" s="76"/>
      <c r="P252" s="91"/>
    </row>
    <row r="253" spans="1:16" ht="21.6">
      <c r="A253" s="76"/>
      <c r="B253" s="63"/>
      <c r="C253" s="76"/>
      <c r="P253" s="91"/>
    </row>
    <row r="254" spans="1:16" ht="21.6">
      <c r="A254" s="76"/>
      <c r="B254" s="63"/>
      <c r="C254" s="76"/>
      <c r="P254" s="91"/>
    </row>
    <row r="255" spans="1:16" ht="21.6">
      <c r="A255" s="76"/>
      <c r="B255" s="63"/>
      <c r="C255" s="76"/>
      <c r="P255" s="91"/>
    </row>
    <row r="256" spans="1:16" ht="21.6">
      <c r="A256" s="76"/>
      <c r="B256" s="63"/>
      <c r="C256" s="76"/>
      <c r="P256" s="91"/>
    </row>
    <row r="257" spans="1:16" ht="21.6">
      <c r="A257" s="76"/>
      <c r="B257" s="63"/>
      <c r="C257" s="76"/>
      <c r="P257" s="91"/>
    </row>
    <row r="258" spans="1:16" ht="21.6">
      <c r="A258" s="76"/>
      <c r="B258" s="63"/>
      <c r="C258" s="76"/>
      <c r="P258" s="91"/>
    </row>
    <row r="259" spans="1:16" ht="21.6">
      <c r="A259" s="76"/>
      <c r="B259" s="63"/>
      <c r="C259" s="76"/>
      <c r="P259" s="91"/>
    </row>
    <row r="260" spans="1:16" ht="21.6">
      <c r="A260" s="76"/>
      <c r="B260" s="63"/>
      <c r="C260" s="76"/>
      <c r="P260" s="91"/>
    </row>
    <row r="261" spans="1:16" ht="21.6">
      <c r="A261" s="76"/>
      <c r="B261" s="63"/>
      <c r="C261" s="76"/>
      <c r="P261" s="91"/>
    </row>
    <row r="262" spans="1:16" ht="21.6">
      <c r="A262" s="76"/>
      <c r="B262" s="63"/>
      <c r="C262" s="76"/>
      <c r="P262" s="91"/>
    </row>
    <row r="263" spans="1:16" ht="21.6">
      <c r="A263" s="76"/>
      <c r="B263" s="63"/>
      <c r="C263" s="76"/>
      <c r="P263" s="91"/>
    </row>
    <row r="264" spans="1:16" ht="21.6">
      <c r="A264" s="76"/>
      <c r="B264" s="63"/>
      <c r="C264" s="76"/>
      <c r="P264" s="91"/>
    </row>
    <row r="265" spans="1:16" ht="21.6">
      <c r="A265" s="76"/>
      <c r="B265" s="63"/>
      <c r="C265" s="76"/>
      <c r="P265" s="91"/>
    </row>
    <row r="266" spans="1:16" ht="21.6">
      <c r="A266" s="76"/>
      <c r="B266" s="63"/>
      <c r="C266" s="76"/>
      <c r="P266" s="91"/>
    </row>
    <row r="267" spans="1:16" ht="21.6">
      <c r="A267" s="76"/>
      <c r="B267" s="63"/>
      <c r="C267" s="76"/>
      <c r="P267" s="91"/>
    </row>
    <row r="268" spans="1:16" ht="21.6">
      <c r="A268" s="76"/>
      <c r="B268" s="63"/>
      <c r="C268" s="76"/>
      <c r="P268" s="91"/>
    </row>
    <row r="269" spans="1:16" ht="21.6">
      <c r="A269" s="76"/>
      <c r="B269" s="63"/>
      <c r="C269" s="76"/>
      <c r="P269" s="91"/>
    </row>
    <row r="270" spans="1:16" ht="21.6">
      <c r="A270" s="76"/>
      <c r="B270" s="63"/>
      <c r="C270" s="76"/>
      <c r="P270" s="91"/>
    </row>
    <row r="271" spans="1:16" ht="21.6">
      <c r="A271" s="76"/>
      <c r="B271" s="63"/>
      <c r="C271" s="76"/>
      <c r="P271" s="91"/>
    </row>
    <row r="272" spans="1:16" ht="21.6">
      <c r="A272" s="76"/>
      <c r="B272" s="63"/>
      <c r="C272" s="76"/>
      <c r="P272" s="91"/>
    </row>
    <row r="273" spans="1:16" ht="21.6">
      <c r="A273" s="76"/>
      <c r="B273" s="63"/>
      <c r="C273" s="76"/>
      <c r="P273" s="91"/>
    </row>
    <row r="274" spans="1:16" ht="21.6">
      <c r="A274" s="76"/>
      <c r="B274" s="63"/>
      <c r="C274" s="76"/>
      <c r="P274" s="91"/>
    </row>
    <row r="275" spans="1:16" ht="21.6">
      <c r="A275" s="76"/>
      <c r="B275" s="63"/>
      <c r="C275" s="76"/>
      <c r="P275" s="91"/>
    </row>
    <row r="276" spans="1:16" ht="21.6">
      <c r="A276" s="76"/>
      <c r="B276" s="63"/>
      <c r="C276" s="76"/>
      <c r="P276" s="91"/>
    </row>
    <row r="277" spans="1:16" ht="21.6">
      <c r="A277" s="76"/>
      <c r="B277" s="63"/>
      <c r="C277" s="76"/>
      <c r="P277" s="91"/>
    </row>
    <row r="278" spans="1:16" ht="21.6">
      <c r="A278" s="76"/>
      <c r="B278" s="63"/>
      <c r="C278" s="76"/>
      <c r="P278" s="91"/>
    </row>
    <row r="279" spans="1:16" ht="21.6">
      <c r="A279" s="76"/>
      <c r="B279" s="63"/>
      <c r="C279" s="76"/>
      <c r="P279" s="91"/>
    </row>
    <row r="280" spans="1:16" ht="21.6">
      <c r="A280" s="76"/>
      <c r="B280" s="63"/>
      <c r="C280" s="76"/>
      <c r="P280" s="91"/>
    </row>
    <row r="281" spans="1:16" ht="21.6">
      <c r="A281" s="76"/>
      <c r="B281" s="63"/>
      <c r="C281" s="76"/>
      <c r="P281" s="91"/>
    </row>
    <row r="282" spans="1:16" ht="21.6">
      <c r="A282" s="76"/>
      <c r="B282" s="63"/>
      <c r="C282" s="76"/>
      <c r="P282" s="91"/>
    </row>
    <row r="283" spans="1:16" ht="21.6">
      <c r="A283" s="76"/>
      <c r="B283" s="63"/>
      <c r="C283" s="76"/>
      <c r="P283" s="91"/>
    </row>
    <row r="284" spans="1:16" ht="21.6">
      <c r="A284" s="76"/>
      <c r="B284" s="63"/>
      <c r="C284" s="76"/>
      <c r="P284" s="91"/>
    </row>
    <row r="285" spans="1:16" ht="21.6">
      <c r="A285" s="76"/>
      <c r="B285" s="63"/>
      <c r="C285" s="76"/>
      <c r="P285" s="91"/>
    </row>
    <row r="286" spans="1:16" ht="21.6">
      <c r="A286" s="76"/>
      <c r="B286" s="63"/>
      <c r="C286" s="76"/>
      <c r="P286" s="91"/>
    </row>
    <row r="287" spans="1:16" ht="21.6">
      <c r="A287" s="76"/>
      <c r="B287" s="63"/>
      <c r="C287" s="76"/>
      <c r="P287" s="91"/>
    </row>
    <row r="288" spans="1:16" ht="21.6">
      <c r="A288" s="76"/>
      <c r="B288" s="63"/>
      <c r="C288" s="76"/>
      <c r="P288" s="91"/>
    </row>
    <row r="289" spans="1:16" ht="21.6">
      <c r="A289" s="76"/>
      <c r="B289" s="63"/>
      <c r="C289" s="76"/>
      <c r="P289" s="91"/>
    </row>
    <row r="290" spans="1:16" ht="21.6">
      <c r="A290" s="76"/>
      <c r="B290" s="63"/>
      <c r="C290" s="76"/>
      <c r="P290" s="91"/>
    </row>
    <row r="291" spans="1:16" ht="21.6">
      <c r="A291" s="76"/>
      <c r="B291" s="63"/>
      <c r="C291" s="76"/>
      <c r="P291" s="91"/>
    </row>
    <row r="292" spans="1:16" ht="21.6">
      <c r="A292" s="76"/>
      <c r="B292" s="63"/>
      <c r="C292" s="76"/>
      <c r="P292" s="91"/>
    </row>
    <row r="293" spans="1:16" ht="21.6">
      <c r="A293" s="76"/>
      <c r="B293" s="63"/>
      <c r="C293" s="76"/>
      <c r="P293" s="91"/>
    </row>
    <row r="294" spans="1:16" ht="21.6">
      <c r="A294" s="76"/>
      <c r="B294" s="63"/>
      <c r="C294" s="76"/>
      <c r="P294" s="91"/>
    </row>
    <row r="295" spans="1:16" ht="21.6">
      <c r="A295" s="76"/>
      <c r="B295" s="63"/>
      <c r="C295" s="76"/>
      <c r="P295" s="91"/>
    </row>
    <row r="296" spans="1:16" ht="21.6">
      <c r="A296" s="76"/>
      <c r="B296" s="63"/>
      <c r="C296" s="76"/>
      <c r="P296" s="91"/>
    </row>
    <row r="297" spans="1:16" ht="21.6">
      <c r="A297" s="76"/>
      <c r="B297" s="63"/>
      <c r="C297" s="76"/>
      <c r="P297" s="91"/>
    </row>
    <row r="298" spans="1:16" ht="21.6">
      <c r="A298" s="76"/>
      <c r="B298" s="63"/>
      <c r="C298" s="76"/>
      <c r="P298" s="91"/>
    </row>
    <row r="299" spans="1:16" ht="21.6">
      <c r="A299" s="76"/>
      <c r="B299" s="63"/>
      <c r="C299" s="76"/>
      <c r="P299" s="91"/>
    </row>
    <row r="300" spans="1:16" ht="21.6">
      <c r="A300" s="76"/>
      <c r="B300" s="63"/>
      <c r="C300" s="76"/>
      <c r="P300" s="91"/>
    </row>
    <row r="301" spans="1:16" ht="21.6">
      <c r="A301" s="76"/>
      <c r="B301" s="63"/>
      <c r="C301" s="76"/>
      <c r="P301" s="91"/>
    </row>
    <row r="302" spans="1:16" ht="21.6">
      <c r="A302" s="76"/>
      <c r="B302" s="63"/>
      <c r="C302" s="76"/>
      <c r="P302" s="91"/>
    </row>
    <row r="303" spans="1:16" ht="21.6">
      <c r="A303" s="76"/>
      <c r="B303" s="63"/>
      <c r="C303" s="76"/>
      <c r="P303" s="91"/>
    </row>
    <row r="304" spans="1:16" ht="21.6">
      <c r="A304" s="76"/>
      <c r="B304" s="63"/>
      <c r="C304" s="76"/>
      <c r="P304" s="91"/>
    </row>
    <row r="305" spans="1:16" ht="21.6">
      <c r="A305" s="76"/>
      <c r="B305" s="63"/>
      <c r="C305" s="76"/>
      <c r="P305" s="91"/>
    </row>
    <row r="306" spans="1:16" ht="21.6">
      <c r="A306" s="76"/>
      <c r="B306" s="63"/>
      <c r="C306" s="76"/>
      <c r="P306" s="91"/>
    </row>
    <row r="307" spans="1:16" ht="21.6">
      <c r="A307" s="76"/>
      <c r="B307" s="63"/>
      <c r="C307" s="76"/>
      <c r="P307" s="91"/>
    </row>
    <row r="308" spans="1:16" ht="21.6">
      <c r="A308" s="76"/>
      <c r="B308" s="63"/>
      <c r="C308" s="76"/>
      <c r="P308" s="91"/>
    </row>
    <row r="309" spans="1:16" ht="21.6">
      <c r="A309" s="76"/>
      <c r="B309" s="63"/>
      <c r="C309" s="76"/>
      <c r="P309" s="91"/>
    </row>
    <row r="310" spans="1:16" ht="21.6">
      <c r="A310" s="76"/>
      <c r="B310" s="63"/>
      <c r="C310" s="76"/>
      <c r="P310" s="91"/>
    </row>
    <row r="311" spans="1:16" ht="21.6">
      <c r="A311" s="76"/>
      <c r="B311" s="63"/>
      <c r="C311" s="76"/>
      <c r="P311" s="91"/>
    </row>
    <row r="312" spans="1:16" ht="21.6">
      <c r="A312" s="76"/>
      <c r="B312" s="63"/>
      <c r="C312" s="76"/>
      <c r="P312" s="91"/>
    </row>
    <row r="313" spans="1:16" ht="21.6">
      <c r="A313" s="76"/>
      <c r="B313" s="63"/>
      <c r="C313" s="76"/>
      <c r="P313" s="91"/>
    </row>
    <row r="314" spans="1:16" ht="21.6">
      <c r="A314" s="76"/>
      <c r="B314" s="63"/>
      <c r="C314" s="76"/>
      <c r="P314" s="91"/>
    </row>
    <row r="315" spans="1:16" ht="21.6">
      <c r="A315" s="76"/>
      <c r="B315" s="63"/>
      <c r="C315" s="76"/>
      <c r="P315" s="91"/>
    </row>
    <row r="316" spans="1:16" ht="21.6">
      <c r="A316" s="76"/>
      <c r="B316" s="63"/>
      <c r="C316" s="76"/>
      <c r="P316" s="91"/>
    </row>
    <row r="317" spans="1:16" ht="21.6">
      <c r="A317" s="76"/>
      <c r="B317" s="63"/>
      <c r="C317" s="76"/>
      <c r="P317" s="91"/>
    </row>
    <row r="318" spans="1:16" ht="21.6">
      <c r="A318" s="76"/>
      <c r="B318" s="63"/>
      <c r="C318" s="76"/>
      <c r="P318" s="91"/>
    </row>
    <row r="319" spans="1:16" ht="21.6">
      <c r="A319" s="76"/>
      <c r="B319" s="63"/>
      <c r="C319" s="76"/>
      <c r="P319" s="91"/>
    </row>
    <row r="320" spans="1:16" ht="21.6">
      <c r="A320" s="76"/>
      <c r="B320" s="63"/>
      <c r="C320" s="76"/>
      <c r="P320" s="91"/>
    </row>
    <row r="321" spans="1:16" ht="21.6">
      <c r="A321" s="76"/>
      <c r="B321" s="63"/>
      <c r="C321" s="76"/>
      <c r="P321" s="91"/>
    </row>
    <row r="322" spans="1:16" ht="21.6">
      <c r="A322" s="76"/>
      <c r="B322" s="63"/>
      <c r="C322" s="76"/>
      <c r="P322" s="91"/>
    </row>
    <row r="323" spans="1:16" ht="21.6">
      <c r="A323" s="76"/>
      <c r="B323" s="63"/>
      <c r="C323" s="76"/>
      <c r="P323" s="91"/>
    </row>
    <row r="324" spans="1:16" ht="21.6">
      <c r="A324" s="76"/>
      <c r="B324" s="63"/>
      <c r="C324" s="76"/>
      <c r="P324" s="91"/>
    </row>
    <row r="325" spans="1:16" ht="21.6">
      <c r="A325" s="76"/>
      <c r="B325" s="63"/>
      <c r="C325" s="76"/>
      <c r="P325" s="91"/>
    </row>
    <row r="326" spans="1:16" ht="21.6">
      <c r="A326" s="76"/>
      <c r="B326" s="63"/>
      <c r="C326" s="76"/>
      <c r="P326" s="91"/>
    </row>
    <row r="327" spans="1:16" ht="21.6">
      <c r="A327" s="76"/>
      <c r="B327" s="63"/>
      <c r="C327" s="76"/>
      <c r="P327" s="91"/>
    </row>
    <row r="328" spans="1:16" ht="21.6">
      <c r="A328" s="76"/>
      <c r="B328" s="63"/>
      <c r="C328" s="76"/>
      <c r="P328" s="91"/>
    </row>
    <row r="329" spans="1:16" ht="21.6">
      <c r="A329" s="76"/>
      <c r="B329" s="63"/>
      <c r="C329" s="76"/>
      <c r="P329" s="91"/>
    </row>
    <row r="330" spans="1:16" ht="21.6">
      <c r="A330" s="76"/>
      <c r="B330" s="63"/>
      <c r="C330" s="76"/>
      <c r="P330" s="91"/>
    </row>
    <row r="331" spans="1:16" ht="21.6">
      <c r="A331" s="76"/>
      <c r="B331" s="63"/>
      <c r="C331" s="76"/>
      <c r="P331" s="91"/>
    </row>
    <row r="332" spans="1:16" ht="21.6">
      <c r="A332" s="76"/>
      <c r="B332" s="63"/>
      <c r="C332" s="76"/>
      <c r="P332" s="91"/>
    </row>
    <row r="333" spans="1:16" ht="21.6">
      <c r="A333" s="76"/>
      <c r="B333" s="63"/>
      <c r="C333" s="76"/>
      <c r="P333" s="91"/>
    </row>
    <row r="334" spans="1:16" ht="21.6">
      <c r="A334" s="76"/>
      <c r="B334" s="63"/>
      <c r="C334" s="76"/>
      <c r="P334" s="91"/>
    </row>
    <row r="335" spans="1:16" ht="21.6">
      <c r="A335" s="76"/>
      <c r="B335" s="63"/>
      <c r="C335" s="76"/>
      <c r="P335" s="91"/>
    </row>
    <row r="336" spans="1:16" ht="21.6">
      <c r="A336" s="76"/>
      <c r="B336" s="63"/>
      <c r="C336" s="76"/>
      <c r="P336" s="91"/>
    </row>
    <row r="337" spans="1:16" ht="21.6">
      <c r="A337" s="76"/>
      <c r="B337" s="63"/>
      <c r="C337" s="76"/>
      <c r="P337" s="91"/>
    </row>
    <row r="338" spans="1:16" ht="21.6">
      <c r="A338" s="76"/>
      <c r="B338" s="63"/>
      <c r="C338" s="76"/>
      <c r="P338" s="91"/>
    </row>
    <row r="339" spans="1:16" ht="21.6">
      <c r="A339" s="76"/>
      <c r="B339" s="63"/>
      <c r="C339" s="76"/>
      <c r="P339" s="91"/>
    </row>
    <row r="340" spans="1:16" ht="21.6">
      <c r="A340" s="76"/>
      <c r="B340" s="63"/>
      <c r="C340" s="76"/>
      <c r="P340" s="91"/>
    </row>
    <row r="341" spans="1:16" ht="21.6">
      <c r="A341" s="76"/>
      <c r="B341" s="63"/>
      <c r="C341" s="76"/>
      <c r="P341" s="91"/>
    </row>
    <row r="342" spans="1:16" ht="21.6">
      <c r="A342" s="76"/>
      <c r="B342" s="63"/>
      <c r="C342" s="76"/>
      <c r="P342" s="91"/>
    </row>
    <row r="343" spans="1:16" ht="21.6">
      <c r="A343" s="76"/>
      <c r="B343" s="63"/>
      <c r="C343" s="76"/>
      <c r="P343" s="91"/>
    </row>
    <row r="344" spans="1:16" ht="21.6">
      <c r="A344" s="76"/>
      <c r="B344" s="63"/>
      <c r="C344" s="76"/>
      <c r="P344" s="91"/>
    </row>
    <row r="345" spans="1:16" ht="21.6">
      <c r="A345" s="76"/>
      <c r="B345" s="63"/>
      <c r="C345" s="76"/>
      <c r="P345" s="91"/>
    </row>
    <row r="346" spans="1:16" ht="21.6">
      <c r="A346" s="76"/>
      <c r="B346" s="63"/>
      <c r="C346" s="76"/>
      <c r="P346" s="91"/>
    </row>
    <row r="347" spans="1:16" ht="21.6">
      <c r="A347" s="76"/>
      <c r="B347" s="63"/>
      <c r="C347" s="76"/>
      <c r="P347" s="91"/>
    </row>
    <row r="348" spans="1:16" ht="21.6">
      <c r="A348" s="76"/>
      <c r="B348" s="63"/>
      <c r="C348" s="76"/>
      <c r="P348" s="91"/>
    </row>
    <row r="349" spans="1:16" ht="21.6">
      <c r="A349" s="76"/>
      <c r="B349" s="63"/>
      <c r="C349" s="76"/>
      <c r="P349" s="91"/>
    </row>
    <row r="350" spans="1:16" ht="21.6">
      <c r="A350" s="76"/>
      <c r="B350" s="63"/>
      <c r="C350" s="76"/>
      <c r="P350" s="91"/>
    </row>
    <row r="351" spans="1:16" ht="21.6">
      <c r="A351" s="76"/>
      <c r="B351" s="63"/>
      <c r="C351" s="76"/>
      <c r="P351" s="91"/>
    </row>
    <row r="352" spans="1:16" ht="21.6">
      <c r="A352" s="76"/>
      <c r="B352" s="63"/>
      <c r="C352" s="76"/>
      <c r="P352" s="91"/>
    </row>
    <row r="353" spans="1:16" ht="21.6">
      <c r="A353" s="76"/>
      <c r="B353" s="63"/>
      <c r="C353" s="76"/>
      <c r="P353" s="91"/>
    </row>
    <row r="354" spans="1:16" ht="21.6">
      <c r="A354" s="76"/>
      <c r="B354" s="63"/>
      <c r="C354" s="76"/>
      <c r="P354" s="91"/>
    </row>
    <row r="355" spans="1:16" ht="21.6">
      <c r="A355" s="76"/>
      <c r="B355" s="63"/>
      <c r="C355" s="76"/>
      <c r="P355" s="91"/>
    </row>
    <row r="356" spans="1:16" ht="21.6">
      <c r="A356" s="76"/>
      <c r="B356" s="63"/>
      <c r="C356" s="76"/>
      <c r="P356" s="91"/>
    </row>
    <row r="357" spans="1:16" ht="21.6">
      <c r="A357" s="76"/>
      <c r="B357" s="63"/>
      <c r="C357" s="76"/>
      <c r="P357" s="91"/>
    </row>
    <row r="358" spans="1:16" ht="21.6">
      <c r="A358" s="76"/>
      <c r="B358" s="63"/>
      <c r="C358" s="76"/>
      <c r="P358" s="91"/>
    </row>
    <row r="359" spans="1:16" ht="21.6">
      <c r="A359" s="76"/>
      <c r="B359" s="63"/>
      <c r="C359" s="76"/>
      <c r="P359" s="91"/>
    </row>
    <row r="360" spans="1:16" ht="21.6">
      <c r="A360" s="76"/>
      <c r="B360" s="63"/>
      <c r="C360" s="76"/>
      <c r="P360" s="91"/>
    </row>
    <row r="361" spans="1:16" ht="21.6">
      <c r="A361" s="76"/>
      <c r="B361" s="63"/>
      <c r="C361" s="76"/>
      <c r="P361" s="91"/>
    </row>
    <row r="362" spans="1:16" ht="21.6">
      <c r="A362" s="76"/>
      <c r="B362" s="63"/>
      <c r="C362" s="76"/>
      <c r="P362" s="91"/>
    </row>
    <row r="363" spans="1:16" ht="21.6">
      <c r="A363" s="76"/>
      <c r="B363" s="63"/>
      <c r="C363" s="76"/>
      <c r="P363" s="91"/>
    </row>
    <row r="364" spans="1:16" ht="21.6">
      <c r="A364" s="76"/>
      <c r="B364" s="63"/>
      <c r="C364" s="76"/>
      <c r="P364" s="91"/>
    </row>
    <row r="365" spans="1:16" ht="21.6">
      <c r="A365" s="76"/>
      <c r="B365" s="63"/>
      <c r="C365" s="76"/>
      <c r="P365" s="91"/>
    </row>
    <row r="366" spans="1:16" ht="21.6">
      <c r="A366" s="76"/>
      <c r="B366" s="63"/>
      <c r="C366" s="76"/>
      <c r="P366" s="91"/>
    </row>
    <row r="367" spans="1:16" ht="21.6">
      <c r="A367" s="76"/>
      <c r="B367" s="63"/>
      <c r="C367" s="76"/>
      <c r="P367" s="91"/>
    </row>
    <row r="368" spans="1:16" ht="21.6">
      <c r="A368" s="76"/>
      <c r="B368" s="63"/>
      <c r="C368" s="76"/>
      <c r="P368" s="91"/>
    </row>
    <row r="369" spans="1:16" ht="21.6">
      <c r="A369" s="76"/>
      <c r="B369" s="63"/>
      <c r="C369" s="76"/>
      <c r="P369" s="91"/>
    </row>
    <row r="370" spans="1:16" ht="21.6">
      <c r="A370" s="76"/>
      <c r="B370" s="63"/>
      <c r="C370" s="76"/>
      <c r="P370" s="91"/>
    </row>
    <row r="371" spans="1:16" ht="21.6">
      <c r="A371" s="76"/>
      <c r="B371" s="63"/>
      <c r="C371" s="76"/>
      <c r="P371" s="91"/>
    </row>
    <row r="372" spans="1:16" ht="21.6">
      <c r="A372" s="76"/>
      <c r="B372" s="63"/>
      <c r="C372" s="76"/>
      <c r="P372" s="91"/>
    </row>
    <row r="373" spans="1:16" ht="21.6">
      <c r="A373" s="76"/>
      <c r="B373" s="63"/>
      <c r="C373" s="76"/>
      <c r="P373" s="91"/>
    </row>
    <row r="374" spans="1:16" ht="21.6">
      <c r="A374" s="76"/>
      <c r="B374" s="63"/>
      <c r="C374" s="76"/>
      <c r="P374" s="91"/>
    </row>
    <row r="375" spans="1:16" ht="21.6">
      <c r="A375" s="76"/>
      <c r="B375" s="63"/>
      <c r="C375" s="76"/>
      <c r="P375" s="91"/>
    </row>
    <row r="376" spans="1:16" ht="21.6">
      <c r="A376" s="76"/>
      <c r="B376" s="63"/>
      <c r="C376" s="76"/>
      <c r="P376" s="91"/>
    </row>
    <row r="377" spans="1:16" ht="21.6">
      <c r="A377" s="76"/>
      <c r="B377" s="63"/>
      <c r="C377" s="76"/>
      <c r="P377" s="91"/>
    </row>
    <row r="378" spans="1:16" ht="21.6">
      <c r="A378" s="76"/>
      <c r="B378" s="63"/>
      <c r="C378" s="76"/>
      <c r="P378" s="91"/>
    </row>
    <row r="379" spans="1:16" ht="21.6">
      <c r="A379" s="76"/>
      <c r="B379" s="63"/>
      <c r="C379" s="76"/>
      <c r="P379" s="91"/>
    </row>
    <row r="380" spans="1:16" ht="21.6">
      <c r="A380" s="76"/>
      <c r="B380" s="63"/>
      <c r="C380" s="76"/>
      <c r="P380" s="91"/>
    </row>
    <row r="381" spans="1:16" ht="21.6">
      <c r="A381" s="76"/>
      <c r="B381" s="63"/>
      <c r="C381" s="76"/>
      <c r="P381" s="91"/>
    </row>
    <row r="382" spans="1:16" ht="21.6">
      <c r="A382" s="76"/>
      <c r="B382" s="63"/>
      <c r="C382" s="76"/>
      <c r="P382" s="91"/>
    </row>
    <row r="383" spans="1:16" ht="21.6">
      <c r="A383" s="76"/>
      <c r="B383" s="63"/>
      <c r="C383" s="76"/>
      <c r="P383" s="91"/>
    </row>
    <row r="384" spans="1:16" ht="21.6">
      <c r="A384" s="76"/>
      <c r="B384" s="63"/>
      <c r="C384" s="76"/>
      <c r="P384" s="91"/>
    </row>
    <row r="385" spans="1:16" ht="21.6">
      <c r="A385" s="76"/>
      <c r="B385" s="63"/>
      <c r="C385" s="76"/>
      <c r="P385" s="91"/>
    </row>
    <row r="386" spans="1:16" ht="21.6">
      <c r="A386" s="76"/>
      <c r="B386" s="63"/>
      <c r="C386" s="76"/>
      <c r="P386" s="91"/>
    </row>
    <row r="387" spans="1:16" ht="21.6">
      <c r="A387" s="76"/>
      <c r="B387" s="63"/>
      <c r="C387" s="76"/>
      <c r="P387" s="91"/>
    </row>
    <row r="388" spans="1:16" ht="21.6">
      <c r="A388" s="76"/>
      <c r="B388" s="63"/>
      <c r="C388" s="76"/>
      <c r="P388" s="91"/>
    </row>
    <row r="389" spans="1:16" ht="21.6">
      <c r="A389" s="76"/>
      <c r="B389" s="63"/>
      <c r="C389" s="76"/>
      <c r="P389" s="91"/>
    </row>
    <row r="390" spans="1:16" ht="21.6">
      <c r="A390" s="76"/>
      <c r="B390" s="63"/>
      <c r="C390" s="76"/>
      <c r="P390" s="91"/>
    </row>
    <row r="391" spans="1:16" ht="21.6">
      <c r="A391" s="76"/>
      <c r="B391" s="63"/>
      <c r="C391" s="76"/>
      <c r="P391" s="91"/>
    </row>
    <row r="392" spans="1:16" ht="21.6">
      <c r="A392" s="76"/>
      <c r="B392" s="63"/>
      <c r="C392" s="76"/>
      <c r="P392" s="91"/>
    </row>
    <row r="393" spans="1:16" ht="21.6">
      <c r="A393" s="76"/>
      <c r="B393" s="63"/>
      <c r="C393" s="76"/>
      <c r="P393" s="91"/>
    </row>
    <row r="394" spans="1:16" ht="21.6">
      <c r="A394" s="76"/>
      <c r="B394" s="63"/>
      <c r="C394" s="76"/>
      <c r="P394" s="91"/>
    </row>
    <row r="395" spans="1:16" ht="21.6">
      <c r="A395" s="76"/>
      <c r="B395" s="63"/>
      <c r="C395" s="76"/>
      <c r="P395" s="91"/>
    </row>
    <row r="396" spans="1:16" ht="21.6">
      <c r="A396" s="76"/>
      <c r="B396" s="63"/>
      <c r="C396" s="76"/>
      <c r="P396" s="91"/>
    </row>
    <row r="397" spans="1:16" ht="21.6">
      <c r="A397" s="76"/>
      <c r="B397" s="63"/>
      <c r="C397" s="76"/>
      <c r="P397" s="91"/>
    </row>
    <row r="398" spans="1:16" ht="21.6">
      <c r="A398" s="76"/>
      <c r="B398" s="63"/>
      <c r="C398" s="76"/>
      <c r="P398" s="91"/>
    </row>
    <row r="399" spans="1:16" ht="21.6">
      <c r="A399" s="76"/>
      <c r="B399" s="63"/>
      <c r="C399" s="76"/>
      <c r="P399" s="91"/>
    </row>
    <row r="400" spans="1:16" ht="21.6">
      <c r="A400" s="76"/>
      <c r="B400" s="63"/>
      <c r="C400" s="76"/>
      <c r="P400" s="91"/>
    </row>
    <row r="401" spans="1:16" ht="21.6">
      <c r="A401" s="76"/>
      <c r="B401" s="63"/>
      <c r="C401" s="76"/>
      <c r="P401" s="91"/>
    </row>
    <row r="402" spans="1:16" ht="21.6">
      <c r="A402" s="76"/>
      <c r="B402" s="63"/>
      <c r="C402" s="76"/>
      <c r="P402" s="91"/>
    </row>
    <row r="403" spans="1:16" ht="21.6">
      <c r="A403" s="76"/>
      <c r="B403" s="63"/>
      <c r="C403" s="76"/>
      <c r="P403" s="91"/>
    </row>
    <row r="404" spans="1:16" ht="21.6">
      <c r="A404" s="76"/>
      <c r="B404" s="63"/>
      <c r="C404" s="76"/>
      <c r="P404" s="91"/>
    </row>
    <row r="405" spans="1:16" ht="21.6">
      <c r="A405" s="76"/>
      <c r="B405" s="63"/>
      <c r="C405" s="76"/>
      <c r="P405" s="91"/>
    </row>
    <row r="406" spans="1:16" ht="21.6">
      <c r="A406" s="76"/>
      <c r="B406" s="63"/>
      <c r="C406" s="76"/>
      <c r="P406" s="91"/>
    </row>
    <row r="407" spans="1:16" ht="21.6">
      <c r="A407" s="76"/>
      <c r="B407" s="63"/>
      <c r="C407" s="76"/>
      <c r="P407" s="91"/>
    </row>
    <row r="408" spans="1:16" ht="21.6">
      <c r="A408" s="76"/>
      <c r="B408" s="63"/>
      <c r="C408" s="76"/>
      <c r="P408" s="91"/>
    </row>
    <row r="409" spans="1:16" ht="21.6">
      <c r="A409" s="76"/>
      <c r="B409" s="63"/>
      <c r="C409" s="76"/>
      <c r="P409" s="91"/>
    </row>
    <row r="410" spans="1:16" ht="21.6">
      <c r="A410" s="76"/>
      <c r="B410" s="63"/>
      <c r="C410" s="76"/>
      <c r="P410" s="91"/>
    </row>
    <row r="411" spans="1:16" ht="21.6">
      <c r="A411" s="76"/>
      <c r="B411" s="63"/>
      <c r="C411" s="76"/>
      <c r="P411" s="91"/>
    </row>
    <row r="412" spans="1:16" ht="21.6">
      <c r="A412" s="76"/>
      <c r="B412" s="63"/>
      <c r="C412" s="76"/>
      <c r="P412" s="91"/>
    </row>
    <row r="413" spans="1:16" ht="21.6">
      <c r="A413" s="76"/>
      <c r="B413" s="63"/>
      <c r="C413" s="76"/>
      <c r="P413" s="91"/>
    </row>
    <row r="414" spans="1:16" ht="21.6">
      <c r="A414" s="76"/>
      <c r="B414" s="63"/>
      <c r="C414" s="76"/>
      <c r="P414" s="91"/>
    </row>
    <row r="415" spans="1:16" ht="21.6">
      <c r="A415" s="76"/>
      <c r="B415" s="63"/>
      <c r="C415" s="76"/>
      <c r="P415" s="91"/>
    </row>
    <row r="416" spans="1:16" ht="21.6">
      <c r="A416" s="76"/>
      <c r="B416" s="63"/>
      <c r="C416" s="76"/>
      <c r="P416" s="91"/>
    </row>
    <row r="417" spans="1:16" ht="21.6">
      <c r="A417" s="76"/>
      <c r="B417" s="63"/>
      <c r="C417" s="76"/>
      <c r="P417" s="91"/>
    </row>
    <row r="418" spans="1:16" ht="21.6">
      <c r="A418" s="76"/>
      <c r="B418" s="63"/>
      <c r="C418" s="76"/>
      <c r="P418" s="91"/>
    </row>
    <row r="419" spans="1:16" ht="21.6">
      <c r="A419" s="76"/>
      <c r="B419" s="63"/>
      <c r="C419" s="76"/>
      <c r="P419" s="91"/>
    </row>
    <row r="420" spans="1:16" ht="21.6">
      <c r="A420" s="76"/>
      <c r="B420" s="63"/>
      <c r="C420" s="76"/>
      <c r="P420" s="91"/>
    </row>
    <row r="421" spans="1:16" ht="21.6">
      <c r="A421" s="76"/>
      <c r="B421" s="63"/>
      <c r="C421" s="76"/>
      <c r="P421" s="91"/>
    </row>
    <row r="422" spans="1:16" ht="21.6">
      <c r="A422" s="76"/>
      <c r="B422" s="63"/>
      <c r="C422" s="76"/>
      <c r="P422" s="91"/>
    </row>
    <row r="423" spans="1:16" ht="21.6">
      <c r="A423" s="76"/>
      <c r="B423" s="63"/>
      <c r="C423" s="76"/>
      <c r="P423" s="91"/>
    </row>
    <row r="424" spans="1:16" ht="21.6">
      <c r="A424" s="76"/>
      <c r="B424" s="63"/>
      <c r="C424" s="76"/>
      <c r="P424" s="91"/>
    </row>
    <row r="425" spans="1:16" ht="21.6">
      <c r="A425" s="76"/>
      <c r="B425" s="63"/>
      <c r="C425" s="76"/>
      <c r="P425" s="91"/>
    </row>
    <row r="426" spans="1:16" ht="21.6">
      <c r="A426" s="76"/>
      <c r="B426" s="63"/>
      <c r="C426" s="76"/>
      <c r="P426" s="91"/>
    </row>
    <row r="427" spans="1:16" ht="21.6">
      <c r="A427" s="76"/>
      <c r="B427" s="63"/>
      <c r="C427" s="76"/>
      <c r="P427" s="91"/>
    </row>
    <row r="428" spans="1:16" ht="21.6">
      <c r="A428" s="76"/>
      <c r="B428" s="63"/>
      <c r="C428" s="76"/>
      <c r="P428" s="91"/>
    </row>
    <row r="429" spans="1:16" ht="21.6">
      <c r="A429" s="76"/>
      <c r="B429" s="63"/>
      <c r="C429" s="76"/>
      <c r="P429" s="91"/>
    </row>
    <row r="430" spans="1:16" ht="21.6">
      <c r="A430" s="76"/>
      <c r="B430" s="63"/>
      <c r="C430" s="76"/>
      <c r="P430" s="91"/>
    </row>
    <row r="431" spans="1:16" ht="21.6">
      <c r="A431" s="76"/>
      <c r="B431" s="63"/>
      <c r="C431" s="76"/>
      <c r="P431" s="91"/>
    </row>
    <row r="432" spans="1:16" ht="21.6">
      <c r="A432" s="76"/>
      <c r="B432" s="63"/>
      <c r="C432" s="76"/>
      <c r="P432" s="91"/>
    </row>
    <row r="433" spans="1:16" ht="21.6">
      <c r="A433" s="76"/>
      <c r="B433" s="63"/>
      <c r="C433" s="76"/>
      <c r="P433" s="91"/>
    </row>
    <row r="434" spans="1:16" ht="21.6">
      <c r="A434" s="76"/>
      <c r="B434" s="63"/>
      <c r="C434" s="76"/>
      <c r="P434" s="91"/>
    </row>
    <row r="435" spans="1:16" ht="21.6">
      <c r="A435" s="76"/>
      <c r="B435" s="63"/>
      <c r="C435" s="76"/>
      <c r="P435" s="91"/>
    </row>
    <row r="436" spans="1:16" ht="21.6">
      <c r="A436" s="76"/>
      <c r="B436" s="63"/>
      <c r="C436" s="76"/>
      <c r="P436" s="91"/>
    </row>
    <row r="437" spans="1:16" ht="21.6">
      <c r="A437" s="76"/>
      <c r="B437" s="63"/>
      <c r="C437" s="76"/>
      <c r="P437" s="91"/>
    </row>
    <row r="438" spans="1:16" ht="21.6">
      <c r="A438" s="76"/>
      <c r="B438" s="63"/>
      <c r="C438" s="76"/>
      <c r="P438" s="91"/>
    </row>
    <row r="439" spans="1:16" ht="21.6">
      <c r="A439" s="76"/>
      <c r="B439" s="63"/>
      <c r="C439" s="76"/>
      <c r="P439" s="91"/>
    </row>
    <row r="440" spans="1:16" ht="21.6">
      <c r="A440" s="76"/>
      <c r="B440" s="63"/>
      <c r="C440" s="76"/>
      <c r="P440" s="91"/>
    </row>
    <row r="441" spans="1:16" ht="21.6">
      <c r="A441" s="76"/>
      <c r="B441" s="63"/>
      <c r="C441" s="76"/>
      <c r="P441" s="91"/>
    </row>
    <row r="442" spans="1:16" ht="21.6">
      <c r="A442" s="76"/>
      <c r="B442" s="63"/>
      <c r="C442" s="76"/>
      <c r="P442" s="91"/>
    </row>
    <row r="443" spans="1:16" ht="21.6">
      <c r="A443" s="76"/>
      <c r="B443" s="63"/>
      <c r="C443" s="76"/>
      <c r="P443" s="91"/>
    </row>
    <row r="444" spans="1:16" ht="21.6">
      <c r="A444" s="76"/>
      <c r="B444" s="63"/>
      <c r="C444" s="76"/>
      <c r="P444" s="91"/>
    </row>
    <row r="445" spans="1:16" ht="21.6">
      <c r="A445" s="76"/>
      <c r="B445" s="63"/>
      <c r="C445" s="76"/>
      <c r="P445" s="91"/>
    </row>
    <row r="446" spans="1:16" ht="21.6">
      <c r="A446" s="76"/>
      <c r="B446" s="63"/>
      <c r="C446" s="76"/>
      <c r="P446" s="91"/>
    </row>
    <row r="447" spans="1:16" ht="21.6">
      <c r="A447" s="76"/>
      <c r="B447" s="63"/>
      <c r="C447" s="76"/>
      <c r="P447" s="91"/>
    </row>
    <row r="448" spans="1:16" ht="21.6">
      <c r="A448" s="76"/>
      <c r="B448" s="63"/>
      <c r="C448" s="76"/>
      <c r="P448" s="91"/>
    </row>
    <row r="449" spans="1:16" ht="21.6">
      <c r="A449" s="76"/>
      <c r="B449" s="63"/>
      <c r="C449" s="76"/>
      <c r="P449" s="91"/>
    </row>
    <row r="450" spans="1:16" ht="21.6">
      <c r="A450" s="76"/>
      <c r="B450" s="63"/>
      <c r="C450" s="76"/>
      <c r="P450" s="91"/>
    </row>
    <row r="451" spans="1:16" ht="21.6">
      <c r="A451" s="76"/>
      <c r="B451" s="63"/>
      <c r="C451" s="76"/>
      <c r="P451" s="91"/>
    </row>
    <row r="452" spans="1:16" ht="21.6">
      <c r="A452" s="76"/>
      <c r="B452" s="63"/>
      <c r="C452" s="76"/>
      <c r="P452" s="91"/>
    </row>
    <row r="453" spans="1:16" ht="21.6">
      <c r="A453" s="76"/>
      <c r="B453" s="63"/>
      <c r="C453" s="76"/>
      <c r="P453" s="91"/>
    </row>
    <row r="454" spans="1:16" ht="21.6">
      <c r="A454" s="76"/>
      <c r="B454" s="63"/>
      <c r="C454" s="76"/>
      <c r="P454" s="91"/>
    </row>
    <row r="455" spans="1:16" ht="21.6">
      <c r="A455" s="76"/>
      <c r="B455" s="63"/>
      <c r="C455" s="76"/>
      <c r="P455" s="91"/>
    </row>
    <row r="456" spans="1:16" ht="21.6">
      <c r="A456" s="76"/>
      <c r="B456" s="63"/>
      <c r="C456" s="76"/>
      <c r="P456" s="91"/>
    </row>
    <row r="457" spans="1:16" ht="21.6">
      <c r="A457" s="76"/>
      <c r="B457" s="63"/>
      <c r="C457" s="76"/>
      <c r="P457" s="91"/>
    </row>
    <row r="458" spans="1:16" ht="21.6">
      <c r="A458" s="76"/>
      <c r="B458" s="63"/>
      <c r="C458" s="76"/>
      <c r="P458" s="91"/>
    </row>
    <row r="459" spans="1:16" ht="21.6">
      <c r="A459" s="76"/>
      <c r="B459" s="63"/>
      <c r="C459" s="76"/>
      <c r="P459" s="91"/>
    </row>
    <row r="460" spans="1:16" ht="21.6">
      <c r="A460" s="76"/>
      <c r="B460" s="63"/>
      <c r="C460" s="76"/>
      <c r="P460" s="91"/>
    </row>
    <row r="461" spans="1:16" ht="21.6">
      <c r="A461" s="76"/>
      <c r="B461" s="63"/>
      <c r="C461" s="76"/>
      <c r="P461" s="91"/>
    </row>
    <row r="462" spans="1:16" ht="21.6">
      <c r="A462" s="76"/>
      <c r="B462" s="63"/>
      <c r="C462" s="76"/>
      <c r="P462" s="91"/>
    </row>
    <row r="463" spans="1:16" ht="21.6">
      <c r="A463" s="76"/>
      <c r="B463" s="63"/>
      <c r="C463" s="76"/>
      <c r="P463" s="91"/>
    </row>
    <row r="464" spans="1:16" ht="21.6">
      <c r="A464" s="76"/>
      <c r="B464" s="63"/>
      <c r="C464" s="76"/>
      <c r="P464" s="91"/>
    </row>
    <row r="465" spans="1:16" ht="21.6">
      <c r="A465" s="76"/>
      <c r="B465" s="63"/>
      <c r="C465" s="76"/>
      <c r="P465" s="91"/>
    </row>
    <row r="466" spans="1:16" ht="21.6">
      <c r="A466" s="76"/>
      <c r="B466" s="63"/>
      <c r="C466" s="76"/>
      <c r="P466" s="91"/>
    </row>
    <row r="467" spans="1:16" ht="21.6">
      <c r="A467" s="76"/>
      <c r="B467" s="63"/>
      <c r="C467" s="76"/>
      <c r="P467" s="91"/>
    </row>
    <row r="468" spans="1:16" ht="21.6">
      <c r="A468" s="76"/>
      <c r="B468" s="63"/>
      <c r="C468" s="76"/>
      <c r="P468" s="91"/>
    </row>
    <row r="469" spans="1:16" ht="21.6">
      <c r="A469" s="76"/>
      <c r="B469" s="63"/>
      <c r="C469" s="76"/>
      <c r="P469" s="91"/>
    </row>
    <row r="470" spans="1:16" ht="21.6">
      <c r="A470" s="76"/>
      <c r="B470" s="63"/>
      <c r="C470" s="76"/>
      <c r="P470" s="91"/>
    </row>
    <row r="471" spans="1:16" ht="21.6">
      <c r="A471" s="76"/>
      <c r="B471" s="63"/>
      <c r="C471" s="76"/>
      <c r="P471" s="91"/>
    </row>
    <row r="472" spans="1:16" ht="21.6">
      <c r="A472" s="76"/>
      <c r="B472" s="63"/>
      <c r="C472" s="76"/>
      <c r="P472" s="91"/>
    </row>
    <row r="473" spans="1:16" ht="21.6">
      <c r="A473" s="76"/>
      <c r="B473" s="63"/>
      <c r="C473" s="76"/>
      <c r="P473" s="91"/>
    </row>
    <row r="474" spans="1:16" ht="21.6">
      <c r="A474" s="76"/>
      <c r="B474" s="63"/>
      <c r="C474" s="76"/>
      <c r="P474" s="91"/>
    </row>
    <row r="475" spans="1:16" ht="21.6">
      <c r="A475" s="76"/>
      <c r="B475" s="63"/>
      <c r="C475" s="76"/>
      <c r="P475" s="91"/>
    </row>
    <row r="476" spans="1:16" ht="21.6">
      <c r="A476" s="76"/>
      <c r="B476" s="63"/>
      <c r="C476" s="76"/>
      <c r="P476" s="91"/>
    </row>
    <row r="477" spans="1:16" ht="21.6">
      <c r="A477" s="76"/>
      <c r="B477" s="63"/>
      <c r="C477" s="76"/>
    </row>
    <row r="478" spans="1:16" ht="21.6">
      <c r="A478" s="76"/>
      <c r="B478" s="63"/>
      <c r="C478" s="76"/>
    </row>
    <row r="479" spans="1:16" ht="21.6">
      <c r="A479" s="76"/>
      <c r="B479" s="63"/>
      <c r="C479" s="76"/>
    </row>
    <row r="480" spans="1:16" ht="21.6">
      <c r="A480" s="76"/>
      <c r="B480" s="63"/>
      <c r="C480" s="76"/>
    </row>
    <row r="481" spans="1:3" ht="21.6">
      <c r="A481" s="76"/>
      <c r="B481" s="63"/>
      <c r="C481" s="76"/>
    </row>
    <row r="482" spans="1:3" ht="21.6">
      <c r="A482" s="76"/>
      <c r="B482" s="63"/>
      <c r="C482" s="76"/>
    </row>
    <row r="483" spans="1:3" ht="21.6">
      <c r="A483" s="76"/>
      <c r="B483" s="63"/>
      <c r="C483" s="76"/>
    </row>
    <row r="484" spans="1:3" ht="21.6">
      <c r="A484" s="76"/>
      <c r="B484" s="63"/>
      <c r="C484" s="76"/>
    </row>
    <row r="485" spans="1:3" ht="21.6">
      <c r="A485" s="76"/>
      <c r="B485" s="63"/>
      <c r="C485" s="76"/>
    </row>
    <row r="486" spans="1:3" ht="21.6">
      <c r="A486" s="76"/>
      <c r="B486" s="63"/>
      <c r="C486" s="76"/>
    </row>
    <row r="487" spans="1:3" ht="21.6">
      <c r="A487" s="76"/>
      <c r="B487" s="63"/>
      <c r="C487" s="76"/>
    </row>
    <row r="488" spans="1:3" ht="21.6">
      <c r="A488" s="76"/>
      <c r="B488" s="63"/>
      <c r="C488" s="76"/>
    </row>
    <row r="489" spans="1:3" ht="21.6">
      <c r="A489" s="76"/>
      <c r="B489" s="63"/>
      <c r="C489" s="76"/>
    </row>
    <row r="490" spans="1:3" ht="21.6">
      <c r="A490" s="76"/>
      <c r="B490" s="63"/>
      <c r="C490" s="76"/>
    </row>
    <row r="491" spans="1:3" ht="21.6">
      <c r="A491" s="76"/>
      <c r="B491" s="63"/>
      <c r="C491" s="76"/>
    </row>
    <row r="492" spans="1:3" ht="21.6">
      <c r="A492" s="76"/>
      <c r="B492" s="63"/>
      <c r="C492" s="76"/>
    </row>
    <row r="493" spans="1:3" ht="21.6">
      <c r="A493" s="76"/>
      <c r="B493" s="63"/>
      <c r="C493" s="76"/>
    </row>
    <row r="494" spans="1:3" ht="21.6">
      <c r="A494" s="76"/>
      <c r="B494" s="63"/>
      <c r="C494" s="76"/>
    </row>
    <row r="495" spans="1:3" ht="21.6">
      <c r="A495" s="76"/>
      <c r="B495" s="63"/>
      <c r="C495" s="76"/>
    </row>
    <row r="496" spans="1:3" ht="21.6">
      <c r="A496" s="76"/>
      <c r="B496" s="63"/>
      <c r="C496" s="76"/>
    </row>
    <row r="497" spans="1:3" ht="21.6">
      <c r="A497" s="76"/>
      <c r="B497" s="63"/>
      <c r="C497" s="76"/>
    </row>
    <row r="498" spans="1:3" ht="21.6">
      <c r="A498" s="76"/>
      <c r="B498" s="63"/>
      <c r="C498" s="76"/>
    </row>
    <row r="499" spans="1:3" ht="21.6">
      <c r="A499" s="76"/>
      <c r="B499" s="63"/>
      <c r="C499" s="76"/>
    </row>
    <row r="500" spans="1:3" ht="21.6">
      <c r="A500" s="76"/>
      <c r="B500" s="63"/>
      <c r="C500" s="76"/>
    </row>
    <row r="501" spans="1:3" ht="21.6">
      <c r="A501" s="76"/>
      <c r="B501" s="63"/>
      <c r="C501" s="76"/>
    </row>
    <row r="502" spans="1:3" ht="21.6">
      <c r="A502" s="76"/>
      <c r="B502" s="63"/>
      <c r="C502" s="76"/>
    </row>
    <row r="503" spans="1:3" ht="21.6">
      <c r="A503" s="76"/>
      <c r="B503" s="63"/>
      <c r="C503" s="76"/>
    </row>
    <row r="504" spans="1:3" ht="21.6">
      <c r="A504" s="76"/>
      <c r="B504" s="63"/>
      <c r="C504" s="76"/>
    </row>
    <row r="505" spans="1:3" ht="21.6">
      <c r="A505" s="76"/>
      <c r="B505" s="63"/>
      <c r="C505" s="76"/>
    </row>
    <row r="506" spans="1:3" ht="21.6">
      <c r="A506" s="76"/>
      <c r="B506" s="63"/>
      <c r="C506" s="76"/>
    </row>
    <row r="507" spans="1:3" ht="21.6">
      <c r="A507" s="76"/>
      <c r="B507" s="63"/>
      <c r="C507" s="76"/>
    </row>
    <row r="508" spans="1:3" ht="21.6">
      <c r="A508" s="76"/>
      <c r="B508" s="63"/>
      <c r="C508" s="76"/>
    </row>
    <row r="509" spans="1:3" ht="21.6">
      <c r="A509" s="76"/>
      <c r="B509" s="63"/>
      <c r="C509" s="76"/>
    </row>
    <row r="510" spans="1:3" ht="21.6">
      <c r="A510" s="76"/>
      <c r="B510" s="63"/>
      <c r="C510" s="76"/>
    </row>
    <row r="511" spans="1:3" ht="21.6">
      <c r="A511" s="76"/>
      <c r="B511" s="63"/>
      <c r="C511" s="76"/>
    </row>
    <row r="512" spans="1:3" ht="21.6">
      <c r="A512" s="76"/>
      <c r="B512" s="63"/>
      <c r="C512" s="76"/>
    </row>
    <row r="513" spans="1:3" ht="21.6">
      <c r="A513" s="76"/>
      <c r="B513" s="63"/>
      <c r="C513" s="76"/>
    </row>
    <row r="514" spans="1:3" ht="21.6">
      <c r="A514" s="76"/>
      <c r="B514" s="63"/>
      <c r="C514" s="76"/>
    </row>
    <row r="515" spans="1:3" ht="21.6">
      <c r="A515" s="76"/>
      <c r="B515" s="63"/>
      <c r="C515" s="76"/>
    </row>
    <row r="516" spans="1:3" ht="21.6">
      <c r="A516" s="76"/>
      <c r="B516" s="63"/>
      <c r="C516" s="76"/>
    </row>
    <row r="517" spans="1:3" ht="21.6">
      <c r="A517" s="76"/>
      <c r="B517" s="63"/>
      <c r="C517" s="76"/>
    </row>
    <row r="518" spans="1:3" ht="21.6">
      <c r="A518" s="76"/>
      <c r="B518" s="63"/>
      <c r="C518" s="76"/>
    </row>
    <row r="519" spans="1:3" ht="21.6">
      <c r="A519" s="76"/>
      <c r="B519" s="63"/>
      <c r="C519" s="76"/>
    </row>
    <row r="520" spans="1:3" ht="21.6">
      <c r="A520" s="76"/>
      <c r="B520" s="63"/>
      <c r="C520" s="76"/>
    </row>
    <row r="521" spans="1:3" ht="21.6">
      <c r="A521" s="76"/>
      <c r="B521" s="63"/>
      <c r="C521" s="76"/>
    </row>
    <row r="522" spans="1:3" ht="21.6">
      <c r="A522" s="76"/>
      <c r="B522" s="63"/>
      <c r="C522" s="76"/>
    </row>
    <row r="523" spans="1:3" ht="21.6">
      <c r="A523" s="76"/>
      <c r="B523" s="63"/>
      <c r="C523" s="76"/>
    </row>
    <row r="524" spans="1:3" ht="21.6">
      <c r="A524" s="76"/>
      <c r="B524" s="63"/>
      <c r="C524" s="76"/>
    </row>
    <row r="525" spans="1:3" ht="21.6">
      <c r="A525" s="76"/>
      <c r="B525" s="63"/>
      <c r="C525" s="76"/>
    </row>
    <row r="526" spans="1:3" ht="21.6">
      <c r="A526" s="76"/>
      <c r="B526" s="63"/>
      <c r="C526" s="76"/>
    </row>
    <row r="527" spans="1:3" ht="21.6">
      <c r="A527" s="76"/>
      <c r="B527" s="63"/>
      <c r="C527" s="76"/>
    </row>
    <row r="528" spans="1:3" ht="21.6">
      <c r="A528" s="76"/>
      <c r="B528" s="63"/>
      <c r="C528" s="76"/>
    </row>
    <row r="529" spans="1:3" ht="21.6">
      <c r="A529" s="76"/>
      <c r="B529" s="63"/>
      <c r="C529" s="76"/>
    </row>
    <row r="530" spans="1:3" ht="21.6">
      <c r="A530" s="76"/>
      <c r="B530" s="63"/>
      <c r="C530" s="76"/>
    </row>
    <row r="531" spans="1:3" ht="21.6">
      <c r="A531" s="76"/>
      <c r="B531" s="63"/>
      <c r="C531" s="76"/>
    </row>
    <row r="532" spans="1:3" ht="21.6">
      <c r="A532" s="76"/>
      <c r="B532" s="63"/>
      <c r="C532" s="76"/>
    </row>
    <row r="533" spans="1:3" ht="21.6">
      <c r="A533" s="76"/>
      <c r="B533" s="63"/>
      <c r="C533" s="76"/>
    </row>
    <row r="534" spans="1:3" ht="21.6">
      <c r="A534" s="76"/>
      <c r="B534" s="63"/>
      <c r="C534" s="76"/>
    </row>
    <row r="535" spans="1:3" ht="21.6">
      <c r="A535" s="76"/>
      <c r="B535" s="63"/>
      <c r="C535" s="76"/>
    </row>
    <row r="536" spans="1:3" ht="21.6">
      <c r="A536" s="76"/>
      <c r="B536" s="63"/>
      <c r="C536" s="76"/>
    </row>
    <row r="537" spans="1:3" ht="21.6">
      <c r="A537" s="76"/>
      <c r="B537" s="63"/>
      <c r="C537" s="76"/>
    </row>
    <row r="538" spans="1:3" ht="21.6">
      <c r="A538" s="76"/>
      <c r="B538" s="63"/>
      <c r="C538" s="76"/>
    </row>
    <row r="539" spans="1:3" ht="21.6">
      <c r="A539" s="76"/>
      <c r="B539" s="63"/>
      <c r="C539" s="76"/>
    </row>
    <row r="540" spans="1:3" ht="21.6">
      <c r="A540" s="76"/>
      <c r="B540" s="63"/>
      <c r="C540" s="76"/>
    </row>
    <row r="541" spans="1:3" ht="21.6">
      <c r="A541" s="76"/>
      <c r="B541" s="63"/>
      <c r="C541" s="76"/>
    </row>
    <row r="542" spans="1:3" ht="21.6">
      <c r="A542" s="76"/>
      <c r="B542" s="63"/>
      <c r="C542" s="76"/>
    </row>
    <row r="543" spans="1:3" ht="21.6">
      <c r="A543" s="76"/>
      <c r="B543" s="63"/>
      <c r="C543" s="76"/>
    </row>
    <row r="544" spans="1:3" ht="21.6">
      <c r="A544" s="76"/>
      <c r="B544" s="63"/>
      <c r="C544" s="76"/>
    </row>
    <row r="545" spans="1:3" ht="21.6">
      <c r="A545" s="76"/>
      <c r="B545" s="63"/>
      <c r="C545" s="76"/>
    </row>
    <row r="546" spans="1:3" ht="21.6">
      <c r="A546" s="76"/>
      <c r="B546" s="63"/>
      <c r="C546" s="76"/>
    </row>
    <row r="547" spans="1:3" ht="21.6">
      <c r="A547" s="76"/>
      <c r="B547" s="63"/>
      <c r="C547" s="76"/>
    </row>
    <row r="548" spans="1:3" ht="21.6">
      <c r="A548" s="76"/>
      <c r="B548" s="63"/>
      <c r="C548" s="76"/>
    </row>
    <row r="549" spans="1:3" ht="21.6">
      <c r="A549" s="76"/>
      <c r="B549" s="63"/>
      <c r="C549" s="76"/>
    </row>
    <row r="550" spans="1:3" ht="21.6">
      <c r="A550" s="76"/>
      <c r="B550" s="63"/>
      <c r="C550" s="76"/>
    </row>
    <row r="551" spans="1:3" ht="21.6">
      <c r="A551" s="76"/>
      <c r="B551" s="63"/>
      <c r="C551" s="76"/>
    </row>
    <row r="552" spans="1:3" ht="21.6">
      <c r="A552" s="76"/>
      <c r="B552" s="63"/>
      <c r="C552" s="76"/>
    </row>
    <row r="553" spans="1:3" ht="21.6">
      <c r="A553" s="76"/>
      <c r="B553" s="63"/>
      <c r="C553" s="76"/>
    </row>
    <row r="554" spans="1:3" ht="21.6">
      <c r="A554" s="76"/>
      <c r="B554" s="63"/>
      <c r="C554" s="76"/>
    </row>
    <row r="555" spans="1:3" ht="21.6">
      <c r="A555" s="76"/>
      <c r="B555" s="63"/>
      <c r="C555" s="76"/>
    </row>
    <row r="556" spans="1:3" ht="21.6">
      <c r="A556" s="76"/>
      <c r="B556" s="63"/>
      <c r="C556" s="76"/>
    </row>
    <row r="557" spans="1:3" ht="21.6">
      <c r="A557" s="76"/>
      <c r="B557" s="63"/>
      <c r="C557" s="76"/>
    </row>
    <row r="558" spans="1:3" ht="21.6">
      <c r="A558" s="76"/>
      <c r="B558" s="63"/>
      <c r="C558" s="76"/>
    </row>
    <row r="559" spans="1:3" ht="21.6">
      <c r="A559" s="76"/>
      <c r="B559" s="63"/>
      <c r="C559" s="76"/>
    </row>
    <row r="560" spans="1:3" ht="21.6">
      <c r="A560" s="76"/>
      <c r="B560" s="63"/>
      <c r="C560" s="76"/>
    </row>
    <row r="561" spans="1:3" ht="21.6">
      <c r="A561" s="76"/>
      <c r="B561" s="63"/>
      <c r="C561" s="76"/>
    </row>
    <row r="562" spans="1:3" ht="21.6">
      <c r="A562" s="76"/>
      <c r="B562" s="63"/>
      <c r="C562" s="76"/>
    </row>
    <row r="563" spans="1:3" ht="21.6">
      <c r="A563" s="76"/>
      <c r="B563" s="63"/>
      <c r="C563" s="76"/>
    </row>
    <row r="564" spans="1:3" ht="21.6">
      <c r="A564" s="76"/>
      <c r="B564" s="63"/>
      <c r="C564" s="76"/>
    </row>
    <row r="565" spans="1:3" ht="21.6">
      <c r="A565" s="76"/>
      <c r="B565" s="63"/>
      <c r="C565" s="76"/>
    </row>
    <row r="566" spans="1:3" ht="21.6">
      <c r="A566" s="76"/>
      <c r="B566" s="63"/>
      <c r="C566" s="76"/>
    </row>
    <row r="567" spans="1:3" ht="21.6">
      <c r="A567" s="76"/>
      <c r="B567" s="63"/>
      <c r="C567" s="76"/>
    </row>
    <row r="568" spans="1:3" ht="21.6">
      <c r="A568" s="76"/>
      <c r="B568" s="63"/>
      <c r="C568" s="76"/>
    </row>
    <row r="569" spans="1:3" ht="21.6">
      <c r="A569" s="76"/>
      <c r="B569" s="63"/>
      <c r="C569" s="76"/>
    </row>
    <row r="570" spans="1:3" ht="21.6">
      <c r="A570" s="76"/>
      <c r="B570" s="63"/>
      <c r="C570" s="76"/>
    </row>
    <row r="571" spans="1:3" ht="21.6">
      <c r="A571" s="76"/>
      <c r="B571" s="63"/>
      <c r="C571" s="76"/>
    </row>
    <row r="572" spans="1:3" ht="21.6">
      <c r="A572" s="76"/>
      <c r="B572" s="63"/>
      <c r="C572" s="76"/>
    </row>
    <row r="573" spans="1:3" ht="21.6">
      <c r="A573" s="76"/>
      <c r="B573" s="63"/>
      <c r="C573" s="76"/>
    </row>
    <row r="574" spans="1:3" ht="21.6">
      <c r="A574" s="76"/>
      <c r="B574" s="63"/>
      <c r="C574" s="76"/>
    </row>
    <row r="575" spans="1:3" ht="21.6">
      <c r="A575" s="76"/>
      <c r="B575" s="63"/>
      <c r="C575" s="76"/>
    </row>
    <row r="576" spans="1:3" ht="21.6">
      <c r="A576" s="76"/>
      <c r="B576" s="63"/>
      <c r="C576" s="76"/>
    </row>
    <row r="577" spans="1:3" ht="21.6">
      <c r="A577" s="76"/>
      <c r="B577" s="63"/>
      <c r="C577" s="76"/>
    </row>
    <row r="578" spans="1:3" ht="21.6">
      <c r="A578" s="76"/>
      <c r="B578" s="63"/>
      <c r="C578" s="76"/>
    </row>
    <row r="579" spans="1:3" ht="21.6">
      <c r="A579" s="76"/>
      <c r="B579" s="63"/>
      <c r="C579" s="76"/>
    </row>
    <row r="580" spans="1:3" ht="21.6">
      <c r="A580" s="76"/>
      <c r="B580" s="63"/>
      <c r="C580" s="76"/>
    </row>
    <row r="581" spans="1:3" ht="21.6">
      <c r="A581" s="76"/>
      <c r="B581" s="63"/>
      <c r="C581" s="76"/>
    </row>
    <row r="582" spans="1:3" ht="21.6">
      <c r="A582" s="76"/>
      <c r="B582" s="63"/>
      <c r="C582" s="76"/>
    </row>
    <row r="583" spans="1:3" ht="21.6">
      <c r="A583" s="76"/>
      <c r="B583" s="63"/>
      <c r="C583" s="76"/>
    </row>
    <row r="584" spans="1:3" ht="21.6">
      <c r="A584" s="76"/>
      <c r="B584" s="63"/>
      <c r="C584" s="76"/>
    </row>
    <row r="585" spans="1:3" ht="21.6">
      <c r="A585" s="76"/>
      <c r="B585" s="63"/>
      <c r="C585" s="76"/>
    </row>
    <row r="586" spans="1:3" ht="21.6">
      <c r="A586" s="76"/>
      <c r="B586" s="63"/>
      <c r="C586" s="76"/>
    </row>
    <row r="587" spans="1:3" ht="21.6">
      <c r="A587" s="76"/>
      <c r="B587" s="63"/>
      <c r="C587" s="76"/>
    </row>
    <row r="588" spans="1:3" ht="21.6">
      <c r="A588" s="76"/>
      <c r="B588" s="63"/>
      <c r="C588" s="76"/>
    </row>
    <row r="589" spans="1:3" ht="21.6">
      <c r="A589" s="76"/>
      <c r="B589" s="63"/>
      <c r="C589" s="76"/>
    </row>
    <row r="590" spans="1:3" ht="21.6">
      <c r="A590" s="76"/>
      <c r="B590" s="63"/>
      <c r="C590" s="76"/>
    </row>
    <row r="591" spans="1:3" ht="21.6">
      <c r="A591" s="76"/>
      <c r="B591" s="63"/>
      <c r="C591" s="76"/>
    </row>
    <row r="592" spans="1:3" ht="21.6">
      <c r="A592" s="76"/>
      <c r="B592" s="63"/>
      <c r="C592" s="76"/>
    </row>
    <row r="593" spans="1:3" ht="21.6">
      <c r="A593" s="76"/>
      <c r="B593" s="63"/>
      <c r="C593" s="76"/>
    </row>
    <row r="594" spans="1:3" ht="21.6">
      <c r="A594" s="76"/>
      <c r="B594" s="63"/>
      <c r="C594" s="76"/>
    </row>
    <row r="595" spans="1:3" ht="21.6">
      <c r="A595" s="76"/>
      <c r="B595" s="63"/>
      <c r="C595" s="76"/>
    </row>
    <row r="596" spans="1:3" ht="21.6">
      <c r="A596" s="76"/>
      <c r="B596" s="63"/>
      <c r="C596" s="76"/>
    </row>
    <row r="597" spans="1:3" ht="21.6">
      <c r="A597" s="76"/>
      <c r="B597" s="63"/>
      <c r="C597" s="76"/>
    </row>
    <row r="598" spans="1:3" ht="21.6">
      <c r="A598" s="76"/>
      <c r="B598" s="63"/>
      <c r="C598" s="76"/>
    </row>
    <row r="599" spans="1:3" ht="21.6">
      <c r="A599" s="76"/>
      <c r="B599" s="63"/>
      <c r="C599" s="76"/>
    </row>
    <row r="600" spans="1:3" ht="21.6">
      <c r="A600" s="76"/>
      <c r="B600" s="63"/>
      <c r="C600" s="76"/>
    </row>
    <row r="601" spans="1:3" ht="21.6">
      <c r="A601" s="76"/>
      <c r="B601" s="63"/>
      <c r="C601" s="76"/>
    </row>
    <row r="602" spans="1:3" ht="21.6">
      <c r="A602" s="76"/>
      <c r="B602" s="63"/>
      <c r="C602" s="76"/>
    </row>
    <row r="603" spans="1:3" ht="21.6">
      <c r="A603" s="76"/>
      <c r="B603" s="63"/>
      <c r="C603" s="76"/>
    </row>
    <row r="604" spans="1:3" ht="21.6">
      <c r="A604" s="76"/>
      <c r="B604" s="63"/>
      <c r="C604" s="76"/>
    </row>
    <row r="605" spans="1:3" ht="21.6">
      <c r="A605" s="76"/>
      <c r="B605" s="63"/>
      <c r="C605" s="76"/>
    </row>
    <row r="606" spans="1:3" ht="21.6">
      <c r="A606" s="76"/>
      <c r="B606" s="63"/>
      <c r="C606" s="76"/>
    </row>
    <row r="607" spans="1:3" ht="21.6">
      <c r="A607" s="76"/>
      <c r="B607" s="63"/>
      <c r="C607" s="76"/>
    </row>
    <row r="608" spans="1:3" ht="21.6">
      <c r="A608" s="76"/>
      <c r="B608" s="63"/>
      <c r="C608" s="76"/>
    </row>
    <row r="609" spans="1:3" ht="21.6">
      <c r="A609" s="76"/>
      <c r="B609" s="63"/>
      <c r="C609" s="76"/>
    </row>
    <row r="610" spans="1:3" ht="21.6">
      <c r="A610" s="76"/>
      <c r="B610" s="63"/>
      <c r="C610" s="76"/>
    </row>
    <row r="611" spans="1:3" ht="21.6">
      <c r="A611" s="76"/>
      <c r="B611" s="63"/>
      <c r="C611" s="76"/>
    </row>
    <row r="612" spans="1:3" ht="21.6">
      <c r="A612" s="76"/>
      <c r="B612" s="63"/>
      <c r="C612" s="76"/>
    </row>
    <row r="613" spans="1:3" ht="21.6">
      <c r="A613" s="76"/>
      <c r="B613" s="63"/>
      <c r="C613" s="76"/>
    </row>
    <row r="614" spans="1:3" ht="21.6">
      <c r="A614" s="76"/>
      <c r="B614" s="63"/>
      <c r="C614" s="76"/>
    </row>
    <row r="615" spans="1:3" ht="21.6">
      <c r="A615" s="76"/>
      <c r="B615" s="63"/>
      <c r="C615" s="76"/>
    </row>
    <row r="616" spans="1:3" ht="21.6">
      <c r="A616" s="76"/>
      <c r="B616" s="63"/>
      <c r="C616" s="76"/>
    </row>
    <row r="617" spans="1:3" ht="21.6">
      <c r="A617" s="76"/>
      <c r="B617" s="63"/>
      <c r="C617" s="76"/>
    </row>
    <row r="618" spans="1:3" ht="21.6">
      <c r="A618" s="76"/>
      <c r="B618" s="63"/>
      <c r="C618" s="76"/>
    </row>
    <row r="619" spans="1:3" ht="21.6">
      <c r="A619" s="76"/>
      <c r="B619" s="63"/>
      <c r="C619" s="76"/>
    </row>
    <row r="620" spans="1:3" ht="21.6">
      <c r="A620" s="76"/>
      <c r="B620" s="63"/>
      <c r="C620" s="76"/>
    </row>
    <row r="621" spans="1:3" ht="21.6">
      <c r="A621" s="76"/>
      <c r="B621" s="63"/>
      <c r="C621" s="76"/>
    </row>
    <row r="622" spans="1:3" ht="21.6">
      <c r="A622" s="76"/>
      <c r="B622" s="63"/>
      <c r="C622" s="76"/>
    </row>
    <row r="623" spans="1:3" ht="21.6">
      <c r="A623" s="76"/>
      <c r="B623" s="63"/>
      <c r="C623" s="76"/>
    </row>
    <row r="624" spans="1:3" ht="21.6">
      <c r="A624" s="76"/>
      <c r="B624" s="63"/>
      <c r="C624" s="76"/>
    </row>
    <row r="625" spans="1:3" ht="21.6">
      <c r="A625" s="76"/>
      <c r="B625" s="63"/>
      <c r="C625" s="76"/>
    </row>
    <row r="626" spans="1:3" ht="21.6">
      <c r="A626" s="76"/>
      <c r="B626" s="63"/>
      <c r="C626" s="76"/>
    </row>
    <row r="627" spans="1:3" ht="21.6">
      <c r="A627" s="76"/>
      <c r="B627" s="63"/>
      <c r="C627" s="76"/>
    </row>
    <row r="628" spans="1:3" ht="21.6">
      <c r="A628" s="76"/>
      <c r="B628" s="63"/>
      <c r="C628" s="76"/>
    </row>
    <row r="629" spans="1:3" ht="21.6">
      <c r="A629" s="76"/>
      <c r="B629" s="63"/>
      <c r="C629" s="76"/>
    </row>
    <row r="630" spans="1:3" ht="21.6">
      <c r="A630" s="76"/>
      <c r="B630" s="63"/>
      <c r="C630" s="76"/>
    </row>
    <row r="631" spans="1:3" ht="21.6">
      <c r="A631" s="76"/>
      <c r="B631" s="63"/>
      <c r="C631" s="76"/>
    </row>
    <row r="632" spans="1:3" ht="21.6">
      <c r="A632" s="76"/>
      <c r="B632" s="63"/>
      <c r="C632" s="76"/>
    </row>
    <row r="633" spans="1:3" ht="21.6">
      <c r="A633" s="76"/>
      <c r="B633" s="63"/>
      <c r="C633" s="76"/>
    </row>
    <row r="634" spans="1:3" ht="21.6">
      <c r="A634" s="76"/>
      <c r="B634" s="63"/>
      <c r="C634" s="76"/>
    </row>
    <row r="635" spans="1:3" ht="21.6">
      <c r="A635" s="76"/>
      <c r="B635" s="63"/>
      <c r="C635" s="76"/>
    </row>
    <row r="636" spans="1:3" ht="21.6">
      <c r="A636" s="76"/>
      <c r="B636" s="63"/>
      <c r="C636" s="76"/>
    </row>
    <row r="637" spans="1:3" ht="21.6">
      <c r="A637" s="76"/>
      <c r="B637" s="63"/>
      <c r="C637" s="76"/>
    </row>
    <row r="638" spans="1:3" ht="21.6">
      <c r="A638" s="76"/>
      <c r="B638" s="63"/>
      <c r="C638" s="76"/>
    </row>
    <row r="639" spans="1:3" ht="21.6">
      <c r="A639" s="76"/>
      <c r="B639" s="63"/>
      <c r="C639" s="76"/>
    </row>
    <row r="640" spans="1:3" ht="21.6">
      <c r="A640" s="76"/>
      <c r="B640" s="63"/>
      <c r="C640" s="76"/>
    </row>
    <row r="641" spans="1:3" ht="21.6">
      <c r="A641" s="76"/>
      <c r="B641" s="63"/>
      <c r="C641" s="76"/>
    </row>
    <row r="642" spans="1:3" ht="21.6">
      <c r="A642" s="76"/>
      <c r="B642" s="63"/>
      <c r="C642" s="76"/>
    </row>
    <row r="643" spans="1:3" ht="21.6">
      <c r="A643" s="76"/>
      <c r="B643" s="63"/>
      <c r="C643" s="76"/>
    </row>
    <row r="644" spans="1:3" ht="21.6">
      <c r="A644" s="76"/>
      <c r="B644" s="63"/>
      <c r="C644" s="76"/>
    </row>
    <row r="645" spans="1:3" ht="21.6">
      <c r="A645" s="76"/>
      <c r="B645" s="63"/>
      <c r="C645" s="76"/>
    </row>
    <row r="646" spans="1:3" ht="21.6">
      <c r="A646" s="76"/>
      <c r="B646" s="63"/>
      <c r="C646" s="76"/>
    </row>
    <row r="647" spans="1:3" ht="21.6">
      <c r="A647" s="76"/>
      <c r="B647" s="63"/>
      <c r="C647" s="76"/>
    </row>
    <row r="648" spans="1:3" ht="21.6">
      <c r="A648" s="76"/>
      <c r="B648" s="63"/>
      <c r="C648" s="76"/>
    </row>
    <row r="649" spans="1:3" ht="21.6">
      <c r="A649" s="76"/>
      <c r="B649" s="63"/>
      <c r="C649" s="76"/>
    </row>
    <row r="650" spans="1:3" ht="21.6">
      <c r="A650" s="76"/>
      <c r="B650" s="63"/>
      <c r="C650" s="76"/>
    </row>
    <row r="651" spans="1:3" ht="21.6">
      <c r="A651" s="76"/>
      <c r="B651" s="63"/>
      <c r="C651" s="76"/>
    </row>
    <row r="652" spans="1:3" ht="21.6">
      <c r="A652" s="76"/>
      <c r="B652" s="63"/>
      <c r="C652" s="76"/>
    </row>
    <row r="653" spans="1:3" ht="21.6">
      <c r="A653" s="76"/>
      <c r="B653" s="63"/>
      <c r="C653" s="76"/>
    </row>
    <row r="654" spans="1:3" ht="21.6">
      <c r="A654" s="76"/>
      <c r="B654" s="63"/>
      <c r="C654" s="76"/>
    </row>
    <row r="655" spans="1:3" ht="21.6">
      <c r="A655" s="76"/>
      <c r="B655" s="63"/>
      <c r="C655" s="76"/>
    </row>
    <row r="656" spans="1:3" ht="21.6">
      <c r="A656" s="76"/>
      <c r="B656" s="63"/>
      <c r="C656" s="76"/>
    </row>
    <row r="657" spans="2:3" thickBot="1">
      <c r="B657" s="77"/>
      <c r="C657" s="338"/>
    </row>
  </sheetData>
  <dataConsolidate/>
  <mergeCells count="139">
    <mergeCell ref="L179:L196"/>
    <mergeCell ref="L198:L202"/>
    <mergeCell ref="L31:L38"/>
    <mergeCell ref="L40:L43"/>
    <mergeCell ref="L45:L59"/>
    <mergeCell ref="L64:L70"/>
    <mergeCell ref="L76:L90"/>
    <mergeCell ref="L92:L97"/>
    <mergeCell ref="L99:L124"/>
    <mergeCell ref="L126:L135"/>
    <mergeCell ref="L137:L165"/>
    <mergeCell ref="L61:L62"/>
    <mergeCell ref="L72:L74"/>
    <mergeCell ref="L167:L177"/>
    <mergeCell ref="A178:A202"/>
    <mergeCell ref="B179:B181"/>
    <mergeCell ref="C179:C181"/>
    <mergeCell ref="K179:K181"/>
    <mergeCell ref="B182:B187"/>
    <mergeCell ref="C182:C187"/>
    <mergeCell ref="K182:K187"/>
    <mergeCell ref="B188:B191"/>
    <mergeCell ref="C188:C191"/>
    <mergeCell ref="K188:K191"/>
    <mergeCell ref="B192:B196"/>
    <mergeCell ref="C192:C196"/>
    <mergeCell ref="K192:K196"/>
    <mergeCell ref="B198:B200"/>
    <mergeCell ref="C198:C200"/>
    <mergeCell ref="K198:K200"/>
    <mergeCell ref="B201:B202"/>
    <mergeCell ref="C201:C202"/>
    <mergeCell ref="K201:K202"/>
    <mergeCell ref="K88:K90"/>
    <mergeCell ref="B94:B95"/>
    <mergeCell ref="C94:C95"/>
    <mergeCell ref="K94:K95"/>
    <mergeCell ref="B153:B165"/>
    <mergeCell ref="C153:C165"/>
    <mergeCell ref="K153:K165"/>
    <mergeCell ref="B119:B124"/>
    <mergeCell ref="C150:C152"/>
    <mergeCell ref="B150:B152"/>
    <mergeCell ref="C99:C118"/>
    <mergeCell ref="B88:B90"/>
    <mergeCell ref="C88:C90"/>
    <mergeCell ref="C167:C174"/>
    <mergeCell ref="B167:B174"/>
    <mergeCell ref="C175:C177"/>
    <mergeCell ref="B175:B177"/>
    <mergeCell ref="B127:B135"/>
    <mergeCell ref="C127:C135"/>
    <mergeCell ref="K37:K38"/>
    <mergeCell ref="K35:K36"/>
    <mergeCell ref="B52:B53"/>
    <mergeCell ref="C52:C53"/>
    <mergeCell ref="B37:B38"/>
    <mergeCell ref="C37:C38"/>
    <mergeCell ref="K67:K68"/>
    <mergeCell ref="B69:B70"/>
    <mergeCell ref="C69:C70"/>
    <mergeCell ref="K69:K70"/>
    <mergeCell ref="B76:B83"/>
    <mergeCell ref="C76:C83"/>
    <mergeCell ref="K76:K83"/>
    <mergeCell ref="K84:K87"/>
    <mergeCell ref="B137:B141"/>
    <mergeCell ref="B72:B74"/>
    <mergeCell ref="C72:C74"/>
    <mergeCell ref="B84:B87"/>
    <mergeCell ref="K65:K66"/>
    <mergeCell ref="K50:K51"/>
    <mergeCell ref="K72:K74"/>
    <mergeCell ref="K61:K62"/>
    <mergeCell ref="K52:K53"/>
    <mergeCell ref="K54:K55"/>
    <mergeCell ref="A136:A177"/>
    <mergeCell ref="Q92:Q93"/>
    <mergeCell ref="A75:A97"/>
    <mergeCell ref="K96:K97"/>
    <mergeCell ref="K92:K93"/>
    <mergeCell ref="Q96:Q97"/>
    <mergeCell ref="K167:K174"/>
    <mergeCell ref="K175:K177"/>
    <mergeCell ref="K127:K135"/>
    <mergeCell ref="K137:K141"/>
    <mergeCell ref="K142:K149"/>
    <mergeCell ref="K150:K152"/>
    <mergeCell ref="K99:K118"/>
    <mergeCell ref="K119:K124"/>
    <mergeCell ref="C137:C141"/>
    <mergeCell ref="B142:B149"/>
    <mergeCell ref="C142:C149"/>
    <mergeCell ref="C119:C124"/>
    <mergeCell ref="A63:A74"/>
    <mergeCell ref="A98:A135"/>
    <mergeCell ref="B50:B51"/>
    <mergeCell ref="C50:C51"/>
    <mergeCell ref="B61:B62"/>
    <mergeCell ref="C61:C62"/>
    <mergeCell ref="B65:B66"/>
    <mergeCell ref="C65:C66"/>
    <mergeCell ref="A30:A43"/>
    <mergeCell ref="A44:A62"/>
    <mergeCell ref="B35:B36"/>
    <mergeCell ref="C35:C36"/>
    <mergeCell ref="B54:B55"/>
    <mergeCell ref="C54:C55"/>
    <mergeCell ref="B67:B68"/>
    <mergeCell ref="C67:C68"/>
    <mergeCell ref="C84:C87"/>
    <mergeCell ref="B92:B93"/>
    <mergeCell ref="C92:C93"/>
    <mergeCell ref="B96:B97"/>
    <mergeCell ref="C96:C97"/>
    <mergeCell ref="B99:B118"/>
    <mergeCell ref="E1:G1"/>
    <mergeCell ref="J2:N2"/>
    <mergeCell ref="B5:B8"/>
    <mergeCell ref="C5:C8"/>
    <mergeCell ref="K5:K8"/>
    <mergeCell ref="B9:B12"/>
    <mergeCell ref="C9:C12"/>
    <mergeCell ref="K9:K12"/>
    <mergeCell ref="B13:B17"/>
    <mergeCell ref="C13:C17"/>
    <mergeCell ref="L5:L22"/>
    <mergeCell ref="E2:G2"/>
    <mergeCell ref="A2:D2"/>
    <mergeCell ref="A4:A29"/>
    <mergeCell ref="L24:L29"/>
    <mergeCell ref="B3:C3"/>
    <mergeCell ref="K13:K17"/>
    <mergeCell ref="B18:B20"/>
    <mergeCell ref="C18:C20"/>
    <mergeCell ref="K18:K20"/>
    <mergeCell ref="B21:B22"/>
    <mergeCell ref="C21:C22"/>
    <mergeCell ref="K21:K22"/>
  </mergeCells>
  <conditionalFormatting sqref="B76">
    <cfRule type="expression" dxfId="197" priority="137">
      <formula>AND($J76=0, $J77=0, $J78=0, $J79=0, $J80=0, $J76&lt;&gt;"", $J77&lt;&gt;"", $J78&lt;&gt;"", $J79&lt;&gt;"", $J80&lt;&gt;"", $J81&lt;&gt;"", $J82&lt;&gt;"", $J83&lt;&gt;"")</formula>
    </cfRule>
    <cfRule type="expression" dxfId="196" priority="138">
      <formula>AND($J76=1, $J77=1, $J78=1, $J79=1, $J80=1, $J81=1, $J82=1, $J83=1)</formula>
    </cfRule>
  </conditionalFormatting>
  <conditionalFormatting sqref="B99">
    <cfRule type="expression" dxfId="195" priority="77">
      <formula>AND($J99=0, $J100=0, $J101=0, $J102=0, $J103=0, $J104=0, $J105=0, $J106=0, $J107=0, $J108=0, $J109=0, $J110=0, $J111=0, $J112=0, $J113=0, $J114=0, $J115=0, $J116=0, $J117=0, $J118=0, $J119=0, $J120=0, $J99&lt;&gt;"", $J100&lt;&gt;"", $J101&lt;&gt;"", $J102&lt;&gt;"", $J103&lt;&gt;"", $J104&lt;&gt;"", $J105&lt;&gt;"", $J106&lt;&gt;"", $JJ107&lt;&gt;"", $J108&lt;&gt;"", $J109&lt;&gt;"", $J110&lt;&gt;"", $J111&lt;&gt;"", $J112&lt;&gt;"", $J113&lt;&gt;"", $J114&lt;&gt;"", $JJ115&lt;&gt;"", $J116&lt;&gt;"", $J117&lt;&gt;"", $J118&lt;&gt;"", $J119&lt;&gt;"", $J120&lt;&gt;"")</formula>
    </cfRule>
    <cfRule type="expression" dxfId="194" priority="78">
      <formula>AND($J99=1, $J100=1, $J101=1, $J102=1, $J103=1, $J104=1, $J105=1, $J106=1, $J107=1, $J108=1, $J109=1, $J110=1, $J111=1, $J112=1, $J113=1, $J114=1, $J115=1, $J116=1, $J117=1, $J118=1, $J119=1, $J120=1)</formula>
    </cfRule>
  </conditionalFormatting>
  <conditionalFormatting sqref="B119">
    <cfRule type="expression" dxfId="193" priority="70">
      <formula>COUNTIF($J119:$J123, 0)&gt;0</formula>
    </cfRule>
    <cfRule type="expression" dxfId="192" priority="71">
      <formula>AND($J119=0, $J120=0, $J121=0, $J122=0, $J123=0, $J119&lt;&gt;"", $J120&lt;&gt;"", $J121&lt;&gt;"", $J122&lt;&gt;"", $J123&lt;&gt;"")</formula>
    </cfRule>
    <cfRule type="expression" dxfId="191" priority="72">
      <formula>AND($J119=1, $J120=1, $J121=1, $J122=1, $J123=1)</formula>
    </cfRule>
  </conditionalFormatting>
  <conditionalFormatting sqref="B127">
    <cfRule type="expression" dxfId="190" priority="97">
      <formula>AND($J127=0, $J128=0, $J129=0, $J130=0, $J131=0, $J127&lt;&gt;"", $J128&lt;&gt;"", $J129&lt;&gt;"", $J130&lt;&gt;"", $J131&lt;&gt;"", $J132&lt;&gt;"", $J133&lt;&gt;"", $J134&lt;&gt;"", $J135&lt;&gt;"")</formula>
    </cfRule>
    <cfRule type="expression" dxfId="189" priority="98">
      <formula>AND($J127=1, $J128=1, $J129=1, $J130=1, $J131=1, $J132=1, $J133=1, $J134=1, $J135=1)</formula>
    </cfRule>
  </conditionalFormatting>
  <conditionalFormatting sqref="B142">
    <cfRule type="expression" dxfId="188" priority="54">
      <formula>AND($J142=0, $J143=0, $J144=0, $J145=0, $J146=0, $J142&lt;&gt;"", $J143&lt;&gt;"", $J144&lt;&gt;"", $J145&lt;&gt;"", $J146&lt;&gt;"", $J147&lt;&gt;"", $J148&lt;&gt;"", $J149&lt;&gt;"")</formula>
    </cfRule>
    <cfRule type="expression" dxfId="187" priority="55">
      <formula>AND($J142=1, $J143=1, $J144=1, $J145=1, $J146=1, $J147=1, $J148=1, $J149=1)</formula>
    </cfRule>
  </conditionalFormatting>
  <conditionalFormatting sqref="B153">
    <cfRule type="expression" dxfId="186" priority="40">
      <formula>AND($J153=0, $J154=0, $J155=0, $J156=0, $J157=0, $J158=0, $J159=0, $J160=0, $J161=0, $J162=0, $J163=0, $J164=0, $J165=0, $J166=0, $J153&lt;&gt;"", $J154&lt;&gt;"", $J155&lt;&gt;"", $J156&lt;&gt;"", $J157&lt;&gt;"", $J158&lt;&gt;"", $J159&lt;&gt;"", $J160&lt;&gt;"", $J161&lt;&gt;"", $J162&lt;&gt;"", $J163&lt;&gt;"", $J164&lt;&gt;"", $J165&lt;&gt;"")</formula>
    </cfRule>
    <cfRule type="expression" dxfId="185" priority="41">
      <formula>AND($J153=1, $J154=1, $J155=1, $J156=1, $J157=1, $J158=1, $J159=1, $J160=1, $J161=1, $J162=1, $J163=1, $J164=1, $J165=1)</formula>
    </cfRule>
  </conditionalFormatting>
  <conditionalFormatting sqref="B167">
    <cfRule type="expression" dxfId="184" priority="32">
      <formula>AND($J167=0, $J168=0, $J169=0, $J170=0, $J171=0, $J167&lt;&gt;"", $J168&lt;&gt;"", $J169&lt;&gt;"", $J170&lt;&gt;"", $J171&lt;&gt;"", $J172&lt;&gt;"", $J173&lt;&gt;"", $J174&lt;&gt;"")</formula>
    </cfRule>
    <cfRule type="expression" dxfId="183" priority="33">
      <formula>AND($J167=1, $J168=1, $J169=1, $J170=1, $J171=1, $J172=1, $J173=1, $J174=1)</formula>
    </cfRule>
  </conditionalFormatting>
  <conditionalFormatting sqref="B5:C5">
    <cfRule type="expression" dxfId="182" priority="294">
      <formula>COUNTIF($J5:$J8, 0)&gt;0</formula>
    </cfRule>
    <cfRule type="expression" dxfId="181" priority="295">
      <formula>AND($J5=0, $J6=0, $J7=0, $J8=0, $J5&lt;&gt;"", $J6&lt;&gt;"", $J7&lt;&gt;"", $J8&lt;&gt;"")</formula>
    </cfRule>
    <cfRule type="expression" dxfId="180" priority="296">
      <formula>AND($J5=1, $J6=1, $J7=1, $J8=1)</formula>
    </cfRule>
  </conditionalFormatting>
  <conditionalFormatting sqref="B9:C9">
    <cfRule type="expression" dxfId="179" priority="288">
      <formula>COUNTIF($J9:$J12, 0)&gt;0</formula>
    </cfRule>
    <cfRule type="expression" dxfId="178" priority="289">
      <formula>AND($J9=0, $J10=0, $J11=0, $J12=0, $J9&lt;&gt;"", $J10&lt;&gt;"", $J11&lt;&gt;"", $J12&lt;&gt;"")</formula>
    </cfRule>
    <cfRule type="expression" dxfId="177" priority="290">
      <formula>AND($J9=1, $J10=1, $J11=1, $J12=1)</formula>
    </cfRule>
  </conditionalFormatting>
  <conditionalFormatting sqref="B13:C13">
    <cfRule type="expression" dxfId="176" priority="282">
      <formula>COUNTIF($J13:$J17, 0)&gt;0</formula>
    </cfRule>
    <cfRule type="expression" dxfId="175" priority="283">
      <formula>AND($J13=0, $J14=0, $J15=0, $J16=0, $J17=0, $J13&lt;&gt;"", $J14&lt;&gt;"", $J15&lt;&gt;"", $J16&lt;&gt;"", $J17&lt;&gt;"")</formula>
    </cfRule>
    <cfRule type="expression" dxfId="174" priority="284">
      <formula>AND($J13=1, $J14=1, $J15=1, $J16=1, $J17=1)</formula>
    </cfRule>
  </conditionalFormatting>
  <conditionalFormatting sqref="B18:C18">
    <cfRule type="expression" dxfId="173" priority="276">
      <formula>COUNTIF($J18:$J20, 0)&gt;0</formula>
    </cfRule>
    <cfRule type="expression" dxfId="172" priority="277">
      <formula>AND($J18=0, $J19=0, $J20=0, $J18&lt;&gt;"", $J19&lt;&gt;"", $J20&lt;&gt;"")</formula>
    </cfRule>
    <cfRule type="expression" dxfId="171" priority="278">
      <formula>AND($J18=1, $J19=1, $J20=1)</formula>
    </cfRule>
  </conditionalFormatting>
  <conditionalFormatting sqref="B21:C21">
    <cfRule type="expression" dxfId="170" priority="270">
      <formula>COUNTIF($J21:$J22, 0)&gt;0</formula>
    </cfRule>
    <cfRule type="expression" dxfId="169" priority="271">
      <formula>AND($J21=0, $J22=0, $J21&lt;&gt;"", $J22&lt;&gt;"")</formula>
    </cfRule>
    <cfRule type="expression" dxfId="168" priority="272">
      <formula>AND($J21=1, $J22=1)</formula>
    </cfRule>
  </conditionalFormatting>
  <conditionalFormatting sqref="B24:C29">
    <cfRule type="expression" dxfId="167" priority="250">
      <formula>COUNTIF($J24, 0)&gt;0</formula>
    </cfRule>
    <cfRule type="expression" dxfId="166" priority="252">
      <formula>AND($J24=1)</formula>
    </cfRule>
  </conditionalFormatting>
  <conditionalFormatting sqref="B31:C34">
    <cfRule type="expression" dxfId="165" priority="230">
      <formula>COUNTIF($J31, 0)&gt;0</formula>
    </cfRule>
    <cfRule type="expression" dxfId="164" priority="232">
      <formula>AND($J31=1)</formula>
    </cfRule>
  </conditionalFormatting>
  <conditionalFormatting sqref="B35:C35">
    <cfRule type="expression" dxfId="163" priority="233">
      <formula>COUNTIF($J35:$J36, 0)&gt;0</formula>
    </cfRule>
    <cfRule type="expression" dxfId="162" priority="234">
      <formula>AND($J35=0, $J36=0, $J35&lt;&gt;"", $J36&lt;&gt;"")</formula>
    </cfRule>
    <cfRule type="expression" dxfId="161" priority="235">
      <formula>AND($J35=1, $J36=1)</formula>
    </cfRule>
  </conditionalFormatting>
  <conditionalFormatting sqref="B37:C37">
    <cfRule type="expression" dxfId="160" priority="227">
      <formula>COUNTIF($J37:$J38, 0)&gt;0</formula>
    </cfRule>
    <cfRule type="expression" dxfId="159" priority="228">
      <formula>AND($J37=0, $J38=0, $J37&lt;&gt;"", $J38&lt;&gt;"")</formula>
    </cfRule>
    <cfRule type="expression" dxfId="158" priority="229">
      <formula>AND($J37=1, $J38=1)</formula>
    </cfRule>
  </conditionalFormatting>
  <conditionalFormatting sqref="B40:C43">
    <cfRule type="expression" dxfId="157" priority="213">
      <formula>COUNTIF($J40, 0)&gt;0</formula>
    </cfRule>
    <cfRule type="expression" dxfId="156" priority="215">
      <formula>AND($J40=1)</formula>
    </cfRule>
  </conditionalFormatting>
  <conditionalFormatting sqref="B45:C49">
    <cfRule type="expression" dxfId="155" priority="196">
      <formula>COUNTIF($J45, 0)&gt;0</formula>
    </cfRule>
    <cfRule type="expression" dxfId="154" priority="198">
      <formula>AND($J45=1)</formula>
    </cfRule>
  </conditionalFormatting>
  <conditionalFormatting sqref="B50:C50">
    <cfRule type="expression" dxfId="153" priority="190">
      <formula>COUNTIF($J50:$J51, 0)&gt;0</formula>
    </cfRule>
    <cfRule type="expression" dxfId="152" priority="191">
      <formula>AND($J50=0, $J51=0, $J50&lt;&gt;"", $J51&lt;&gt;"")</formula>
    </cfRule>
    <cfRule type="expression" dxfId="151" priority="192">
      <formula>AND($J50=1, $J51=1)</formula>
    </cfRule>
  </conditionalFormatting>
  <conditionalFormatting sqref="B52:C52">
    <cfRule type="expression" dxfId="150" priority="187">
      <formula>COUNTIF($J52:$J53, 0)&gt;0</formula>
    </cfRule>
    <cfRule type="expression" dxfId="149" priority="188">
      <formula>AND($J52=0, $J53=0, $J52&lt;&gt;"", $J53&lt;&gt;"")</formula>
    </cfRule>
    <cfRule type="expression" dxfId="148" priority="189">
      <formula>AND($J52=1, $J53=1)</formula>
    </cfRule>
  </conditionalFormatting>
  <conditionalFormatting sqref="B54:C54">
    <cfRule type="expression" dxfId="147" priority="184">
      <formula>COUNTIF($J54:$J55, 0)&gt;0</formula>
    </cfRule>
    <cfRule type="expression" dxfId="146" priority="185">
      <formula>AND($J54=0, $J55=0, $J54&lt;&gt;"", $J55&lt;&gt;"")</formula>
    </cfRule>
    <cfRule type="expression" dxfId="145" priority="186">
      <formula>AND($J54=1, $J55=1)</formula>
    </cfRule>
  </conditionalFormatting>
  <conditionalFormatting sqref="B56:C59">
    <cfRule type="expression" dxfId="144" priority="170">
      <formula>COUNTIF($J56, 0)&gt;0</formula>
    </cfRule>
    <cfRule type="expression" dxfId="143" priority="172">
      <formula>AND($J56=1)</formula>
    </cfRule>
  </conditionalFormatting>
  <conditionalFormatting sqref="B61:C61">
    <cfRule type="expression" dxfId="142" priority="164">
      <formula>COUNTIF($J61:$J62, 0)&gt;0</formula>
    </cfRule>
    <cfRule type="expression" dxfId="141" priority="165">
      <formula>AND($J61=0, $J62=0, $J61&lt;&gt;"", $J62&lt;&gt;"")</formula>
    </cfRule>
    <cfRule type="expression" dxfId="140" priority="166">
      <formula>AND($J61=1, $J62=1)</formula>
    </cfRule>
  </conditionalFormatting>
  <conditionalFormatting sqref="B64:C64">
    <cfRule type="expression" dxfId="139" priority="159">
      <formula>COUNTIF($J64, 0)&gt;0</formula>
    </cfRule>
    <cfRule type="expression" dxfId="138" priority="161">
      <formula>AND($J64=1)</formula>
    </cfRule>
  </conditionalFormatting>
  <conditionalFormatting sqref="B65:C65">
    <cfRule type="expression" dxfId="137" priority="153">
      <formula>COUNTIF($J65:$J66, 0)&gt;0</formula>
    </cfRule>
    <cfRule type="expression" dxfId="136" priority="154">
      <formula>AND($J65=0, $J66=0, $J65&lt;&gt;"", $J66&lt;&gt;"")</formula>
    </cfRule>
    <cfRule type="expression" dxfId="135" priority="155">
      <formula>AND($J65=1, $J66=1)</formula>
    </cfRule>
  </conditionalFormatting>
  <conditionalFormatting sqref="B67:C67">
    <cfRule type="expression" dxfId="134" priority="150">
      <formula>COUNTIF($J67:$J68, 0)&gt;0</formula>
    </cfRule>
    <cfRule type="expression" dxfId="133" priority="151">
      <formula>AND($J67=0, $J68=0, $J67&lt;&gt;"", $J68&lt;&gt;"")</formula>
    </cfRule>
    <cfRule type="expression" dxfId="132" priority="152">
      <formula>AND($J67=1, $J68=1)</formula>
    </cfRule>
  </conditionalFormatting>
  <conditionalFormatting sqref="B69:C69">
    <cfRule type="expression" dxfId="131" priority="147">
      <formula>COUNTIF($J69:$J70, 0)&gt;0</formula>
    </cfRule>
    <cfRule type="expression" dxfId="130" priority="148">
      <formula>AND($J69=0, $J70=0, $J69&lt;&gt;"", $J70&lt;&gt;"")</formula>
    </cfRule>
    <cfRule type="expression" dxfId="129" priority="149">
      <formula>AND($J69=1, $J70=1)</formula>
    </cfRule>
  </conditionalFormatting>
  <conditionalFormatting sqref="B72:C72">
    <cfRule type="expression" dxfId="128" priority="141">
      <formula>COUNTIF($J72:$J74, 0)&gt;0</formula>
    </cfRule>
    <cfRule type="expression" dxfId="127" priority="142">
      <formula>AND($J72=0, $J73=0, $J74=0, $J72&lt;&gt;"", $J73&lt;&gt;"", $J74&lt;&gt;"")</formula>
    </cfRule>
    <cfRule type="expression" dxfId="126" priority="143">
      <formula>AND($J72=1, $J73=1, $J74=1)</formula>
    </cfRule>
  </conditionalFormatting>
  <conditionalFormatting sqref="B76:C76">
    <cfRule type="expression" dxfId="125" priority="136">
      <formula>COUNTIF($J76:$J83, 0)&gt;0</formula>
    </cfRule>
  </conditionalFormatting>
  <conditionalFormatting sqref="B84:C84">
    <cfRule type="expression" dxfId="124" priority="130">
      <formula>COUNTIF($J84:$J87, 0)&gt;0</formula>
    </cfRule>
    <cfRule type="expression" dxfId="123" priority="131">
      <formula>AND($J84=0, $J85=0, $J86=0, $J87=0, $J84&lt;&gt;"", $J85&lt;&gt;"", $J86&lt;&gt;"", $J87&lt;&gt;"")</formula>
    </cfRule>
    <cfRule type="expression" dxfId="122" priority="132">
      <formula>AND($J84=1, $J85=1, $J86=1, $J87=1)</formula>
    </cfRule>
  </conditionalFormatting>
  <conditionalFormatting sqref="B88:C88">
    <cfRule type="expression" dxfId="121" priority="121">
      <formula>COUNTIF($J88:$J90, 0)&gt;0</formula>
    </cfRule>
    <cfRule type="expression" dxfId="120" priority="122">
      <formula>AND($J88=0, $J89=0, $J90=0, $J88&lt;&gt;"", $J89&lt;&gt;"", $J90&lt;&gt;"")</formula>
    </cfRule>
    <cfRule type="expression" dxfId="119" priority="123">
      <formula>AND($J88=1, $J89=1, $J90=1)</formula>
    </cfRule>
  </conditionalFormatting>
  <conditionalFormatting sqref="B92:C92">
    <cfRule type="expression" dxfId="118" priority="115">
      <formula>COUNTIF($J92:$J93, 0)&gt;0</formula>
    </cfRule>
    <cfRule type="expression" dxfId="117" priority="116">
      <formula>AND($J92=0, $J93=0, $J92&lt;&gt;"", $J93&lt;&gt;"")</formula>
    </cfRule>
    <cfRule type="expression" dxfId="116" priority="117">
      <formula>AND($J92=1, $J93=1)</formula>
    </cfRule>
  </conditionalFormatting>
  <conditionalFormatting sqref="B94:C94">
    <cfRule type="expression" dxfId="115" priority="112">
      <formula>COUNTIF($J94:$J95, 0)&gt;0</formula>
    </cfRule>
    <cfRule type="expression" dxfId="114" priority="113">
      <formula>AND($J94=0, $J95=0, $J94&lt;&gt;"", $J95&lt;&gt;"")</formula>
    </cfRule>
    <cfRule type="expression" dxfId="113" priority="114">
      <formula>AND($J94=1, $J95=1)</formula>
    </cfRule>
  </conditionalFormatting>
  <conditionalFormatting sqref="B96:C96">
    <cfRule type="expression" dxfId="112" priority="109">
      <formula>COUNTIF($J96:$J97, 0)&gt;0</formula>
    </cfRule>
    <cfRule type="expression" dxfId="111" priority="110">
      <formula>AND($J96=0, $J97=0, $J96&lt;&gt;"", $J97&lt;&gt;"")</formula>
    </cfRule>
    <cfRule type="expression" dxfId="110" priority="111">
      <formula>AND($J96=1, $J97=1)</formula>
    </cfRule>
  </conditionalFormatting>
  <conditionalFormatting sqref="B99:C99">
    <cfRule type="expression" dxfId="109" priority="76">
      <formula>COUNTIF($J99:$J118, 0)&gt;0</formula>
    </cfRule>
  </conditionalFormatting>
  <conditionalFormatting sqref="B126:C126">
    <cfRule type="expression" dxfId="108" priority="104">
      <formula>COUNTIF($J126, 0)&gt;0</formula>
    </cfRule>
    <cfRule type="expression" dxfId="107" priority="106">
      <formula>AND($J126=1)</formula>
    </cfRule>
  </conditionalFormatting>
  <conditionalFormatting sqref="B127:C127">
    <cfRule type="expression" dxfId="106" priority="96">
      <formula>COUNTIF($J127:$J135, 0)&gt;0</formula>
    </cfRule>
  </conditionalFormatting>
  <conditionalFormatting sqref="B137:C137">
    <cfRule type="expression" dxfId="105" priority="61">
      <formula>COUNTIF($J137:$J141, 0)&gt;0</formula>
    </cfRule>
    <cfRule type="expression" dxfId="104" priority="62">
      <formula>AND($J137=0, $J138=0, $J139=0, $J140=0, $J141=0, $J137&lt;&gt;"", $J138&lt;&gt;"", $J139&lt;&gt;"", $J140&lt;&gt;"", $J141&lt;&gt;"")</formula>
    </cfRule>
    <cfRule type="expression" dxfId="103" priority="63">
      <formula>AND($J137=1, $J138=1, $J139=1, $J140=1, $J141=1)</formula>
    </cfRule>
  </conditionalFormatting>
  <conditionalFormatting sqref="B142:C142">
    <cfRule type="expression" dxfId="102" priority="53">
      <formula>COUNTIF($J142:$J149, 0)&gt;0</formula>
    </cfRule>
  </conditionalFormatting>
  <conditionalFormatting sqref="B150:C150">
    <cfRule type="expression" dxfId="101" priority="47">
      <formula>COUNTIF($J150:$J152, 0)&gt;0</formula>
    </cfRule>
    <cfRule type="expression" dxfId="100" priority="48">
      <formula>AND($J150=0, $J151=0, $J152=0, $J150&lt;&gt;"", $J151&lt;&gt;"", $J152&lt;&gt;"")</formula>
    </cfRule>
    <cfRule type="expression" dxfId="99" priority="49">
      <formula>AND($J150=1, $J151=1, $J152=1)</formula>
    </cfRule>
  </conditionalFormatting>
  <conditionalFormatting sqref="B153:C153">
    <cfRule type="expression" dxfId="98" priority="39">
      <formula>COUNTIF($J153:$J165, 0)&gt;0</formula>
    </cfRule>
  </conditionalFormatting>
  <conditionalFormatting sqref="B167:C167">
    <cfRule type="expression" dxfId="97" priority="31">
      <formula>COUNTIF($J167:$J174, 0)&gt;0</formula>
    </cfRule>
  </conditionalFormatting>
  <conditionalFormatting sqref="B175:C175">
    <cfRule type="expression" dxfId="96" priority="25">
      <formula>COUNTIF($J175:$J177, 0)&gt;0</formula>
    </cfRule>
    <cfRule type="expression" dxfId="95" priority="26">
      <formula>AND($J175=0, $J176=0, $J177=0, $J175&lt;&gt;"", $J176&lt;&gt;"", $J177&lt;&gt;"")</formula>
    </cfRule>
    <cfRule type="expression" dxfId="94" priority="27">
      <formula>AND($J175=1, $J176=1, $J177=1)</formula>
    </cfRule>
  </conditionalFormatting>
  <conditionalFormatting sqref="B179:C179">
    <cfRule type="expression" dxfId="93" priority="19">
      <formula>COUNTIF($J179:$J181, 0)&gt;0</formula>
    </cfRule>
    <cfRule type="expression" dxfId="92" priority="20">
      <formula>AND($J179=0, $J180=0, $J181=0, $J179&lt;&gt;"", $J180&lt;&gt;"", $J181&lt;&gt;"")</formula>
    </cfRule>
    <cfRule type="expression" dxfId="91" priority="21">
      <formula>AND($J179=1, $J180=1, $J181=1)</formula>
    </cfRule>
  </conditionalFormatting>
  <conditionalFormatting sqref="B182:C182">
    <cfRule type="expression" dxfId="90" priority="1">
      <formula>COUNTIF($J182:$J187, 0)&gt;0</formula>
    </cfRule>
    <cfRule type="expression" dxfId="89" priority="2">
      <formula>AND($J182=0, $J183=0, $J184=0, $J185=0, $J186=0, $J187=0, $J182&lt;&gt;"", $J183&lt;&gt;"", $J184&lt;&gt;"", $J185&lt;&gt;"", $J186&lt;&gt;"", $J187&lt;&gt;"")</formula>
    </cfRule>
    <cfRule type="expression" dxfId="88" priority="3">
      <formula>AND($J182=1, $J183=1, $J184=1, $J185=1, $J186=1, $J187=1)</formula>
    </cfRule>
  </conditionalFormatting>
  <conditionalFormatting sqref="B188:C188">
    <cfRule type="expression" dxfId="87" priority="10">
      <formula>COUNTIF($J188:$J191, 0)&gt;0</formula>
    </cfRule>
    <cfRule type="expression" dxfId="86" priority="11">
      <formula>AND($J188=0, $J189=0, $J190=0, $J191=0, $J188&lt;&gt;"", $J189&lt;&gt;"", $J190&lt;&gt;"", $J191&lt;&gt;"")</formula>
    </cfRule>
    <cfRule type="expression" dxfId="85" priority="12">
      <formula>AND($J188=1, $J189=1, $J190=1, $J191=1)</formula>
    </cfRule>
  </conditionalFormatting>
  <conditionalFormatting sqref="B192:C192">
    <cfRule type="expression" dxfId="84" priority="13">
      <formula>COUNTIF($J192:$J196, 0)&gt;0</formula>
    </cfRule>
    <cfRule type="expression" dxfId="83" priority="14">
      <formula>AND($J192=0, $J193=0, $J194=0, $J195=0, $J196=0, $J192&lt;&gt;"", $J193&lt;&gt;"", $J194&lt;&gt;"", $J195&lt;&gt;"", $J196&lt;&gt;"")</formula>
    </cfRule>
    <cfRule type="expression" dxfId="82" priority="15">
      <formula>AND($J192=1, $J193=1, $J194=1, $J195=1, $J196=1)</formula>
    </cfRule>
  </conditionalFormatting>
  <conditionalFormatting sqref="B198:C198">
    <cfRule type="expression" dxfId="81" priority="90">
      <formula>COUNTIF($J198:$J200, 0)&gt;0</formula>
    </cfRule>
    <cfRule type="expression" dxfId="80" priority="91">
      <formula>AND($J198=0, $J199=0, $J200=0, $J198&lt;&gt;"", $J199&lt;&gt;"", $J200&lt;&gt;"")</formula>
    </cfRule>
    <cfRule type="expression" dxfId="79" priority="92">
      <formula>AND($J198=1, $J199=1, $J200=1)</formula>
    </cfRule>
  </conditionalFormatting>
  <conditionalFormatting sqref="B201:C201">
    <cfRule type="expression" dxfId="78" priority="84">
      <formula>COUNTIF($J201:$J202, 0)&gt;0</formula>
    </cfRule>
    <cfRule type="expression" dxfId="77" priority="85">
      <formula>AND($J201=0, $J202=0, $J201&lt;&gt;"", $J202&lt;&gt;"")</formula>
    </cfRule>
    <cfRule type="expression" dxfId="76" priority="86">
      <formula>AND($J201=1, $J202=1)</formula>
    </cfRule>
  </conditionalFormatting>
  <conditionalFormatting sqref="B24:D29">
    <cfRule type="expression" dxfId="75" priority="251">
      <formula>AND($J24=0, $J24&lt;&gt;"")</formula>
    </cfRule>
  </conditionalFormatting>
  <conditionalFormatting sqref="B31:D34">
    <cfRule type="expression" dxfId="74" priority="231">
      <formula>AND($J31=0, $J31&lt;&gt;"")</formula>
    </cfRule>
  </conditionalFormatting>
  <conditionalFormatting sqref="B40:D43">
    <cfRule type="expression" dxfId="73" priority="214">
      <formula>AND($J40=0, $J40&lt;&gt;"")</formula>
    </cfRule>
  </conditionalFormatting>
  <conditionalFormatting sqref="B45:D49">
    <cfRule type="expression" dxfId="72" priority="197">
      <formula>AND($J45=0, $J45&lt;&gt;"")</formula>
    </cfRule>
  </conditionalFormatting>
  <conditionalFormatting sqref="B56:D59">
    <cfRule type="expression" dxfId="71" priority="171">
      <formula>AND($J56=0, $J56&lt;&gt;"")</formula>
    </cfRule>
  </conditionalFormatting>
  <conditionalFormatting sqref="B64:D64">
    <cfRule type="expression" dxfId="70" priority="160">
      <formula>AND($J64=0, $J64&lt;&gt;"")</formula>
    </cfRule>
  </conditionalFormatting>
  <conditionalFormatting sqref="B126:D126">
    <cfRule type="expression" dxfId="69" priority="105">
      <formula>AND($J126=0, $J126&lt;&gt;"")</formula>
    </cfRule>
  </conditionalFormatting>
  <conditionalFormatting sqref="C76">
    <cfRule type="expression" dxfId="68" priority="139">
      <formula>AND($J76=0, $J77=0, $J78=0, $J79=0, $J80=0, $J81=0, $J82=0, $J83=0, $J84=0, $J85=0, $J76&lt;&gt;"", $J77&lt;&gt;"", $J78&lt;&gt;"", $J79&lt;&gt;"", $J80&lt;&gt;"", $J81&lt;&gt;"", $J82&lt;&gt;"", $J83&lt;&gt;"")</formula>
    </cfRule>
    <cfRule type="expression" dxfId="67" priority="140">
      <formula>AND($J76=1, $J77=1, $J78=1, $J79=1, $J80=1, $J81=1, $J82=1, $J83=1)</formula>
    </cfRule>
  </conditionalFormatting>
  <conditionalFormatting sqref="C99">
    <cfRule type="expression" dxfId="66" priority="79">
      <formula>AND($J99=0, $J100=0, $J101=0, $J102=0, $J103=0, $J104=0, $J105=0, $J106=0, $J107=0, $J108=0, $J109=0, $J110=0, $J111=0, $J112=0, $J113=0, $J114=0, $J115=0, $J116=0, $J117=0, $J118=0, $J99&lt;&gt;"", $J100&lt;&gt;"", $J101&lt;&gt;"", $J102&lt;&gt;"", $J103&lt;&gt;"", $J104&lt;&gt;"", $J105&lt;&gt;"", $J106&lt;&gt;"", $J107&lt;&gt;"", $J108&lt;&gt;"", $J109&lt;&gt;"", $J110&lt;&gt;"", $J111&lt;&gt;"", $J112&lt;&gt;"", $J113&lt;&gt;"", $J114&lt;&gt;"", $J115&lt;&gt;"", $J116&lt;&gt;"", $J117&lt;&gt;"", $J118&lt;&gt;"")</formula>
    </cfRule>
    <cfRule type="expression" dxfId="65" priority="80">
      <formula>AND($J99=1, $J100=1, $J101=1, $J102=1, $J103=1, $J104=1, $J105=1, $J106=1, $J107=1, $J108=1, $J109=1, $J110=1, $J111=1, $J112=1, $J113=1, $J114=1, $J115=1, $J116=1, $J117=1, $J118=1)</formula>
    </cfRule>
  </conditionalFormatting>
  <conditionalFormatting sqref="C119">
    <cfRule type="expression" dxfId="64" priority="73">
      <formula>COUNTIF($J119:$J124, 0)&gt;0</formula>
    </cfRule>
    <cfRule type="expression" dxfId="63" priority="74">
      <formula>AND($J119=0, $J120=0, $J121=0, $J122=0, $J123=0, $J124=0, $J119&lt;&gt;"", $J120&lt;&gt;"", $J121&lt;&gt;"", $J122&lt;&gt;"", $J123&lt;&gt;"", $J124&lt;&gt;"")</formula>
    </cfRule>
    <cfRule type="expression" dxfId="62" priority="75">
      <formula>AND($J119=1, $J120=1, $J121=1, $J122=1, $J123=1, $J124=1)</formula>
    </cfRule>
  </conditionalFormatting>
  <conditionalFormatting sqref="C127">
    <cfRule type="expression" dxfId="61" priority="99">
      <formula>AND($J127=0, $J128=0, $J129=0, $J130=0, $J131=0, $J132=0, $J133=0, $J134=0, $J135=0, $J136=0, $J127&lt;&gt;"", $J128&lt;&gt;"", $J129&lt;&gt;"", $J130&lt;&gt;"", $J131&lt;&gt;"", $J132&lt;&gt;"", $J133&lt;&gt;"", $J134&lt;&gt;"", $J135&lt;&gt;"")</formula>
    </cfRule>
    <cfRule type="expression" dxfId="60" priority="100">
      <formula>AND($J127=1, $J128=1, $J129=1, $J130=1, $J131=1, $J132=1, $J133=1, $J134=1, $J135=1)</formula>
    </cfRule>
  </conditionalFormatting>
  <conditionalFormatting sqref="C142">
    <cfRule type="expression" dxfId="59" priority="56">
      <formula>AND($J142=0, $J143=0, $J144=0, $J145=0, $J146=0, $J147=0, $J148=0, $J149=0, $J142&lt;&gt;"", $J143&lt;&gt;"", $J144&lt;&gt;"", $J145&lt;&gt;"", $J146&lt;&gt;"", $J147&lt;&gt;"", $J148&lt;&gt;"", $J149&lt;&gt;"")</formula>
    </cfRule>
    <cfRule type="expression" dxfId="58" priority="57">
      <formula>AND($J142=1, $J143=1, $J144=1, $J145=1, $J146=1, $J147=1, $J148=1, $J149=1)</formula>
    </cfRule>
  </conditionalFormatting>
  <conditionalFormatting sqref="C153">
    <cfRule type="expression" dxfId="57" priority="42">
      <formula>AND($J153=0, $J154=0, $J155=0, $J156=0, $J157=0, $J158=0, $J159=0, $J160=0, $J161=0, $J162=0, $J163=0, $J164=0, $J165=0, $J153&lt;&gt;"", $J154&lt;&gt;"", $J155&lt;&gt;"", $J156&lt;&gt;"", $J157&lt;&gt;"", $J158&lt;&gt;"", $J159&lt;&gt;"", $J160&lt;&gt;"", $J161&lt;&gt;"", $J162&lt;&gt;"", $J163&lt;&gt;"", $J164&lt;&gt;"", $J165&lt;&gt;"")</formula>
    </cfRule>
    <cfRule type="expression" dxfId="56" priority="43">
      <formula>AND($J153=1, $J154=1, $J155=1, $J156=1, $J157=1, $J158=1, $J159=1, $J160=1, $J161=1, $J162=1, $J163=1, $J164=1, $J165=1)</formula>
    </cfRule>
  </conditionalFormatting>
  <conditionalFormatting sqref="C167">
    <cfRule type="expression" dxfId="55" priority="34">
      <formula>AND($J167=0, $J168=0, $J169=0, $J170=0, $J171=0, $J172=0, $J173=0, $J174=0, $J167&lt;&gt;"", $J168&lt;&gt;"", $J169&lt;&gt;"", $J170&lt;&gt;"", $J171&lt;&gt;"", $J172&lt;&gt;"", $J173&lt;&gt;"", $J174&lt;&gt;"")</formula>
    </cfRule>
    <cfRule type="expression" dxfId="54" priority="35">
      <formula>AND($J167=1, $J168=1, $J169=1, $J170=1, $J171=1, $J172=1, $J173=1, $J174=1)</formula>
    </cfRule>
  </conditionalFormatting>
  <conditionalFormatting sqref="D5:D22">
    <cfRule type="expression" dxfId="53" priority="273">
      <formula>AND($J5=0, $J5&lt;&gt;"")</formula>
    </cfRule>
    <cfRule type="expression" dxfId="52" priority="274">
      <formula>$J5=1</formula>
    </cfRule>
    <cfRule type="expression" dxfId="51" priority="275">
      <formula>$E$5("Mapped")</formula>
    </cfRule>
  </conditionalFormatting>
  <conditionalFormatting sqref="D24:D29">
    <cfRule type="expression" dxfId="50" priority="268">
      <formula>$J24=1</formula>
    </cfRule>
    <cfRule type="expression" dxfId="49" priority="269">
      <formula>$E$5("Mapped")</formula>
    </cfRule>
  </conditionalFormatting>
  <conditionalFormatting sqref="D31:D38">
    <cfRule type="expression" dxfId="48" priority="237">
      <formula>$J31=1</formula>
    </cfRule>
    <cfRule type="expression" dxfId="47" priority="238">
      <formula>$E$5("Mapped")</formula>
    </cfRule>
  </conditionalFormatting>
  <conditionalFormatting sqref="D35:D38">
    <cfRule type="expression" dxfId="46" priority="236">
      <formula>AND($J35=0, $J35&lt;&gt;"")</formula>
    </cfRule>
  </conditionalFormatting>
  <conditionalFormatting sqref="D40:D43">
    <cfRule type="expression" dxfId="45" priority="225">
      <formula>$J40=1</formula>
    </cfRule>
    <cfRule type="expression" dxfId="44" priority="226">
      <formula>$E$5("Mapped")</formula>
    </cfRule>
  </conditionalFormatting>
  <conditionalFormatting sqref="D45:D49">
    <cfRule type="expression" dxfId="43" priority="211">
      <formula>$J45=1</formula>
    </cfRule>
    <cfRule type="expression" dxfId="42" priority="212">
      <formula>$E$5("Mapped")</formula>
    </cfRule>
  </conditionalFormatting>
  <conditionalFormatting sqref="D50:D55">
    <cfRule type="expression" dxfId="41" priority="193">
      <formula>AND($J50=0, $J50&lt;&gt;"")</formula>
    </cfRule>
    <cfRule type="expression" dxfId="40" priority="194">
      <formula>$J50=1</formula>
    </cfRule>
    <cfRule type="expression" dxfId="39" priority="195">
      <formula>$E$5("Mapped")</formula>
    </cfRule>
  </conditionalFormatting>
  <conditionalFormatting sqref="D56:D59">
    <cfRule type="expression" dxfId="38" priority="182">
      <formula>$J56=1</formula>
    </cfRule>
    <cfRule type="expression" dxfId="37" priority="183">
      <formula>$E$5("Mapped")</formula>
    </cfRule>
  </conditionalFormatting>
  <conditionalFormatting sqref="D61:D62">
    <cfRule type="expression" dxfId="36" priority="167">
      <formula>AND($J61=0, $J61&lt;&gt;"")</formula>
    </cfRule>
    <cfRule type="expression" dxfId="35" priority="168">
      <formula>$J61=1</formula>
    </cfRule>
    <cfRule type="expression" dxfId="34" priority="169">
      <formula>$E$5("Mapped")</formula>
    </cfRule>
  </conditionalFormatting>
  <conditionalFormatting sqref="D64">
    <cfRule type="expression" dxfId="33" priority="162">
      <formula>$J64=1</formula>
    </cfRule>
    <cfRule type="expression" dxfId="32" priority="163">
      <formula>$E$5("Mapped")</formula>
    </cfRule>
  </conditionalFormatting>
  <conditionalFormatting sqref="D65:D70">
    <cfRule type="expression" dxfId="31" priority="156">
      <formula>AND($J65=0, $J65&lt;&gt;"")</formula>
    </cfRule>
    <cfRule type="expression" dxfId="30" priority="157">
      <formula>$J65=1</formula>
    </cfRule>
    <cfRule type="expression" dxfId="29" priority="158">
      <formula>$E$5("Mapped")</formula>
    </cfRule>
  </conditionalFormatting>
  <conditionalFormatting sqref="D72:D74">
    <cfRule type="expression" dxfId="28" priority="144">
      <formula>AND($J72=0, $J72&lt;&gt;"")</formula>
    </cfRule>
    <cfRule type="expression" dxfId="27" priority="145">
      <formula>$J72=1</formula>
    </cfRule>
    <cfRule type="expression" dxfId="26" priority="146">
      <formula>$E$5("Mapped")</formula>
    </cfRule>
  </conditionalFormatting>
  <conditionalFormatting sqref="D76:D90">
    <cfRule type="expression" dxfId="25" priority="124">
      <formula>AND($J76=0, $J76&lt;&gt;"")</formula>
    </cfRule>
    <cfRule type="expression" dxfId="24" priority="125">
      <formula>$J76=1</formula>
    </cfRule>
    <cfRule type="expression" dxfId="23" priority="126">
      <formula>$E$5("Mapped")</formula>
    </cfRule>
  </conditionalFormatting>
  <conditionalFormatting sqref="D92:D97">
    <cfRule type="expression" dxfId="22" priority="118">
      <formula>AND($J92=0, $J92&lt;&gt;"")</formula>
    </cfRule>
    <cfRule type="expression" dxfId="21" priority="119">
      <formula>$J92=1</formula>
    </cfRule>
    <cfRule type="expression" dxfId="20" priority="120">
      <formula>$E$5("Mapped")</formula>
    </cfRule>
  </conditionalFormatting>
  <conditionalFormatting sqref="D99:D124">
    <cfRule type="expression" dxfId="19" priority="67">
      <formula>AND($J99=0, $J99&lt;&gt;"")</formula>
    </cfRule>
    <cfRule type="expression" dxfId="18" priority="68">
      <formula>$J99=1</formula>
    </cfRule>
    <cfRule type="expression" dxfId="17" priority="69">
      <formula>$E$5("Mapped")</formula>
    </cfRule>
  </conditionalFormatting>
  <conditionalFormatting sqref="D126">
    <cfRule type="expression" dxfId="16" priority="107">
      <formula>$J126=1</formula>
    </cfRule>
    <cfRule type="expression" dxfId="15" priority="108">
      <formula>$E$5("Mapped")</formula>
    </cfRule>
  </conditionalFormatting>
  <conditionalFormatting sqref="D127:D135">
    <cfRule type="expression" dxfId="14" priority="101">
      <formula>AND($J127=0, $J127&lt;&gt;"")</formula>
    </cfRule>
    <cfRule type="expression" dxfId="13" priority="102">
      <formula>$J127=1</formula>
    </cfRule>
    <cfRule type="expression" dxfId="12" priority="103">
      <formula>$E$5("Mapped")</formula>
    </cfRule>
  </conditionalFormatting>
  <conditionalFormatting sqref="D137:D165">
    <cfRule type="expression" dxfId="11" priority="44">
      <formula>AND($J137=0, $J137&lt;&gt;"")</formula>
    </cfRule>
    <cfRule type="expression" dxfId="10" priority="45">
      <formula>$J137=1</formula>
    </cfRule>
    <cfRule type="expression" dxfId="9" priority="46">
      <formula>$E$5("Mapped")</formula>
    </cfRule>
  </conditionalFormatting>
  <conditionalFormatting sqref="D167:D177">
    <cfRule type="expression" dxfId="8" priority="28">
      <formula>AND($J167=0, $J167&lt;&gt;"")</formula>
    </cfRule>
    <cfRule type="expression" dxfId="7" priority="29">
      <formula>$J167=1</formula>
    </cfRule>
    <cfRule type="expression" dxfId="6" priority="30">
      <formula>$E$5("Mapped")</formula>
    </cfRule>
  </conditionalFormatting>
  <conditionalFormatting sqref="D179:D196">
    <cfRule type="expression" dxfId="5" priority="4">
      <formula>AND($J179=0, $J179&lt;&gt;"")</formula>
    </cfRule>
    <cfRule type="expression" dxfId="4" priority="5">
      <formula>$J179=1</formula>
    </cfRule>
    <cfRule type="expression" dxfId="3" priority="6">
      <formula>$E$5("Mapped")</formula>
    </cfRule>
  </conditionalFormatting>
  <conditionalFormatting sqref="D198:D202">
    <cfRule type="expression" dxfId="2" priority="87">
      <formula>AND($J198=0, $J198&lt;&gt;"")</formula>
    </cfRule>
    <cfRule type="expression" dxfId="1" priority="88">
      <formula>$J198=1</formula>
    </cfRule>
    <cfRule type="expression" dxfId="0" priority="89">
      <formula>$E$5("Mapped")</formula>
    </cfRule>
  </conditionalFormatting>
  <dataValidations count="2">
    <dataValidation type="list" allowBlank="1" showInputMessage="1" showErrorMessage="1" sqref="J3:J202" xr:uid="{7BCDC5A2-F5DD-42E4-9241-B934A5D86714}">
      <formula1>"0, 1"</formula1>
    </dataValidation>
    <dataValidation type="list" allowBlank="1" showInputMessage="1" showErrorMessage="1" sqref="M3:M4" xr:uid="{7A727D55-E012-4028-A73A-0F1BDF4F2B8F}">
      <formula1>$S$5:$S$23</formula1>
    </dataValidation>
  </dataValidations>
  <pageMargins left="0.7" right="0.7" top="0.75" bottom="0.75" header="0.3" footer="0.3"/>
  <pageSetup paperSize="9" orientation="portrait" horizontalDpi="0" verticalDpi="0" r:id="rId1"/>
  <extLst>
    <ext xmlns:x14="http://schemas.microsoft.com/office/spreadsheetml/2009/9/main" uri="{CCE6A557-97BC-4b89-ADB6-D9C93CAAB3DF}">
      <x14:dataValidations xmlns:xm="http://schemas.microsoft.com/office/excel/2006/main" count="2">
        <x14:dataValidation type="list" allowBlank="1" showInputMessage="1" showErrorMessage="1" xr:uid="{47921756-9F3A-45C3-B3DA-45D47075909F}">
          <x14:formula1>
            <xm:f>Feedback!$B$2:$B$17</xm:f>
          </x14:formula1>
          <xm:sqref>F5:F202</xm:sqref>
        </x14:dataValidation>
        <x14:dataValidation type="list" allowBlank="1" showInputMessage="1" showErrorMessage="1" xr:uid="{8E3B69CA-236A-4C51-B7DE-F03038B35C21}">
          <x14:formula1>
            <xm:f>Feedback!$A$2:$A$17</xm:f>
          </x14:formula1>
          <xm:sqref>M5:M1048576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3DA202-8D69-412E-AFE9-272EB9106A57}">
  <sheetPr>
    <tabColor rgb="FFA5DAEC"/>
  </sheetPr>
  <dimension ref="B1:I35"/>
  <sheetViews>
    <sheetView showGridLines="0" workbookViewId="0">
      <selection activeCell="G11" sqref="G11"/>
    </sheetView>
  </sheetViews>
  <sheetFormatPr defaultColWidth="8.7109375" defaultRowHeight="14.45"/>
  <cols>
    <col min="2" max="2" width="74.28515625" bestFit="1" customWidth="1"/>
    <col min="3" max="3" width="12.5703125" bestFit="1" customWidth="1"/>
    <col min="4" max="4" width="9.7109375" hidden="1" customWidth="1"/>
    <col min="5" max="5" width="15.7109375" hidden="1" customWidth="1"/>
    <col min="6" max="6" width="25.42578125" hidden="1" customWidth="1"/>
    <col min="7" max="7" width="25.7109375" bestFit="1" customWidth="1"/>
    <col min="8" max="8" width="29.28515625" hidden="1" customWidth="1"/>
    <col min="9" max="9" width="31.28515625" bestFit="1" customWidth="1"/>
  </cols>
  <sheetData>
    <row r="1" spans="2:9" ht="40.9" customHeight="1">
      <c r="B1" s="437" t="s">
        <v>352</v>
      </c>
      <c r="C1" s="437"/>
      <c r="D1" s="437"/>
      <c r="E1" s="437"/>
      <c r="F1" s="437"/>
      <c r="G1" s="437"/>
      <c r="H1" s="437"/>
      <c r="I1" s="437"/>
    </row>
    <row r="2" spans="2:9">
      <c r="B2" s="10"/>
      <c r="C2" s="10"/>
      <c r="D2" s="10" t="s">
        <v>353</v>
      </c>
      <c r="E2" s="10" t="s">
        <v>354</v>
      </c>
      <c r="F2" s="10" t="s">
        <v>355</v>
      </c>
      <c r="G2" s="11" t="s">
        <v>356</v>
      </c>
      <c r="H2" s="10" t="s">
        <v>357</v>
      </c>
      <c r="I2" s="10" t="s">
        <v>358</v>
      </c>
    </row>
    <row r="3" spans="2:9">
      <c r="B3" s="441" t="s">
        <v>359</v>
      </c>
      <c r="C3" s="12" t="s">
        <v>360</v>
      </c>
      <c r="D3" s="10">
        <v>5</v>
      </c>
      <c r="E3" s="10">
        <v>18</v>
      </c>
      <c r="F3" s="13">
        <f t="shared" ref="F3:F18" si="0">100/E3</f>
        <v>5.5555555555555554</v>
      </c>
      <c r="G3" s="11">
        <f>SUM('Mapping Template'!L5:L22)</f>
        <v>0</v>
      </c>
      <c r="H3" s="13">
        <f>(E3/E19)*100</f>
        <v>9.8360655737704921</v>
      </c>
      <c r="I3" s="13">
        <f>(H3/100)*G3</f>
        <v>0</v>
      </c>
    </row>
    <row r="4" spans="2:9">
      <c r="B4" s="441"/>
      <c r="C4" s="14" t="s">
        <v>361</v>
      </c>
      <c r="D4" s="10">
        <v>6</v>
      </c>
      <c r="E4" s="10">
        <v>6</v>
      </c>
      <c r="F4" s="13">
        <f t="shared" si="0"/>
        <v>16.666666666666668</v>
      </c>
      <c r="G4" s="11">
        <f>SUM('Mapping Template'!L24:L29)</f>
        <v>0</v>
      </c>
      <c r="H4" s="13" cm="1">
        <f t="array" ref="H4">(E4/_xlfn.ANCHORARRAY(E19))*100</f>
        <v>3.278688524590164</v>
      </c>
      <c r="I4" s="13">
        <f t="shared" ref="I4:I18" si="1">(H4/100)*G4</f>
        <v>0</v>
      </c>
    </row>
    <row r="5" spans="2:9">
      <c r="B5" s="440" t="s">
        <v>362</v>
      </c>
      <c r="C5" s="12" t="s">
        <v>360</v>
      </c>
      <c r="D5" s="10">
        <v>6</v>
      </c>
      <c r="E5" s="10">
        <v>8</v>
      </c>
      <c r="F5" s="13">
        <f t="shared" si="0"/>
        <v>12.5</v>
      </c>
      <c r="G5" s="11">
        <f>SUM('Mapping Template'!L31:L38)</f>
        <v>0</v>
      </c>
      <c r="H5" s="13">
        <f>(E5/E19)*100</f>
        <v>4.3715846994535523</v>
      </c>
      <c r="I5" s="13">
        <f t="shared" si="1"/>
        <v>0</v>
      </c>
    </row>
    <row r="6" spans="2:9">
      <c r="B6" s="440"/>
      <c r="C6" s="14" t="s">
        <v>361</v>
      </c>
      <c r="D6" s="10">
        <v>4</v>
      </c>
      <c r="E6" s="10">
        <v>4</v>
      </c>
      <c r="F6" s="13">
        <f t="shared" si="0"/>
        <v>25</v>
      </c>
      <c r="G6" s="11">
        <f>SUM('Mapping Template'!L40:L43)</f>
        <v>0</v>
      </c>
      <c r="H6" s="13">
        <f>(E6/E19)*100</f>
        <v>2.1857923497267762</v>
      </c>
      <c r="I6" s="13">
        <f t="shared" si="1"/>
        <v>0</v>
      </c>
    </row>
    <row r="7" spans="2:9">
      <c r="B7" s="440" t="s">
        <v>363</v>
      </c>
      <c r="C7" s="12" t="s">
        <v>360</v>
      </c>
      <c r="D7" s="10">
        <v>12</v>
      </c>
      <c r="E7" s="10">
        <v>15</v>
      </c>
      <c r="F7" s="13">
        <f t="shared" si="0"/>
        <v>6.666666666666667</v>
      </c>
      <c r="G7" s="11">
        <f>SUM('Mapping Template'!L45:L59)</f>
        <v>0</v>
      </c>
      <c r="H7" s="13">
        <f>(E7/E19)*100</f>
        <v>8.1967213114754092</v>
      </c>
      <c r="I7" s="13">
        <f t="shared" si="1"/>
        <v>0</v>
      </c>
    </row>
    <row r="8" spans="2:9">
      <c r="B8" s="440"/>
      <c r="C8" s="14" t="s">
        <v>361</v>
      </c>
      <c r="D8" s="10">
        <v>1</v>
      </c>
      <c r="E8" s="10">
        <v>2</v>
      </c>
      <c r="F8" s="13">
        <f t="shared" si="0"/>
        <v>50</v>
      </c>
      <c r="G8" s="11">
        <f>SUM('Mapping Template'!L61:L62)</f>
        <v>0</v>
      </c>
      <c r="H8" s="13">
        <f>(E8/E19)*100</f>
        <v>1.0928961748633881</v>
      </c>
      <c r="I8" s="13">
        <f t="shared" si="1"/>
        <v>0</v>
      </c>
    </row>
    <row r="9" spans="2:9">
      <c r="B9" s="440" t="s">
        <v>364</v>
      </c>
      <c r="C9" s="12" t="s">
        <v>360</v>
      </c>
      <c r="D9" s="10">
        <v>4</v>
      </c>
      <c r="E9" s="10">
        <v>7</v>
      </c>
      <c r="F9" s="13">
        <f t="shared" si="0"/>
        <v>14.285714285714286</v>
      </c>
      <c r="G9" s="11">
        <f>SUM('Mapping Template'!L64:L70)</f>
        <v>0</v>
      </c>
      <c r="H9" s="13">
        <f>(E9/E19)*100</f>
        <v>3.8251366120218582</v>
      </c>
      <c r="I9" s="13">
        <f t="shared" si="1"/>
        <v>0</v>
      </c>
    </row>
    <row r="10" spans="2:9">
      <c r="B10" s="440"/>
      <c r="C10" s="14" t="s">
        <v>361</v>
      </c>
      <c r="D10" s="10">
        <v>1</v>
      </c>
      <c r="E10" s="10">
        <v>3</v>
      </c>
      <c r="F10" s="13">
        <f t="shared" si="0"/>
        <v>33.333333333333336</v>
      </c>
      <c r="G10" s="11">
        <f>SUM('Mapping Template'!L72:L74)</f>
        <v>0</v>
      </c>
      <c r="H10" s="13">
        <f>(E10/E19)*100</f>
        <v>1.639344262295082</v>
      </c>
      <c r="I10" s="13">
        <f t="shared" si="1"/>
        <v>0</v>
      </c>
    </row>
    <row r="11" spans="2:9">
      <c r="B11" s="440" t="s">
        <v>365</v>
      </c>
      <c r="C11" s="12" t="s">
        <v>360</v>
      </c>
      <c r="D11" s="10">
        <v>3</v>
      </c>
      <c r="E11" s="10">
        <v>15</v>
      </c>
      <c r="F11" s="13">
        <f t="shared" si="0"/>
        <v>6.666666666666667</v>
      </c>
      <c r="G11" s="11">
        <f>SUM('Mapping Template'!L76:L90)</f>
        <v>0</v>
      </c>
      <c r="H11" s="13">
        <f>(E11/E19)*100</f>
        <v>8.1967213114754092</v>
      </c>
      <c r="I11" s="13">
        <f t="shared" si="1"/>
        <v>0</v>
      </c>
    </row>
    <row r="12" spans="2:9">
      <c r="B12" s="440"/>
      <c r="C12" s="14" t="s">
        <v>361</v>
      </c>
      <c r="D12" s="10">
        <v>3</v>
      </c>
      <c r="E12" s="10">
        <v>6</v>
      </c>
      <c r="F12" s="13">
        <f t="shared" si="0"/>
        <v>16.666666666666668</v>
      </c>
      <c r="G12" s="11">
        <f>SUM('Mapping Template'!L92:L97)</f>
        <v>0</v>
      </c>
      <c r="H12" s="13">
        <f>(E12/E19)*100</f>
        <v>3.278688524590164</v>
      </c>
      <c r="I12" s="13">
        <f t="shared" si="1"/>
        <v>0</v>
      </c>
    </row>
    <row r="13" spans="2:9">
      <c r="B13" s="440" t="s">
        <v>366</v>
      </c>
      <c r="C13" s="12" t="s">
        <v>360</v>
      </c>
      <c r="D13" s="10">
        <v>2</v>
      </c>
      <c r="E13" s="10">
        <v>26</v>
      </c>
      <c r="F13" s="13">
        <f t="shared" si="0"/>
        <v>3.8461538461538463</v>
      </c>
      <c r="G13" s="11">
        <f>SUM('Mapping Template'!L99:L124)</f>
        <v>0</v>
      </c>
      <c r="H13" s="13">
        <f>(E13/E19)*100</f>
        <v>14.207650273224044</v>
      </c>
      <c r="I13" s="13">
        <f t="shared" si="1"/>
        <v>0</v>
      </c>
    </row>
    <row r="14" spans="2:9">
      <c r="B14" s="440"/>
      <c r="C14" s="14" t="s">
        <v>361</v>
      </c>
      <c r="D14" s="10">
        <v>2</v>
      </c>
      <c r="E14" s="10">
        <v>10</v>
      </c>
      <c r="F14" s="13">
        <f t="shared" si="0"/>
        <v>10</v>
      </c>
      <c r="G14" s="11">
        <f>SUM('Mapping Template'!L126:L135)</f>
        <v>0</v>
      </c>
      <c r="H14" s="13">
        <f>(E14/E19)*100</f>
        <v>5.4644808743169397</v>
      </c>
      <c r="I14" s="13">
        <f t="shared" si="1"/>
        <v>0</v>
      </c>
    </row>
    <row r="15" spans="2:9">
      <c r="B15" s="440" t="s">
        <v>367</v>
      </c>
      <c r="C15" s="12" t="s">
        <v>360</v>
      </c>
      <c r="D15" s="10">
        <v>4</v>
      </c>
      <c r="E15" s="10">
        <v>29</v>
      </c>
      <c r="F15" s="13">
        <f t="shared" si="0"/>
        <v>3.4482758620689653</v>
      </c>
      <c r="G15" s="11">
        <f>SUM('Mapping Template'!L137:L165)</f>
        <v>0</v>
      </c>
      <c r="H15" s="13">
        <f>(E15/E19)*100</f>
        <v>15.846994535519126</v>
      </c>
      <c r="I15" s="13">
        <f t="shared" si="1"/>
        <v>0</v>
      </c>
    </row>
    <row r="16" spans="2:9">
      <c r="B16" s="440"/>
      <c r="C16" s="14" t="s">
        <v>361</v>
      </c>
      <c r="D16" s="10">
        <v>2</v>
      </c>
      <c r="E16" s="10">
        <v>11</v>
      </c>
      <c r="F16" s="13">
        <f t="shared" si="0"/>
        <v>9.0909090909090917</v>
      </c>
      <c r="G16" s="11">
        <f>SUM('Mapping Template'!L167:L177)</f>
        <v>0</v>
      </c>
      <c r="H16" s="13">
        <f>(E16/$E$19)*100</f>
        <v>6.0109289617486334</v>
      </c>
      <c r="I16" s="13">
        <f t="shared" si="1"/>
        <v>0</v>
      </c>
    </row>
    <row r="17" spans="2:9">
      <c r="B17" s="438" t="s">
        <v>316</v>
      </c>
      <c r="C17" s="12" t="s">
        <v>360</v>
      </c>
      <c r="D17" s="10">
        <v>4</v>
      </c>
      <c r="E17" s="10">
        <v>18</v>
      </c>
      <c r="F17" s="13">
        <f t="shared" si="0"/>
        <v>5.5555555555555554</v>
      </c>
      <c r="G17" s="11">
        <f>SUM('Mapping Template'!L179:L196)</f>
        <v>0</v>
      </c>
      <c r="H17" s="13">
        <f t="shared" ref="H17:H18" si="2">(E17/$E$19)*100</f>
        <v>9.8360655737704921</v>
      </c>
      <c r="I17" s="13">
        <f t="shared" si="1"/>
        <v>0</v>
      </c>
    </row>
    <row r="18" spans="2:9">
      <c r="B18" s="439"/>
      <c r="C18" s="14" t="s">
        <v>361</v>
      </c>
      <c r="D18" s="10">
        <v>2</v>
      </c>
      <c r="E18" s="10">
        <v>5</v>
      </c>
      <c r="F18" s="13">
        <f t="shared" si="0"/>
        <v>20</v>
      </c>
      <c r="G18" s="11">
        <f>SUM('Mapping Template'!L198:L202)</f>
        <v>0</v>
      </c>
      <c r="H18" s="13">
        <f t="shared" si="2"/>
        <v>2.7322404371584699</v>
      </c>
      <c r="I18" s="13">
        <f t="shared" si="1"/>
        <v>0</v>
      </c>
    </row>
    <row r="19" spans="2:9">
      <c r="B19" s="15" t="s">
        <v>368</v>
      </c>
      <c r="C19" s="16"/>
      <c r="D19" s="17">
        <f>SUM(D3:D18)</f>
        <v>61</v>
      </c>
      <c r="E19" s="17">
        <f>SUM(E3:E18)</f>
        <v>183</v>
      </c>
      <c r="F19" s="18"/>
      <c r="G19" s="18"/>
      <c r="H19" s="19">
        <f>SUM(H3:H18)</f>
        <v>100</v>
      </c>
      <c r="I19" s="19">
        <f>SUM(I3:I18)</f>
        <v>0</v>
      </c>
    </row>
    <row r="20" spans="2:9">
      <c r="B20" s="20"/>
      <c r="C20" s="20"/>
      <c r="F20" s="2"/>
    </row>
    <row r="21" spans="2:9">
      <c r="B21" s="20"/>
      <c r="C21" s="20"/>
      <c r="F21" s="2"/>
    </row>
    <row r="22" spans="2:9">
      <c r="B22" s="20"/>
      <c r="C22" s="20"/>
      <c r="F22" s="2"/>
    </row>
    <row r="23" spans="2:9">
      <c r="B23" s="20"/>
      <c r="C23" s="20"/>
    </row>
    <row r="24" spans="2:9">
      <c r="B24" s="20"/>
      <c r="C24" s="20"/>
    </row>
    <row r="25" spans="2:9">
      <c r="B25" s="20"/>
      <c r="C25" s="20"/>
    </row>
    <row r="26" spans="2:9">
      <c r="B26" s="20"/>
      <c r="C26" s="20"/>
    </row>
    <row r="27" spans="2:9">
      <c r="B27" s="20"/>
      <c r="C27" s="20"/>
    </row>
    <row r="28" spans="2:9">
      <c r="B28" s="20"/>
      <c r="C28" s="20"/>
    </row>
    <row r="29" spans="2:9">
      <c r="B29" s="20"/>
      <c r="C29" s="20"/>
    </row>
    <row r="30" spans="2:9">
      <c r="B30" s="20"/>
      <c r="C30" s="20"/>
    </row>
    <row r="31" spans="2:9">
      <c r="B31" s="20"/>
      <c r="C31" s="20"/>
    </row>
    <row r="32" spans="2:9">
      <c r="B32" s="20"/>
      <c r="C32" s="20"/>
    </row>
    <row r="33" spans="2:3">
      <c r="B33" s="20"/>
      <c r="C33" s="20"/>
    </row>
    <row r="34" spans="2:3">
      <c r="B34" s="20"/>
      <c r="C34" s="20"/>
    </row>
    <row r="35" spans="2:3">
      <c r="B35" s="20"/>
      <c r="C35" s="20"/>
    </row>
  </sheetData>
  <mergeCells count="9">
    <mergeCell ref="B1:I1"/>
    <mergeCell ref="B17:B18"/>
    <mergeCell ref="B15:B16"/>
    <mergeCell ref="B3:B4"/>
    <mergeCell ref="B5:B6"/>
    <mergeCell ref="B7:B8"/>
    <mergeCell ref="B9:B10"/>
    <mergeCell ref="B11:B12"/>
    <mergeCell ref="B13:B1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DB81D9-9B1B-46FA-AA7D-69EDC4A139E7}">
  <dimension ref="A1:B17"/>
  <sheetViews>
    <sheetView workbookViewId="0">
      <selection activeCell="A7" sqref="A7"/>
    </sheetView>
  </sheetViews>
  <sheetFormatPr defaultRowHeight="14.45"/>
  <cols>
    <col min="1" max="1" width="38.5703125" style="1" bestFit="1" customWidth="1"/>
    <col min="2" max="2" width="20.28515625" bestFit="1" customWidth="1"/>
    <col min="4" max="4" width="21" bestFit="1" customWidth="1"/>
  </cols>
  <sheetData>
    <row r="1" spans="1:2" ht="18">
      <c r="A1" s="4" t="s">
        <v>369</v>
      </c>
      <c r="B1" s="4" t="s">
        <v>370</v>
      </c>
    </row>
    <row r="2" spans="1:2" ht="18">
      <c r="A2" s="3" t="s">
        <v>371</v>
      </c>
      <c r="B2" s="3" t="s">
        <v>372</v>
      </c>
    </row>
    <row r="3" spans="1:2" ht="18">
      <c r="A3" s="3" t="s">
        <v>373</v>
      </c>
      <c r="B3" s="3" t="s">
        <v>374</v>
      </c>
    </row>
    <row r="4" spans="1:2" ht="18">
      <c r="A4" s="82" t="s">
        <v>375</v>
      </c>
      <c r="B4" s="3" t="s">
        <v>376</v>
      </c>
    </row>
    <row r="5" spans="1:2" ht="18">
      <c r="A5" s="3"/>
      <c r="B5" s="3" t="s">
        <v>377</v>
      </c>
    </row>
    <row r="6" spans="1:2" ht="18">
      <c r="A6" s="3"/>
      <c r="B6" s="3" t="s">
        <v>378</v>
      </c>
    </row>
    <row r="7" spans="1:2" ht="18">
      <c r="A7" s="3"/>
      <c r="B7" s="3" t="s">
        <v>379</v>
      </c>
    </row>
    <row r="8" spans="1:2" ht="18">
      <c r="A8" s="3"/>
      <c r="B8" s="3" t="s">
        <v>380</v>
      </c>
    </row>
    <row r="9" spans="1:2" ht="18">
      <c r="A9" s="3"/>
      <c r="B9" s="3" t="s">
        <v>381</v>
      </c>
    </row>
    <row r="10" spans="1:2" ht="18">
      <c r="A10" s="3"/>
      <c r="B10" s="3" t="s">
        <v>382</v>
      </c>
    </row>
    <row r="11" spans="1:2" ht="18">
      <c r="A11" s="3"/>
      <c r="B11" s="3" t="s">
        <v>383</v>
      </c>
    </row>
    <row r="12" spans="1:2" ht="18">
      <c r="A12" s="3"/>
      <c r="B12" s="3" t="s">
        <v>384</v>
      </c>
    </row>
    <row r="13" spans="1:2" ht="18">
      <c r="A13" s="3"/>
      <c r="B13" s="3" t="s">
        <v>385</v>
      </c>
    </row>
    <row r="14" spans="1:2" ht="18">
      <c r="A14" s="3"/>
      <c r="B14" s="3" t="s">
        <v>386</v>
      </c>
    </row>
    <row r="15" spans="1:2" ht="18">
      <c r="A15" s="3"/>
      <c r="B15" s="3" t="s">
        <v>387</v>
      </c>
    </row>
    <row r="16" spans="1:2" ht="18">
      <c r="A16" s="3"/>
      <c r="B16" s="5" t="s">
        <v>388</v>
      </c>
    </row>
    <row r="17" spans="1:2" ht="18">
      <c r="A17" s="3"/>
      <c r="B17" s="3" t="s">
        <v>389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B23B8C-88D1-4188-B31B-ADCA45C38745}">
  <dimension ref="A1:Q66"/>
  <sheetViews>
    <sheetView topLeftCell="A17" workbookViewId="0"/>
  </sheetViews>
  <sheetFormatPr defaultColWidth="8.85546875" defaultRowHeight="21.6"/>
  <cols>
    <col min="1" max="1" width="3.5703125" style="66" customWidth="1"/>
    <col min="2" max="17" width="8.85546875" style="67"/>
    <col min="18" max="16384" width="8.85546875" style="66"/>
  </cols>
  <sheetData>
    <row r="1" spans="1:17" ht="28.15" thickBot="1">
      <c r="A1" s="69" t="s">
        <v>390</v>
      </c>
    </row>
    <row r="2" spans="1:17" ht="28.15" thickBot="1">
      <c r="A2" s="69"/>
      <c r="B2" s="71">
        <v>5.5555555555555554</v>
      </c>
      <c r="C2" s="71">
        <v>16.666666666666668</v>
      </c>
      <c r="D2" s="71">
        <v>12.5</v>
      </c>
      <c r="E2" s="71">
        <v>25</v>
      </c>
      <c r="F2" s="71">
        <v>6.666666666666667</v>
      </c>
      <c r="G2" s="71">
        <v>50</v>
      </c>
      <c r="H2" s="71">
        <v>14.285714285714286</v>
      </c>
      <c r="I2" s="71">
        <v>33.333333333333336</v>
      </c>
      <c r="J2" s="71">
        <v>6.666666666666667</v>
      </c>
      <c r="K2" s="71">
        <v>16.666666666666668</v>
      </c>
      <c r="L2" s="71">
        <v>3.8461538461538463</v>
      </c>
      <c r="M2" s="71">
        <v>10</v>
      </c>
      <c r="N2" s="71">
        <v>3.4482758620689653</v>
      </c>
      <c r="O2" s="71">
        <v>9.0909090909090917</v>
      </c>
      <c r="P2" s="71">
        <v>5.5555555555555554</v>
      </c>
      <c r="Q2" s="71">
        <v>20</v>
      </c>
    </row>
    <row r="3" spans="1:17" s="70" customFormat="1" ht="22.15" thickBot="1">
      <c r="B3" s="72" t="s">
        <v>391</v>
      </c>
      <c r="C3" s="72" t="s">
        <v>392</v>
      </c>
      <c r="D3" s="72" t="s">
        <v>393</v>
      </c>
      <c r="E3" s="72" t="s">
        <v>394</v>
      </c>
      <c r="F3" s="72" t="s">
        <v>395</v>
      </c>
      <c r="G3" s="72" t="s">
        <v>396</v>
      </c>
      <c r="H3" s="72" t="s">
        <v>397</v>
      </c>
      <c r="I3" s="72" t="s">
        <v>398</v>
      </c>
      <c r="J3" s="72" t="s">
        <v>399</v>
      </c>
      <c r="K3" s="72" t="s">
        <v>400</v>
      </c>
      <c r="L3" s="72" t="s">
        <v>401</v>
      </c>
      <c r="M3" s="72" t="s">
        <v>402</v>
      </c>
      <c r="N3" s="72" t="s">
        <v>403</v>
      </c>
      <c r="O3" s="72" t="s">
        <v>404</v>
      </c>
      <c r="P3" s="72" t="s">
        <v>405</v>
      </c>
      <c r="Q3" s="72" t="s">
        <v>406</v>
      </c>
    </row>
    <row r="4" spans="1:17">
      <c r="A4" s="442" t="s">
        <v>353</v>
      </c>
      <c r="B4" s="73">
        <f>IF('Mapping Template'!J5=1,B$2,0)</f>
        <v>0</v>
      </c>
      <c r="C4" s="68">
        <f>IF('Mapping Template'!J24=1,C$2,0)</f>
        <v>0</v>
      </c>
      <c r="D4" s="68">
        <f>IF('Mapping Template'!J31=1,D$2,0)</f>
        <v>0</v>
      </c>
      <c r="E4" s="67">
        <f>IF('Mapping Template'!J40=1,E$2,0)</f>
        <v>0</v>
      </c>
      <c r="F4" s="67">
        <f>IF('Mapping Template'!J45=1,F$2,0)</f>
        <v>0</v>
      </c>
      <c r="G4" s="67">
        <f>IF('Mapping Template'!J61=1,G$2,0)</f>
        <v>0</v>
      </c>
      <c r="H4" s="67">
        <f>IF('Mapping Template'!J64=1,H$2,0)</f>
        <v>0</v>
      </c>
      <c r="I4" s="67">
        <f>IF('Mapping Template'!J72=1,I$2,0)</f>
        <v>0</v>
      </c>
      <c r="J4" s="67">
        <f>IF('Mapping Template'!J76=1,J$2,0)</f>
        <v>0</v>
      </c>
      <c r="K4" s="67">
        <f>IF('Mapping Template'!J92=1,K$2,0)</f>
        <v>0</v>
      </c>
      <c r="L4" s="67">
        <f>IF('Mapping Template'!J99=1,L$2,0)</f>
        <v>0</v>
      </c>
      <c r="M4" s="67">
        <f>IF('Mapping Template'!J126=1,M$2,0)</f>
        <v>0</v>
      </c>
      <c r="N4" s="67">
        <f>IF('Mapping Template'!J137=1,N$2,0)</f>
        <v>0</v>
      </c>
      <c r="O4" s="67">
        <f>IF('Mapping Template'!J167=1,O$2,0)</f>
        <v>0</v>
      </c>
      <c r="P4" s="67">
        <f>IF('Mapping Template'!$J179=1,P$2,0)</f>
        <v>0</v>
      </c>
      <c r="Q4" s="67">
        <f>IF('Mapping Template'!$J198=1,Q$2,0)</f>
        <v>0</v>
      </c>
    </row>
    <row r="5" spans="1:17">
      <c r="A5" s="442"/>
      <c r="B5" s="73">
        <f>IF('Mapping Template'!J6=1,B$2,0)</f>
        <v>0</v>
      </c>
      <c r="C5" s="68">
        <f>IF('Mapping Template'!J25=1,C$2,0)</f>
        <v>0</v>
      </c>
      <c r="D5" s="68">
        <f>IF('Mapping Template'!J32=1,D$2,0)</f>
        <v>0</v>
      </c>
      <c r="E5" s="67">
        <f>IF('Mapping Template'!J41=1,E$2,0)</f>
        <v>0</v>
      </c>
      <c r="F5" s="67">
        <f>IF('Mapping Template'!J46=1,F$2,0)</f>
        <v>0</v>
      </c>
      <c r="G5" s="67">
        <f>IF('Mapping Template'!J62=1,G$2,0)</f>
        <v>0</v>
      </c>
      <c r="H5" s="67">
        <f>IF('Mapping Template'!J65=1,H$2,0)</f>
        <v>0</v>
      </c>
      <c r="I5" s="67">
        <f>IF('Mapping Template'!J73=1,I$2,0)</f>
        <v>0</v>
      </c>
      <c r="J5" s="67">
        <f>IF('Mapping Template'!J77=1,J$2,0)</f>
        <v>0</v>
      </c>
      <c r="K5" s="67">
        <f>IF('Mapping Template'!J93=1,K$2,0)</f>
        <v>0</v>
      </c>
      <c r="L5" s="67">
        <f>IF('Mapping Template'!J100=1,L$2,0)</f>
        <v>0</v>
      </c>
      <c r="M5" s="67">
        <f>IF('Mapping Template'!J127=1,M$2,0)</f>
        <v>0</v>
      </c>
      <c r="N5" s="67">
        <f>IF('Mapping Template'!J138=1,N$2,0)</f>
        <v>0</v>
      </c>
      <c r="O5" s="67">
        <f>IF('Mapping Template'!J168=1,O$2,0)</f>
        <v>0</v>
      </c>
      <c r="P5" s="67">
        <f>IF('Mapping Template'!$J180=1,P$2,0)</f>
        <v>0</v>
      </c>
      <c r="Q5" s="67">
        <f>IF('Mapping Template'!$J199=1,Q$2,0)</f>
        <v>0</v>
      </c>
    </row>
    <row r="6" spans="1:17">
      <c r="A6" s="442"/>
      <c r="B6" s="73">
        <f>IF('Mapping Template'!J7=1,B$2,0)</f>
        <v>0</v>
      </c>
      <c r="C6" s="68">
        <f>IF('Mapping Template'!J26=1,C$2,0)</f>
        <v>0</v>
      </c>
      <c r="D6" s="68">
        <f>IF('Mapping Template'!J33=1,D$2,0)</f>
        <v>0</v>
      </c>
      <c r="E6" s="67">
        <f>IF('Mapping Template'!J42=1,E$2,0)</f>
        <v>0</v>
      </c>
      <c r="F6" s="67">
        <f>IF('Mapping Template'!J47=1,F$2,0)</f>
        <v>0</v>
      </c>
      <c r="H6" s="67">
        <f>IF('Mapping Template'!J66=1,H$2,0)</f>
        <v>0</v>
      </c>
      <c r="I6" s="67">
        <f>IF('Mapping Template'!J74=1,I$2,0)</f>
        <v>0</v>
      </c>
      <c r="J6" s="67">
        <f>IF('Mapping Template'!J78=1,J$2,0)</f>
        <v>0</v>
      </c>
      <c r="K6" s="67">
        <f>IF('Mapping Template'!J94=1,K$2,0)</f>
        <v>0</v>
      </c>
      <c r="L6" s="67">
        <f>IF('Mapping Template'!J101=1,L$2,0)</f>
        <v>0</v>
      </c>
      <c r="M6" s="67">
        <f>IF('Mapping Template'!J128=1,M$2,0)</f>
        <v>0</v>
      </c>
      <c r="N6" s="67">
        <f>IF('Mapping Template'!J139=1,N$2,0)</f>
        <v>0</v>
      </c>
      <c r="O6" s="67">
        <f>IF('Mapping Template'!J169=1,O$2,0)</f>
        <v>0</v>
      </c>
      <c r="P6" s="67">
        <f>IF('Mapping Template'!$J181=1,P$2,0)</f>
        <v>0</v>
      </c>
      <c r="Q6" s="67">
        <f>IF('Mapping Template'!$J200=1,Q$2,0)</f>
        <v>0</v>
      </c>
    </row>
    <row r="7" spans="1:17">
      <c r="A7" s="442"/>
      <c r="B7" s="73">
        <f>IF('Mapping Template'!J8=1,B$2,0)</f>
        <v>0</v>
      </c>
      <c r="C7" s="68">
        <f>IF('Mapping Template'!J27=1,C$2,0)</f>
        <v>0</v>
      </c>
      <c r="D7" s="68">
        <f>IF('Mapping Template'!J34=1,D$2,0)</f>
        <v>0</v>
      </c>
      <c r="E7" s="67">
        <f>IF('Mapping Template'!J43=1,E$2,0)</f>
        <v>0</v>
      </c>
      <c r="F7" s="67">
        <f>IF('Mapping Template'!J48=1,F$2,0)</f>
        <v>0</v>
      </c>
      <c r="H7" s="67">
        <f>IF('Mapping Template'!J67=1,H$2,0)</f>
        <v>0</v>
      </c>
      <c r="J7" s="67">
        <f>IF('Mapping Template'!J79=1,J$2,0)</f>
        <v>0</v>
      </c>
      <c r="K7" s="67">
        <f>IF('Mapping Template'!J95=1,K$2,0)</f>
        <v>0</v>
      </c>
      <c r="L7" s="67">
        <f>IF('Mapping Template'!J102=1,L$2,0)</f>
        <v>0</v>
      </c>
      <c r="M7" s="67">
        <f>IF('Mapping Template'!J129=1,M$2,0)</f>
        <v>0</v>
      </c>
      <c r="N7" s="67">
        <f>IF('Mapping Template'!J140=1,N$2,0)</f>
        <v>0</v>
      </c>
      <c r="O7" s="67">
        <f>IF('Mapping Template'!J170=1,O$2,0)</f>
        <v>0</v>
      </c>
      <c r="P7" s="67">
        <f>IF('Mapping Template'!$J182=1,P$2,0)</f>
        <v>0</v>
      </c>
      <c r="Q7" s="67">
        <f>IF('Mapping Template'!$J201=1,Q$2,0)</f>
        <v>0</v>
      </c>
    </row>
    <row r="8" spans="1:17">
      <c r="A8" s="442"/>
      <c r="B8" s="73">
        <f>IF('Mapping Template'!J9=1,B$2,0)</f>
        <v>0</v>
      </c>
      <c r="C8" s="68">
        <f>IF('Mapping Template'!J28=1,C$2,0)</f>
        <v>0</v>
      </c>
      <c r="D8" s="68">
        <f>IF('Mapping Template'!J35=1,D$2,0)</f>
        <v>0</v>
      </c>
      <c r="F8" s="67">
        <f>IF('Mapping Template'!J49=1,F$2,0)</f>
        <v>0</v>
      </c>
      <c r="H8" s="67">
        <f>IF('Mapping Template'!J68=1,H$2,0)</f>
        <v>0</v>
      </c>
      <c r="J8" s="67">
        <f>IF('Mapping Template'!J80=1,J$2,0)</f>
        <v>0</v>
      </c>
      <c r="K8" s="67">
        <f>IF('Mapping Template'!J96=1,K$2,0)</f>
        <v>0</v>
      </c>
      <c r="L8" s="67">
        <f>IF('Mapping Template'!J103=1,L$2,0)</f>
        <v>0</v>
      </c>
      <c r="M8" s="67">
        <f>IF('Mapping Template'!J130=1,M$2,0)</f>
        <v>0</v>
      </c>
      <c r="N8" s="67">
        <f>IF('Mapping Template'!J141=1,N$2,0)</f>
        <v>0</v>
      </c>
      <c r="O8" s="67">
        <f>IF('Mapping Template'!J171=1,O$2,0)</f>
        <v>0</v>
      </c>
      <c r="P8" s="67">
        <f>IF('Mapping Template'!$J183=1,P$2,0)</f>
        <v>0</v>
      </c>
      <c r="Q8" s="67">
        <f>IF('Mapping Template'!$J202=1,Q$2,0)</f>
        <v>0</v>
      </c>
    </row>
    <row r="9" spans="1:17">
      <c r="A9" s="442"/>
      <c r="B9" s="73">
        <f>IF('Mapping Template'!J10=1,B$2,0)</f>
        <v>0</v>
      </c>
      <c r="C9" s="68">
        <f>IF('Mapping Template'!J29=1,C$2,0)</f>
        <v>0</v>
      </c>
      <c r="D9" s="68">
        <f>IF('Mapping Template'!J36=1,D$2,0)</f>
        <v>0</v>
      </c>
      <c r="F9" s="67">
        <f>IF('Mapping Template'!J50=1,F$2,0)</f>
        <v>0</v>
      </c>
      <c r="H9" s="67">
        <f>IF('Mapping Template'!J69=1,H$2,0)</f>
        <v>0</v>
      </c>
      <c r="J9" s="67">
        <f>IF('Mapping Template'!J81=1,J$2,0)</f>
        <v>0</v>
      </c>
      <c r="K9" s="67">
        <f>IF('Mapping Template'!J97=1,K$2,0)</f>
        <v>0</v>
      </c>
      <c r="L9" s="67">
        <f>IF('Mapping Template'!J104=1,L$2,0)</f>
        <v>0</v>
      </c>
      <c r="M9" s="67">
        <f>IF('Mapping Template'!J131=1,M$2,0)</f>
        <v>0</v>
      </c>
      <c r="N9" s="67">
        <f>IF('Mapping Template'!J142=1,N$2,0)</f>
        <v>0</v>
      </c>
      <c r="O9" s="67">
        <f>IF('Mapping Template'!J172=1,O$2,0)</f>
        <v>0</v>
      </c>
      <c r="P9" s="67">
        <f>IF('Mapping Template'!$J184=1,P$2,0)</f>
        <v>0</v>
      </c>
    </row>
    <row r="10" spans="1:17">
      <c r="A10" s="442"/>
      <c r="B10" s="73">
        <f>IF('Mapping Template'!J11=1,B$2,0)</f>
        <v>0</v>
      </c>
      <c r="C10" s="68"/>
      <c r="D10" s="68">
        <f>IF('Mapping Template'!J37=1,D$2,0)</f>
        <v>0</v>
      </c>
      <c r="F10" s="67">
        <f>IF('Mapping Template'!J51=1,F$2,0)</f>
        <v>0</v>
      </c>
      <c r="H10" s="67">
        <f>IF('Mapping Template'!J70=1,H$2,0)</f>
        <v>0</v>
      </c>
      <c r="J10" s="67">
        <f>IF('Mapping Template'!J82=1,J$2,0)</f>
        <v>0</v>
      </c>
      <c r="L10" s="67">
        <f>IF('Mapping Template'!J105=1,L$2,0)</f>
        <v>0</v>
      </c>
      <c r="M10" s="67">
        <f>IF('Mapping Template'!J132=1,M$2,0)</f>
        <v>0</v>
      </c>
      <c r="N10" s="67">
        <f>IF('Mapping Template'!J143=1,N$2,0)</f>
        <v>0</v>
      </c>
      <c r="O10" s="67">
        <f>IF('Mapping Template'!J173=1,O$2,0)</f>
        <v>0</v>
      </c>
      <c r="P10" s="67">
        <f>IF('Mapping Template'!$J185=1,P$2,0)</f>
        <v>0</v>
      </c>
    </row>
    <row r="11" spans="1:17">
      <c r="A11" s="442"/>
      <c r="B11" s="73">
        <f>IF('Mapping Template'!J12=1,B$2,0)</f>
        <v>0</v>
      </c>
      <c r="C11" s="68"/>
      <c r="D11" s="68">
        <f>IF('Mapping Template'!J38=1,D$2,0)</f>
        <v>0</v>
      </c>
      <c r="F11" s="67">
        <f>IF('Mapping Template'!J52=1,F$2,0)</f>
        <v>0</v>
      </c>
      <c r="J11" s="67">
        <f>IF('Mapping Template'!J83=1,J$2,0)</f>
        <v>0</v>
      </c>
      <c r="L11" s="67">
        <f>IF('Mapping Template'!J106=1,L$2,0)</f>
        <v>0</v>
      </c>
      <c r="M11" s="67">
        <f>IF('Mapping Template'!J133=1,M$2,0)</f>
        <v>0</v>
      </c>
      <c r="N11" s="67">
        <f>IF('Mapping Template'!J144=1,N$2,0)</f>
        <v>0</v>
      </c>
      <c r="O11" s="67">
        <f>IF('Mapping Template'!J174=1,O$2,0)</f>
        <v>0</v>
      </c>
      <c r="P11" s="67">
        <f>IF('Mapping Template'!$J186=1,P$2,0)</f>
        <v>0</v>
      </c>
    </row>
    <row r="12" spans="1:17">
      <c r="A12" s="442"/>
      <c r="B12" s="73">
        <f>IF('Mapping Template'!J13=1,B$2,0)</f>
        <v>0</v>
      </c>
      <c r="C12" s="68"/>
      <c r="D12" s="68"/>
      <c r="F12" s="67">
        <f>IF('Mapping Template'!J53=1,F$2,0)</f>
        <v>0</v>
      </c>
      <c r="J12" s="67">
        <f>IF('Mapping Template'!J84=1,J$2,0)</f>
        <v>0</v>
      </c>
      <c r="L12" s="67">
        <f>IF('Mapping Template'!J107=1,L$2,0)</f>
        <v>0</v>
      </c>
      <c r="M12" s="67">
        <f>IF('Mapping Template'!J134=1,M$2,0)</f>
        <v>0</v>
      </c>
      <c r="N12" s="67">
        <f>IF('Mapping Template'!J145=1,N$2,0)</f>
        <v>0</v>
      </c>
      <c r="O12" s="67">
        <f>IF('Mapping Template'!J175=1,O$2,0)</f>
        <v>0</v>
      </c>
      <c r="P12" s="67">
        <f>IF('Mapping Template'!$J187=1,P$2,0)</f>
        <v>0</v>
      </c>
    </row>
    <row r="13" spans="1:17">
      <c r="A13" s="442"/>
      <c r="B13" s="73">
        <f>IF('Mapping Template'!J14=1,B$2,0)</f>
        <v>0</v>
      </c>
      <c r="C13" s="68"/>
      <c r="D13" s="68"/>
      <c r="F13" s="67">
        <f>IF('Mapping Template'!J54=1,F$2,0)</f>
        <v>0</v>
      </c>
      <c r="J13" s="67">
        <f>IF('Mapping Template'!J85=1,J$2,0)</f>
        <v>0</v>
      </c>
      <c r="L13" s="67">
        <f>IF('Mapping Template'!J108=1,L$2,0)</f>
        <v>0</v>
      </c>
      <c r="M13" s="67">
        <f>IF('Mapping Template'!J135=1,M$2,0)</f>
        <v>0</v>
      </c>
      <c r="N13" s="67">
        <f>IF('Mapping Template'!J146=1,N$2,0)</f>
        <v>0</v>
      </c>
      <c r="O13" s="67">
        <f>IF('Mapping Template'!J176=1,O$2,0)</f>
        <v>0</v>
      </c>
      <c r="P13" s="67">
        <f>IF('Mapping Template'!$J188=1,P$2,0)</f>
        <v>0</v>
      </c>
    </row>
    <row r="14" spans="1:17">
      <c r="A14" s="442"/>
      <c r="B14" s="73">
        <f>IF('Mapping Template'!J15=1,B$2,0)</f>
        <v>0</v>
      </c>
      <c r="C14" s="68"/>
      <c r="D14" s="68"/>
      <c r="F14" s="67">
        <f>IF('Mapping Template'!J55=1,F$2,0)</f>
        <v>0</v>
      </c>
      <c r="J14" s="67">
        <f>IF('Mapping Template'!J86=1,J$2,0)</f>
        <v>0</v>
      </c>
      <c r="L14" s="67">
        <f>IF('Mapping Template'!J109=1,L$2,0)</f>
        <v>0</v>
      </c>
      <c r="N14" s="67">
        <f>IF('Mapping Template'!J147=1,N$2,0)</f>
        <v>0</v>
      </c>
      <c r="O14" s="67">
        <f>IF('Mapping Template'!J177=1,O$2,0)</f>
        <v>0</v>
      </c>
      <c r="P14" s="67">
        <f>IF('Mapping Template'!$J189=1,P$2,0)</f>
        <v>0</v>
      </c>
    </row>
    <row r="15" spans="1:17">
      <c r="A15" s="442"/>
      <c r="B15" s="73">
        <f>IF('Mapping Template'!J16=1,B$2,0)</f>
        <v>0</v>
      </c>
      <c r="C15" s="68"/>
      <c r="D15" s="68"/>
      <c r="F15" s="67">
        <f>IF('Mapping Template'!J56=1,F$2,0)</f>
        <v>0</v>
      </c>
      <c r="J15" s="67">
        <f>IF('Mapping Template'!J87=1,J$2,0)</f>
        <v>0</v>
      </c>
      <c r="L15" s="67">
        <f>IF('Mapping Template'!J110=1,L$2,0)</f>
        <v>0</v>
      </c>
      <c r="N15" s="67">
        <f>IF('Mapping Template'!J148=1,N$2,0)</f>
        <v>0</v>
      </c>
      <c r="P15" s="67">
        <f>IF('Mapping Template'!$J190=1,P$2,0)</f>
        <v>0</v>
      </c>
    </row>
    <row r="16" spans="1:17">
      <c r="A16" s="442"/>
      <c r="B16" s="73">
        <f>IF('Mapping Template'!J17=1,B$2,0)</f>
        <v>0</v>
      </c>
      <c r="C16" s="68"/>
      <c r="D16" s="68"/>
      <c r="F16" s="67">
        <f>IF('Mapping Template'!J57=1,F$2,0)</f>
        <v>0</v>
      </c>
      <c r="J16" s="67">
        <f>IF('Mapping Template'!J88=1,J$2,0)</f>
        <v>0</v>
      </c>
      <c r="L16" s="67">
        <f>IF('Mapping Template'!J111=1,L$2,0)</f>
        <v>0</v>
      </c>
      <c r="N16" s="67">
        <f>IF('Mapping Template'!J149=1,N$2,0)</f>
        <v>0</v>
      </c>
      <c r="P16" s="67">
        <f>IF('Mapping Template'!$J191=1,P$2,0)</f>
        <v>0</v>
      </c>
    </row>
    <row r="17" spans="1:16">
      <c r="A17" s="442"/>
      <c r="B17" s="73">
        <f>IF('Mapping Template'!J18=1,B$2,0)</f>
        <v>0</v>
      </c>
      <c r="C17" s="68"/>
      <c r="D17" s="68"/>
      <c r="F17" s="67">
        <f>IF('Mapping Template'!J58=1,F$2,0)</f>
        <v>0</v>
      </c>
      <c r="J17" s="67">
        <f>IF('Mapping Template'!J89=1,J$2,0)</f>
        <v>0</v>
      </c>
      <c r="L17" s="67">
        <f>IF('Mapping Template'!J112=1,L$2,0)</f>
        <v>0</v>
      </c>
      <c r="N17" s="67">
        <f>IF('Mapping Template'!J150=1,N$2,0)</f>
        <v>0</v>
      </c>
      <c r="P17" s="67">
        <f>IF('Mapping Template'!$J192=1,P$2,0)</f>
        <v>0</v>
      </c>
    </row>
    <row r="18" spans="1:16">
      <c r="A18" s="442"/>
      <c r="B18" s="73">
        <f>IF('Mapping Template'!J19=1,B$2,0)</f>
        <v>0</v>
      </c>
      <c r="C18" s="68"/>
      <c r="D18" s="68"/>
      <c r="F18" s="67">
        <f>IF('Mapping Template'!J59=1,F$2,0)</f>
        <v>0</v>
      </c>
      <c r="J18" s="67">
        <f>IF('Mapping Template'!J90=1,J$2,0)</f>
        <v>0</v>
      </c>
      <c r="L18" s="67">
        <f>IF('Mapping Template'!J113=1,L$2,0)</f>
        <v>0</v>
      </c>
      <c r="N18" s="67">
        <f>IF('Mapping Template'!J151=1,N$2,0)</f>
        <v>0</v>
      </c>
      <c r="P18" s="67">
        <f>IF('Mapping Template'!$J193=1,P$2,0)</f>
        <v>0</v>
      </c>
    </row>
    <row r="19" spans="1:16">
      <c r="A19" s="442"/>
      <c r="B19" s="73">
        <f>IF('Mapping Template'!J20=1,B$2,0)</f>
        <v>0</v>
      </c>
      <c r="C19" s="68"/>
      <c r="D19" s="68"/>
      <c r="L19" s="67">
        <f>IF('Mapping Template'!J114=1,L$2,0)</f>
        <v>0</v>
      </c>
      <c r="N19" s="67">
        <f>IF('Mapping Template'!J152=1,N$2,0)</f>
        <v>0</v>
      </c>
      <c r="P19" s="67">
        <f>IF('Mapping Template'!$J194=1,P$2,0)</f>
        <v>0</v>
      </c>
    </row>
    <row r="20" spans="1:16">
      <c r="A20" s="442"/>
      <c r="B20" s="73">
        <f>IF('Mapping Template'!J21=1,B$2,0)</f>
        <v>0</v>
      </c>
      <c r="C20" s="68"/>
      <c r="D20" s="68"/>
      <c r="L20" s="67">
        <f>IF('Mapping Template'!J115=1,L$2,0)</f>
        <v>0</v>
      </c>
      <c r="N20" s="67">
        <f>IF('Mapping Template'!J153=1,N$2,0)</f>
        <v>0</v>
      </c>
      <c r="P20" s="67">
        <f>IF('Mapping Template'!$J195=1,P$2,0)</f>
        <v>0</v>
      </c>
    </row>
    <row r="21" spans="1:16">
      <c r="A21" s="442"/>
      <c r="B21" s="73">
        <f>IF('Mapping Template'!J22=1,B$2,0)</f>
        <v>0</v>
      </c>
      <c r="C21" s="68"/>
      <c r="D21" s="68"/>
      <c r="L21" s="67">
        <f>IF('Mapping Template'!J116=1,L$2,0)</f>
        <v>0</v>
      </c>
      <c r="N21" s="67">
        <f>IF('Mapping Template'!J154=1,N$2,0)</f>
        <v>0</v>
      </c>
      <c r="P21" s="67">
        <f>IF('Mapping Template'!$J196=1,P$2,0)</f>
        <v>0</v>
      </c>
    </row>
    <row r="22" spans="1:16">
      <c r="A22" s="442"/>
      <c r="B22" s="73"/>
      <c r="C22" s="68"/>
      <c r="D22" s="68"/>
      <c r="L22" s="67">
        <f>IF('Mapping Template'!J117=1,L$2,0)</f>
        <v>0</v>
      </c>
      <c r="N22" s="67">
        <f>IF('Mapping Template'!J155=1,N$2,0)</f>
        <v>0</v>
      </c>
    </row>
    <row r="23" spans="1:16">
      <c r="A23" s="442"/>
      <c r="B23" s="68"/>
      <c r="C23" s="68"/>
      <c r="D23" s="68"/>
      <c r="L23" s="67">
        <f>IF('Mapping Template'!J118=1,L$2,0)</f>
        <v>0</v>
      </c>
      <c r="N23" s="67">
        <f>IF('Mapping Template'!J156=1,N$2,0)</f>
        <v>0</v>
      </c>
    </row>
    <row r="24" spans="1:16">
      <c r="A24" s="442"/>
      <c r="B24" s="68"/>
      <c r="C24" s="68"/>
      <c r="D24" s="68"/>
      <c r="L24" s="67">
        <f>IF('Mapping Template'!J119=1,L$2,0)</f>
        <v>0</v>
      </c>
      <c r="N24" s="67">
        <f>IF('Mapping Template'!J157=1,N$2,0)</f>
        <v>0</v>
      </c>
    </row>
    <row r="25" spans="1:16">
      <c r="B25" s="68"/>
      <c r="C25" s="68"/>
      <c r="D25" s="68"/>
      <c r="L25" s="67">
        <f>IF('Mapping Template'!J120=1,L$2,0)</f>
        <v>0</v>
      </c>
      <c r="N25" s="67">
        <f>IF('Mapping Template'!J158=1,N$2,0)</f>
        <v>0</v>
      </c>
    </row>
    <row r="26" spans="1:16">
      <c r="B26" s="68"/>
      <c r="C26" s="68"/>
      <c r="D26" s="68"/>
      <c r="L26" s="67">
        <f>IF('Mapping Template'!J121=1,L$2,0)</f>
        <v>0</v>
      </c>
      <c r="N26" s="67">
        <f>IF('Mapping Template'!J159=1,N$2,0)</f>
        <v>0</v>
      </c>
    </row>
    <row r="27" spans="1:16">
      <c r="B27" s="68"/>
      <c r="C27" s="68"/>
      <c r="D27" s="68"/>
      <c r="L27" s="67">
        <f>IF('Mapping Template'!J122=1,L$2,0)</f>
        <v>0</v>
      </c>
      <c r="N27" s="67">
        <f>IF('Mapping Template'!J160=1,N$2,0)</f>
        <v>0</v>
      </c>
    </row>
    <row r="28" spans="1:16">
      <c r="B28" s="68"/>
      <c r="C28" s="68"/>
      <c r="D28" s="68"/>
      <c r="L28" s="67">
        <f>IF('Mapping Template'!J123=1,L$2,0)</f>
        <v>0</v>
      </c>
      <c r="N28" s="67">
        <f>IF('Mapping Template'!J161=1,N$2,0)</f>
        <v>0</v>
      </c>
    </row>
    <row r="29" spans="1:16">
      <c r="B29" s="68"/>
      <c r="C29" s="68"/>
      <c r="D29" s="68"/>
      <c r="L29" s="67">
        <f>IF('Mapping Template'!J124=1,L$2,0)</f>
        <v>0</v>
      </c>
      <c r="N29" s="67">
        <f>IF('Mapping Template'!J162=1,N$2,0)</f>
        <v>0</v>
      </c>
    </row>
    <row r="30" spans="1:16">
      <c r="B30" s="68"/>
      <c r="C30" s="68"/>
      <c r="D30" s="68"/>
      <c r="N30" s="67">
        <f>IF('Mapping Template'!J163=1,N$2,0)</f>
        <v>0</v>
      </c>
    </row>
    <row r="31" spans="1:16">
      <c r="B31" s="68"/>
      <c r="C31" s="68"/>
      <c r="D31" s="68"/>
      <c r="N31" s="67">
        <f>IF('Mapping Template'!J164=1,N$2,0)</f>
        <v>0</v>
      </c>
    </row>
    <row r="32" spans="1:16">
      <c r="B32" s="68"/>
      <c r="C32" s="68"/>
      <c r="D32" s="68"/>
      <c r="N32" s="67">
        <f>IF('Mapping Template'!J165=1,N$2,0)</f>
        <v>0</v>
      </c>
    </row>
    <row r="33" spans="2:4">
      <c r="B33" s="68"/>
      <c r="C33" s="68"/>
      <c r="D33" s="68"/>
    </row>
    <row r="34" spans="2:4">
      <c r="B34" s="68"/>
      <c r="C34" s="68"/>
      <c r="D34" s="68"/>
    </row>
    <row r="35" spans="2:4">
      <c r="B35" s="68"/>
      <c r="C35" s="68"/>
      <c r="D35" s="68"/>
    </row>
    <row r="36" spans="2:4">
      <c r="B36" s="68"/>
      <c r="C36" s="68"/>
      <c r="D36" s="68"/>
    </row>
    <row r="37" spans="2:4">
      <c r="B37" s="68"/>
      <c r="C37" s="68"/>
      <c r="D37" s="68"/>
    </row>
    <row r="38" spans="2:4">
      <c r="B38" s="68"/>
      <c r="C38" s="68"/>
      <c r="D38" s="68"/>
    </row>
    <row r="39" spans="2:4">
      <c r="B39" s="68"/>
      <c r="C39" s="68"/>
      <c r="D39" s="68"/>
    </row>
    <row r="40" spans="2:4">
      <c r="B40" s="68"/>
      <c r="C40" s="68"/>
      <c r="D40" s="68"/>
    </row>
    <row r="41" spans="2:4">
      <c r="B41" s="68"/>
      <c r="C41" s="68"/>
      <c r="D41" s="68"/>
    </row>
    <row r="42" spans="2:4">
      <c r="B42" s="68"/>
      <c r="C42" s="68"/>
      <c r="D42" s="68"/>
    </row>
    <row r="43" spans="2:4">
      <c r="B43" s="68"/>
      <c r="C43" s="68"/>
      <c r="D43" s="68"/>
    </row>
    <row r="44" spans="2:4">
      <c r="B44" s="68"/>
      <c r="C44" s="68"/>
      <c r="D44" s="68"/>
    </row>
    <row r="45" spans="2:4">
      <c r="B45" s="68"/>
      <c r="C45" s="68"/>
      <c r="D45" s="68"/>
    </row>
    <row r="46" spans="2:4">
      <c r="B46" s="68"/>
      <c r="C46" s="68"/>
      <c r="D46" s="68"/>
    </row>
    <row r="47" spans="2:4">
      <c r="B47" s="68"/>
      <c r="C47" s="68"/>
      <c r="D47" s="68"/>
    </row>
    <row r="48" spans="2:4">
      <c r="B48" s="68"/>
      <c r="C48" s="68"/>
      <c r="D48" s="68"/>
    </row>
    <row r="49" spans="2:4">
      <c r="B49" s="68"/>
      <c r="C49" s="68"/>
      <c r="D49" s="68"/>
    </row>
    <row r="50" spans="2:4">
      <c r="B50" s="68"/>
      <c r="C50" s="68"/>
      <c r="D50" s="68"/>
    </row>
    <row r="51" spans="2:4">
      <c r="B51" s="68"/>
      <c r="C51" s="68"/>
      <c r="D51" s="68"/>
    </row>
    <row r="52" spans="2:4">
      <c r="B52" s="68"/>
      <c r="C52" s="68"/>
      <c r="D52" s="68"/>
    </row>
    <row r="53" spans="2:4">
      <c r="B53" s="68"/>
      <c r="C53" s="68"/>
      <c r="D53" s="68"/>
    </row>
    <row r="54" spans="2:4">
      <c r="B54" s="68"/>
      <c r="C54" s="68"/>
      <c r="D54" s="68"/>
    </row>
    <row r="55" spans="2:4">
      <c r="B55" s="68"/>
      <c r="C55" s="68"/>
      <c r="D55" s="68"/>
    </row>
    <row r="56" spans="2:4">
      <c r="B56" s="68"/>
      <c r="C56" s="68"/>
      <c r="D56" s="68"/>
    </row>
    <row r="57" spans="2:4">
      <c r="B57" s="68"/>
      <c r="C57" s="68"/>
      <c r="D57" s="68"/>
    </row>
    <row r="58" spans="2:4">
      <c r="B58" s="68"/>
      <c r="C58" s="68"/>
      <c r="D58" s="68"/>
    </row>
    <row r="59" spans="2:4">
      <c r="B59" s="68"/>
      <c r="C59" s="68"/>
      <c r="D59" s="68"/>
    </row>
    <row r="60" spans="2:4">
      <c r="B60" s="68"/>
      <c r="C60" s="68"/>
      <c r="D60" s="68"/>
    </row>
    <row r="61" spans="2:4">
      <c r="B61" s="68"/>
      <c r="C61" s="68"/>
      <c r="D61" s="68"/>
    </row>
    <row r="62" spans="2:4">
      <c r="B62" s="68"/>
      <c r="C62" s="68"/>
      <c r="D62" s="68"/>
    </row>
    <row r="63" spans="2:4">
      <c r="B63" s="68"/>
      <c r="C63" s="68"/>
    </row>
    <row r="64" spans="2:4">
      <c r="B64" s="68"/>
      <c r="C64" s="68"/>
    </row>
    <row r="65" spans="2:3">
      <c r="B65" s="68"/>
      <c r="C65" s="68"/>
    </row>
    <row r="66" spans="2:3">
      <c r="B66" s="68"/>
      <c r="C66" s="68"/>
    </row>
  </sheetData>
  <mergeCells count="1">
    <mergeCell ref="A4:A24"/>
  </mergeCells>
  <phoneticPr fontId="5" type="noConversion"/>
  <pageMargins left="0.7" right="0.7" top="0.75" bottom="0.75" header="0.3" footer="0.3"/>
  <pageSetup paperSize="9" orientation="portrait" horizontalDpi="0"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2717a2cc-f512-4d49-8f27-545b42fa0c9a">
      <Terms xmlns="http://schemas.microsoft.com/office/infopath/2007/PartnerControls"/>
    </lcf76f155ced4ddcb4097134ff3c332f>
    <TaxCatchAll xmlns="c1745aab-47d5-421a-999d-4b79c06ba2f6" xsi:nil="true"/>
    <_Flow_SignoffStatus xmlns="2717a2cc-f512-4d49-8f27-545b42fa0c9a"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268ACCC5C12735428668C0A4F421A8A4" ma:contentTypeVersion="23" ma:contentTypeDescription="Create a new document." ma:contentTypeScope="" ma:versionID="548e0bedd9c8814533e4015ae26897ac">
  <xsd:schema xmlns:xsd="http://www.w3.org/2001/XMLSchema" xmlns:xs="http://www.w3.org/2001/XMLSchema" xmlns:p="http://schemas.microsoft.com/office/2006/metadata/properties" xmlns:ns2="2717a2cc-f512-4d49-8f27-545b42fa0c9a" xmlns:ns3="c1745aab-47d5-421a-999d-4b79c06ba2f6" targetNamespace="http://schemas.microsoft.com/office/2006/metadata/properties" ma:root="true" ma:fieldsID="b04f60d391bd087fa6da6dd5e7140072" ns2:_="" ns3:_="">
    <xsd:import namespace="2717a2cc-f512-4d49-8f27-545b42fa0c9a"/>
    <xsd:import namespace="c1745aab-47d5-421a-999d-4b79c06ba2f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717a2cc-f512-4d49-8f27-545b42fa0c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2537b0d9-0695-4785-b339-d0789b8fd7f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_Flow_SignoffStatus" ma:index="25" nillable="true" ma:displayName="Sign-off status" ma:internalName="Sign_x002d_off_x0020_status">
      <xsd:simpleType>
        <xsd:restriction base="dms:Text"/>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1745aab-47d5-421a-999d-4b79c06ba2f6"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1537d01c-706d-4d61-b5b0-24050e8d5561}" ma:internalName="TaxCatchAll" ma:showField="CatchAllData" ma:web="c1745aab-47d5-421a-999d-4b79c06ba2f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7D1E921-E607-434B-A88A-2F89389D5031}"/>
</file>

<file path=customXml/itemProps2.xml><?xml version="1.0" encoding="utf-8"?>
<ds:datastoreItem xmlns:ds="http://schemas.openxmlformats.org/officeDocument/2006/customXml" ds:itemID="{2BC3B7C8-B04C-4AF7-8DFF-FCDDF33B4835}"/>
</file>

<file path=customXml/itemProps3.xml><?xml version="1.0" encoding="utf-8"?>
<ds:datastoreItem xmlns:ds="http://schemas.openxmlformats.org/officeDocument/2006/customXml" ds:itemID="{A69353E7-F607-4842-A828-24A369A5604E}"/>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Sophie Bray</dc:creator>
  <cp:keywords/>
  <dc:description/>
  <cp:lastModifiedBy>Aidan Riley</cp:lastModifiedBy>
  <cp:revision/>
  <dcterms:created xsi:type="dcterms:W3CDTF">2021-10-27T10:45:58Z</dcterms:created>
  <dcterms:modified xsi:type="dcterms:W3CDTF">2026-01-09T10:37:25Z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0x010100268ACCC5C12735428668C0A4F421A8A4</vt:lpwstr>
  </property>
  <property fmtid="{D5CDD505-2E9C-101B-9397-08002B2CF9AE}" pid="3" name="MediaServiceImageTags">
    <vt:lpwstr/>
  </property>
</Properties>
</file>