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Populations/"/>
    </mc:Choice>
  </mc:AlternateContent>
  <xr:revisionPtr revIDLastSave="55" documentId="8_{2F600DB6-8DE8-4330-9D7A-659A1A1B72F8}" xr6:coauthVersionLast="47" xr6:coauthVersionMax="47" xr10:uidLastSave="{3B17C404-ABE4-4966-B0DE-A53F93537662}"/>
  <bookViews>
    <workbookView xWindow="-108" yWindow="-108" windowWidth="23256" windowHeight="12456" xr2:uid="{A28DFB68-0578-4E97-9E84-47FD3943123C}"/>
  </bookViews>
  <sheets>
    <sheet name="Guidance" sheetId="15" r:id="rId1"/>
    <sheet name="Mapping template" sheetId="2" r:id="rId2"/>
    <sheet name="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4" l="1"/>
  <c r="B7" i="4"/>
  <c r="B8" i="4"/>
  <c r="B9" i="4"/>
  <c r="B10" i="4"/>
  <c r="B11" i="4"/>
  <c r="B12" i="4"/>
  <c r="B13" i="4"/>
  <c r="B14" i="4"/>
  <c r="B15" i="4"/>
  <c r="B16" i="4"/>
  <c r="B17" i="4"/>
  <c r="B18" i="4"/>
  <c r="B19" i="4"/>
  <c r="B5" i="4"/>
  <c r="K155" i="2" l="1" a="1"/>
  <c r="K155" i="2" s="1"/>
  <c r="K149" i="2" a="1"/>
  <c r="K149" i="2" s="1"/>
  <c r="K33" i="2" a="1"/>
  <c r="K33" i="2" s="1"/>
  <c r="K24" i="2" a="1"/>
  <c r="K24" i="2" s="1"/>
  <c r="K22" i="2" a="1"/>
  <c r="K22" i="2" s="1"/>
  <c r="K21" i="2"/>
  <c r="M6" i="4"/>
  <c r="M7" i="4"/>
  <c r="M8" i="4"/>
  <c r="M9" i="4"/>
  <c r="M5" i="4"/>
  <c r="L6" i="4"/>
  <c r="L7" i="4"/>
  <c r="L8" i="4"/>
  <c r="L9" i="4"/>
  <c r="L10" i="4"/>
  <c r="L11" i="4"/>
  <c r="L12" i="4"/>
  <c r="L13" i="4"/>
  <c r="L5" i="4"/>
  <c r="K6" i="4"/>
  <c r="K7" i="4"/>
  <c r="K8" i="4"/>
  <c r="K9" i="4"/>
  <c r="K10" i="4"/>
  <c r="K11" i="4"/>
  <c r="K12" i="4"/>
  <c r="K13" i="4"/>
  <c r="K14" i="4"/>
  <c r="K15" i="4"/>
  <c r="K16" i="4"/>
  <c r="K17" i="4"/>
  <c r="K18" i="4"/>
  <c r="K19" i="4"/>
  <c r="K20" i="4"/>
  <c r="K21" i="4"/>
  <c r="K22" i="4"/>
  <c r="K5" i="4"/>
  <c r="J26" i="4"/>
  <c r="J27" i="4"/>
  <c r="J6" i="4"/>
  <c r="J7" i="4"/>
  <c r="J8" i="4"/>
  <c r="J9" i="4"/>
  <c r="J10" i="4"/>
  <c r="J11" i="4"/>
  <c r="J12" i="4"/>
  <c r="J13" i="4"/>
  <c r="J14" i="4"/>
  <c r="J15" i="4"/>
  <c r="J16" i="4"/>
  <c r="J17" i="4"/>
  <c r="J18" i="4"/>
  <c r="J19" i="4"/>
  <c r="J20" i="4"/>
  <c r="J21" i="4"/>
  <c r="J22" i="4"/>
  <c r="J23" i="4"/>
  <c r="J24" i="4"/>
  <c r="J25" i="4"/>
  <c r="J5" i="4"/>
  <c r="I6" i="4"/>
  <c r="I7" i="4"/>
  <c r="I8" i="4"/>
  <c r="I9" i="4"/>
  <c r="I10" i="4"/>
  <c r="I11" i="4"/>
  <c r="I12" i="4"/>
  <c r="I13" i="4"/>
  <c r="I5" i="4"/>
  <c r="H6" i="4"/>
  <c r="H7" i="4"/>
  <c r="H8" i="4"/>
  <c r="H9" i="4"/>
  <c r="H10" i="4"/>
  <c r="H11" i="4"/>
  <c r="H5" i="4"/>
  <c r="G6" i="4"/>
  <c r="G7" i="4"/>
  <c r="G8" i="4"/>
  <c r="G9" i="4"/>
  <c r="G10" i="4"/>
  <c r="G11" i="4"/>
  <c r="G12" i="4"/>
  <c r="G13" i="4"/>
  <c r="G14" i="4"/>
  <c r="G15" i="4"/>
  <c r="G16" i="4"/>
  <c r="G17" i="4"/>
  <c r="G5" i="4"/>
  <c r="F6" i="4"/>
  <c r="F7" i="4"/>
  <c r="F8" i="4"/>
  <c r="F9" i="4"/>
  <c r="F10" i="4"/>
  <c r="F11" i="4"/>
  <c r="F12" i="4"/>
  <c r="F13" i="4"/>
  <c r="F14" i="4"/>
  <c r="F15" i="4"/>
  <c r="F16" i="4"/>
  <c r="F17" i="4"/>
  <c r="F18" i="4"/>
  <c r="F19" i="4"/>
  <c r="F5" i="4"/>
  <c r="E6" i="4"/>
  <c r="E7" i="4"/>
  <c r="E8" i="4"/>
  <c r="E9" i="4"/>
  <c r="E10" i="4"/>
  <c r="E5" i="4"/>
  <c r="D26" i="4"/>
  <c r="D6" i="4"/>
  <c r="D7" i="4"/>
  <c r="D8" i="4"/>
  <c r="D9" i="4"/>
  <c r="D10" i="4"/>
  <c r="D11" i="4"/>
  <c r="D12" i="4"/>
  <c r="D13" i="4"/>
  <c r="D14" i="4"/>
  <c r="D15" i="4"/>
  <c r="D16" i="4"/>
  <c r="D17" i="4"/>
  <c r="D18" i="4"/>
  <c r="D19" i="4"/>
  <c r="D20" i="4"/>
  <c r="D21" i="4"/>
  <c r="D22" i="4"/>
  <c r="D23" i="4"/>
  <c r="D24" i="4"/>
  <c r="D25" i="4"/>
  <c r="D5" i="4"/>
  <c r="C6" i="4"/>
  <c r="C7" i="4"/>
  <c r="C8" i="4"/>
  <c r="C9" i="4"/>
  <c r="C10" i="4"/>
  <c r="C5" i="4"/>
  <c r="E15" i="5"/>
  <c r="H14" i="5" s="1"/>
  <c r="D15" i="5"/>
  <c r="K161" i="2" a="1"/>
  <c r="K161" i="2" s="1"/>
  <c r="K159" i="2" a="1"/>
  <c r="K159" i="2" s="1"/>
  <c r="K142" i="2" a="1"/>
  <c r="K142" i="2" s="1"/>
  <c r="K140" i="2" a="1"/>
  <c r="K140" i="2" s="1"/>
  <c r="K139" i="2"/>
  <c r="K136" i="2"/>
  <c r="K137" i="2" a="1"/>
  <c r="K137" i="2" s="1"/>
  <c r="K134" i="2" a="1"/>
  <c r="K134" i="2" s="1"/>
  <c r="K130" i="2" a="1"/>
  <c r="K130" i="2" s="1"/>
  <c r="K128" i="2"/>
  <c r="K127" i="2"/>
  <c r="K119" i="2" a="1"/>
  <c r="K119" i="2" s="1"/>
  <c r="K116" i="2" a="1"/>
  <c r="K116" i="2" s="1"/>
  <c r="K114" i="2" a="1"/>
  <c r="K114" i="2" s="1"/>
  <c r="K112" i="2" a="1"/>
  <c r="K112" i="2" s="1"/>
  <c r="K110" i="2" a="1"/>
  <c r="K110" i="2" s="1"/>
  <c r="K107" i="2" a="1"/>
  <c r="K107" i="2" s="1"/>
  <c r="K106" i="2"/>
  <c r="K104" i="2"/>
  <c r="K99" i="2" a="1"/>
  <c r="K99" i="2" s="1"/>
  <c r="K96" i="2" a="1"/>
  <c r="K96" i="2" s="1"/>
  <c r="K93" i="2" a="1"/>
  <c r="K93" i="2" s="1"/>
  <c r="K92" i="2"/>
  <c r="K88" i="2" a="1"/>
  <c r="K88" i="2" s="1"/>
  <c r="K85" i="2" a="1"/>
  <c r="K85" i="2" s="1"/>
  <c r="K81" i="2" a="1"/>
  <c r="K81" i="2" s="1"/>
  <c r="K78" i="2" a="1"/>
  <c r="K78" i="2" s="1"/>
  <c r="K76" i="2" a="1"/>
  <c r="K76" i="2" s="1"/>
  <c r="K74" i="2" a="1"/>
  <c r="K74" i="2" s="1"/>
  <c r="K71" i="2" a="1"/>
  <c r="K71" i="2" s="1"/>
  <c r="K67" i="2" a="1"/>
  <c r="K67" i="2" s="1"/>
  <c r="K65" i="2" a="1"/>
  <c r="K65" i="2" s="1"/>
  <c r="K62" i="2" a="1"/>
  <c r="K62" i="2" s="1"/>
  <c r="K58" i="2" a="1"/>
  <c r="K58" i="2" s="1"/>
  <c r="K56" i="2"/>
  <c r="K54" i="2" a="1"/>
  <c r="K54" i="2" s="1"/>
  <c r="K51" i="2" a="1"/>
  <c r="K51" i="2" s="1"/>
  <c r="K48" i="2" a="1"/>
  <c r="K48" i="2" s="1"/>
  <c r="K45" i="2" a="1"/>
  <c r="K45" i="2" s="1"/>
  <c r="K29" i="2" a="1"/>
  <c r="K29" i="2" s="1"/>
  <c r="K28" i="2"/>
  <c r="K14" i="2" a="1"/>
  <c r="K14" i="2" s="1"/>
  <c r="K10" i="2"/>
  <c r="F14" i="5"/>
  <c r="F13" i="5"/>
  <c r="F12" i="5"/>
  <c r="F11" i="5"/>
  <c r="F10" i="5"/>
  <c r="F9" i="5"/>
  <c r="F8" i="5"/>
  <c r="F7" i="5"/>
  <c r="F5" i="5"/>
  <c r="F6" i="5"/>
  <c r="F4" i="5"/>
  <c r="F3" i="5"/>
  <c r="L96" i="2" l="1"/>
  <c r="G10" i="5" s="1"/>
  <c r="L159" i="2"/>
  <c r="L5" i="2"/>
  <c r="L58" i="2"/>
  <c r="G7" i="5" s="1"/>
  <c r="L149" i="2"/>
  <c r="L21" i="2"/>
  <c r="G4" i="5" s="1"/>
  <c r="L74" i="2"/>
  <c r="G8" i="5" s="1"/>
  <c r="L88" i="2"/>
  <c r="G9" i="5" s="1"/>
  <c r="L51" i="2"/>
  <c r="G6" i="5" s="1"/>
  <c r="L130" i="2"/>
  <c r="L28" i="2"/>
  <c r="G5" i="5" s="1"/>
  <c r="L106" i="2"/>
  <c r="G11" i="5" s="1"/>
  <c r="H9" i="5"/>
  <c r="H4" i="5" a="1"/>
  <c r="H4" i="5" s="1"/>
  <c r="H7" i="5"/>
  <c r="H8" i="5"/>
  <c r="H3" i="5"/>
  <c r="H11" i="5"/>
  <c r="H12" i="5"/>
  <c r="H5" i="5"/>
  <c r="H13" i="5"/>
  <c r="H10" i="5"/>
  <c r="H6" i="5"/>
  <c r="I9" i="5" l="1"/>
  <c r="I6" i="5"/>
  <c r="I11" i="5"/>
  <c r="H15" i="5"/>
  <c r="I8" i="5"/>
  <c r="I4" i="5"/>
  <c r="I7" i="5"/>
  <c r="I5" i="5"/>
  <c r="G12" i="5"/>
  <c r="I12" i="5" s="1"/>
  <c r="G13" i="5"/>
  <c r="I13" i="5" s="1"/>
  <c r="I10" i="5"/>
  <c r="G14" i="5"/>
  <c r="I14" i="5" s="1"/>
  <c r="G3" i="5"/>
  <c r="I3" i="5" l="1"/>
  <c r="I15" i="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<sst xmlns="http://schemas.openxmlformats.org/spreadsheetml/2006/main" count="389" uniqueCount="333">
  <si>
    <t>Working with People with Long Term Conditions Mapping Template</t>
  </si>
  <si>
    <t>Edition: V2.1</t>
  </si>
  <si>
    <t>Publication date: 6th December 2024</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</si>
  <si>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</si>
  <si>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</si>
  <si>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</si>
  <si>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</si>
  <si>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</si>
  <si>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</si>
  <si>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</si>
  <si>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</si>
  <si>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</si>
  <si>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</si>
  <si>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</si>
  <si>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c</t>
  </si>
  <si>
    <t>V2.1</t>
  </si>
  <si>
    <t>Aidan Riley Education Officer</t>
  </si>
  <si>
    <t>AR 05/12/24</t>
  </si>
  <si>
    <t xml:space="preserve">Update to general formatting &amp; implementation of conditional formating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</si>
  <si>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</si>
  <si>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</si>
  <si>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</si>
  <si>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</si>
  <si>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1"/>
        <color theme="5"/>
        <rFont val="Poppins"/>
        <family val="3"/>
      </rPr>
      <t>INSERT HERE</t>
    </r>
  </si>
  <si>
    <t>Professional Standard: Working with People with Long Term Conditions</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</si>
  <si>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</si>
  <si>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</si>
  <si>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</si>
  <si>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</si>
  <si>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</si>
  <si>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</si>
  <si>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</si>
  <si>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</si>
  <si>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</si>
  <si>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</si>
  <si>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</si>
  <si>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</si>
  <si>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</si>
  <si>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</si>
  <si>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</si>
  <si>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</si>
  <si>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</si>
  <si>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Understanding health context</t>
  </si>
  <si>
    <t>Ref </t>
  </si>
  <si>
    <t>Knowledge and Understanding (K&amp;U):</t>
  </si>
  <si>
    <t>Those working with people with long term conditions must:</t>
  </si>
  <si>
    <t>K1.1</t>
  </si>
  <si>
    <t>Health policy</t>
  </si>
  <si>
    <t>­   Relevant UK wide, national and local physical activity health inequalities.</t>
  </si>
  <si>
    <t>­   Health and social care policy for the promotion of physical activity, the prevention of inactivity and sedentary behavior.</t>
  </si>
  <si>
    <t>­   Policy relating to the management of long term conditions by use of physical activity.</t>
  </si>
  <si>
    <t>·     Know about local health strategies and needs assessments that influence the development of local services including physical activity and sedentary behaviour.</t>
  </si>
  <si>
    <t>·     Understand the wider determinants of health, their impact on health inequalities and on an individual’s health, and the use of health profiles to understand local demographics.</t>
  </si>
  <si>
    <t>K1.2 </t>
  </si>
  <si>
    <t>Evidence</t>
  </si>
  <si>
    <t>·     Understand the latest evidence that supports the improvement of clinical outcomes and enables sustained behaviour change for people at high(er) risk of developing or living with LTCs: e.g. NICE clinical and public health guidelines on physical activity, condition management and behaviour change.</t>
  </si>
  <si>
    <t>·     Know about research trends and initiatives that are emerging that support behaviour change and increases in physical activity.</t>
  </si>
  <si>
    <t>·     Understand the insight for people with lived experience of an LTC including barriers and motivators for the different medical conditions and for those with comorbidities or multimorbidities examples of organisations that you could talk to include: Macmillan, Richmond Group.</t>
  </si>
  <si>
    <t>·     Know about segmentation tools that can assist in understanding barriers, motivators and preferred types of physical activity: e.g. Sport England market segmentation.</t>
  </si>
  <si>
    <t>K1.3 </t>
  </si>
  <si>
    <t>Building local relationships</t>
  </si>
  <si>
    <t>·     Know about UK wide and local health care system structures across primary, secondary and tertiary care, the roles and responsibilities of key organisations and the health, social care and third sector professionals involved.</t>
  </si>
  <si>
    <t>·     Understand the importance of engaging and maintaining strong relationships with key stakeholders including commissioners, senior managers, community providers, service users and their carers and how this informs service development of a local physical activity programme.</t>
  </si>
  <si>
    <t>·     Know about key national and local care pathways that will link to the provision of local physical activity services including:</t>
  </si>
  <si>
    <t>­   Non-clinical: e.g. integrated lifestyle services, social prescribing, Making Every Contact Count (MECC).</t>
  </si>
  <si>
    <t>­   Clinical: e.g. diabetes prevention, NHS health checks, IAPT and weight management and rehabilitation services including: cardiac, cancer, pulmonary, MSK, neurological, falls</t>
  </si>
  <si>
    <t>·     Understand the language used in the health and social care sector.</t>
  </si>
  <si>
    <t>Skills: </t>
  </si>
  <si>
    <t>Those working with people with long term conditions must be able to:</t>
  </si>
  <si>
    <t>S1.1 </t>
  </si>
  <si>
    <t>Health context</t>
  </si>
  <si>
    <t>·     Use local health strategies, needs assessments and health profiles to understand the make-up of the local population and target audiences.</t>
  </si>
  <si>
    <t>S1.2 </t>
  </si>
  <si>
    <t>·     Find, utilise and interpret the latest evidence and research, as well as critically appraise emerging trends to inform delivery of the physical activity, exercise, education and behaviour change components of the programme: e.g. NICE public health or clinical guidance.</t>
  </si>
  <si>
    <t>·     Apply the latest evidence to ensure that they improve clinical outcomes and enable sustained behaviour change for people at high(er) risk of or living with LTCs taking into account health inequalities.</t>
  </si>
  <si>
    <t>S1.3 </t>
  </si>
  <si>
    <t>·     Utilise knowledge of the customer experience and the impact of health inequalities to ensure empathy with, and appropriate signposting for, participants throughout their journey into, through and out of the service.</t>
  </si>
  <si>
    <t>·     Build strong relationships with a range of health professionals (both managers and practitioners) who are working in local primary, secondary or tertiary care services, and the wider workforce including social care, third sector professionals and carers to ensure a smooth customer journey.</t>
  </si>
  <si>
    <t>·     Utilise health knowledge to communicate in a credible manner with health, social care and third sector professionals at different levels working within the health and social care system.</t>
  </si>
  <si>
    <t>2. Epidemiology, anatomy and physiology, pathophysiology and pharmacology</t>
  </si>
  <si>
    <t>K&amp;U</t>
  </si>
  <si>
    <t>K2.1 </t>
  </si>
  <si>
    <t>Epidemiology</t>
  </si>
  <si>
    <t>·     Understand the prevalence of inactivity and other lifestyle behaviours by social demographics, disease and predicted trends and the correlation between these behaviours, risk factors, long term conditions and comorbidities or multimorbidities; and the relationship between these and the wider determinants of health.</t>
  </si>
  <si>
    <t>K2.2 </t>
  </si>
  <si>
    <t>Anatomy and physiology</t>
  </si>
  <si>
    <t>·     Understand the anatomy, physiology and biomechanics of the human body including the cardiorespiratory, musculoskeletal, nervous, endocrine and cognitive systems.</t>
  </si>
  <si>
    <t>·     Understand how ageing, disease and injury affects the anatomy, physiology and biomechanics of the human body including the cardiorespiratory, musculoskeletal, nervous, endocrine and cognitive systems.</t>
  </si>
  <si>
    <t>·     Understand how ageing, injury and disease impact on functional capacity and health outcomes for a range of health conditions.</t>
  </si>
  <si>
    <t>·     Understand the protective effects of physical activity and exercise for both the prevention and management of a range of LTCs, including the physiological, biochemical, anatomical and psychological response to physical activity.</t>
  </si>
  <si>
    <t>K2.3</t>
  </si>
  <si>
    <t>Aetiology (causes) of conditions</t>
  </si>
  <si>
    <t>·     Understand the aetiology of the most prevalent long term conditions and their associated risk factors including the following:</t>
  </si>
  <si>
    <t>­   Diabetes and metabolic conditions: e.g. pre-diabetic, obesity, hyperlipidaemia, hypercholesterolmia, hyperglycaemia, type I and II diabetes, hypo/hyperthyroidism</t>
  </si>
  <si>
    <t>­   Circulatory including cardiovascular and respiratory: e.g. cardiovascular disease risk, coronary heart disease, hypertension, peripheral vascular disease, asthma, chronic obstructive pulmonary disease</t>
  </si>
  <si>
    <t>­   Musculoskeletal including: osteopaenia, osteoporosis, osteoarthiritis, rheumatoid arthiritis, lower back pain, joint replacement, connective tissue disease, spinal cord injury</t>
  </si>
  <si>
    <t>­   Mental health conditions: e.g. anxiety, stress, depression, bipolar, phobias, schizophrenia, eating disorders, substance misuse</t>
  </si>
  <si>
    <t>­   Chronic fatigue.</t>
  </si>
  <si>
    <t>­   Cancers (all types grouped to: outcomes – 1-2 year survival, 5 year survival, 10 years+ survival; and stages of cancer care - diagnosis, treatment, survivorship, advanced / end of life).</t>
  </si>
  <si>
    <t>­   Neurological including: transient ischaemic attack and stroke, muscle sclerosis, parkinsons disease, fibromyalgia</t>
  </si>
  <si>
    <t>­   Dementia: e.g. early onset dementia, mild to moderate cognitive impairment, Alzheimer's.</t>
  </si>
  <si>
    <t>·     Know about common comorbidities and multimorbidities that individuals encounter.</t>
  </si>
  <si>
    <t>·     Understand the significant underlying importance of mental health and wellbeing for people at high(er) risk of developing, or living with, single LTCs or comorbidities and the factors that can influence an individual’s wellbeing.</t>
  </si>
  <si>
    <t>K2.4</t>
  </si>
  <si>
    <t>Medical management</t>
  </si>
  <si>
    <t>·     Understand the ways in which the above conditions may be medically managed: i.e. medications and how they work, investigations, intervention or treatments and surgery.</t>
  </si>
  <si>
    <t>·     Understand how the medical management of the above LTCs and associated risk factors may impact upon the health and quality of life of an individual, including functional and mental capacity.</t>
  </si>
  <si>
    <t>·     Understand the pharmacological implications of common drugs and the possible side effects of treatments or surgery and how these might impact upon exercise tolerance and functional capability.</t>
  </si>
  <si>
    <t>K2.5</t>
  </si>
  <si>
    <t>Limitations for Exercise</t>
  </si>
  <si>
    <t>·     Understand the levels of functional, cognitive or other biopsychosocial limitations for the above LTCs, including comorbidities and multimorbidities, and how physical activity services could be developed and delivered to improve all limitations with a focus on individual capabilities.</t>
  </si>
  <si>
    <t>·     Understand the physiology and psychology of pain and how this may impact upon the functional and mental capacity of an individual.</t>
  </si>
  <si>
    <t>S2.1 </t>
  </si>
  <si>
    <t>·     Demonstrate how to apply knowledge of the cardiorespiratory, musculoskeletal, nervous, endocrine and cognitive systems in order to design and deliver a safe and effective physical activity programme.</t>
  </si>
  <si>
    <t>·     Demonstrate how to apply knowledge of physical activity, ageing and disease processes to design and deliver a safe and effective physical activity programme.</t>
  </si>
  <si>
    <t>·     Demonstrate how to communicate the impact of exercise on the human body in simple terms to a participant.</t>
  </si>
  <si>
    <t>S2.2</t>
  </si>
  <si>
    <t>·     Take account of medical management in the development and delivery of safe and effective physical activity programmes for people at higher risk of, or living with, LTC(s).</t>
  </si>
  <si>
    <t>·     Interpret information about the medical management for people at higher risk of, or living with, a range of LTCs and demonstrate how to apply this knowledge in the development and delivery of safe and effective physical activity programmes.</t>
  </si>
  <si>
    <t>S2.3</t>
  </si>
  <si>
    <t>Accomodating functional and psychological limitations and capabilities</t>
  </si>
  <si>
    <t>·     To design and deliver a physical activity programme that focuses on selecting and adapting appropriate exercises that accommodate the functional and other biopsychosocial limitations that are common to a group of individuals across a range of risk factors/condition(s) and through identifying and enhancing individual capabilities, improve capacity to achieve Activities of Daily Living (ADLs).</t>
  </si>
  <si>
    <t>3. Service design, set up and evaluation</t>
  </si>
  <si>
    <t>K3.1 </t>
  </si>
  <si>
    <t>Quality assurance</t>
  </si>
  <si>
    <t>·     Appreciate service capacity and understand the skills, competencies and values required by staff and volunteers supporting or delivering part of the programme.</t>
  </si>
  <si>
    <t>·     Understand how to motivate, value and support peer mentors and/or volunteers.</t>
  </si>
  <si>
    <t>·     Understand how to support and guide other instructors/coaches providing part of a programme of sport and exercise.</t>
  </si>
  <si>
    <t>·     Know how to conduct appropriate risk assessments for the venues and activities proposed including ensuring access for those with a disability.</t>
  </si>
  <si>
    <t>K3.2</t>
  </si>
  <si>
    <t>Referral and self-referral</t>
  </si>
  <si>
    <t>·     Understand the distinctions between referral and self-referral.</t>
  </si>
  <si>
    <t>·     Understand how to set-up an agreed, simple, and seamless self-referral and referral protocol (including inclusion and exclusion criteria) with local professionals and allied services.</t>
  </si>
  <si>
    <t>·     Understand the various communication strategies required for the promotion of a physical activity programme both via referral and self-referral routes including the use of: community outreach, digital marketing and social media, local press, posters and leaflets, health routes</t>
  </si>
  <si>
    <t>K3.3</t>
  </si>
  <si>
    <t>Governance</t>
  </si>
  <si>
    <t>·     Understand the legislation surrounding the safeguarding of vulnerable people.</t>
  </si>
  <si>
    <t>·     Understand data protection law: e.g. GDPR and implications for collecting, storing and sharing personal and sensitive data that includes medical information and the importance of confidentiality.</t>
  </si>
  <si>
    <t>K3.4</t>
  </si>
  <si>
    <t>Monitoring and evaluation</t>
  </si>
  <si>
    <t>·     Understand the importance and value of monitoring and evaluating service outcomes including knowledge of key evaluation documents e.g. Public Health England (PHE) Standard Evaluation Framework and the Sport England Monitoring and Evaluation Framework.</t>
  </si>
  <si>
    <t>·     Understand the various data methodologies e.g. qualitative, quantitative, customer feedback, process evaluation, impact and cost data and the instructor’s role in the data collection process.</t>
  </si>
  <si>
    <t>·     Know about a range of validated service evaluation outcome measurement tools including those designed to measure physical (including functional), and mental wellbeing outcomes.</t>
  </si>
  <si>
    <t>·     Know about the use and value of electronic data management systems (including customer relationship management systems) that aid data collection, evaluation and support to individual participants.</t>
  </si>
  <si>
    <t>K3.5</t>
  </si>
  <si>
    <t>Physical activity and health opportunities</t>
  </si>
  <si>
    <t>·     Understand the importance of providing a full spectrum of opportunity for clients to engage in physical activity that includes activities of daily living, active travel, active recreation through to structured exercise, dance and sport, and that embraces the wide range of stakeholders and providers that can support this.</t>
  </si>
  <si>
    <t>·     Understand the importance of linking to health interventions and other wider community assets that can support the participant and knowing how, when and where to signpost: e.g. health trainers, Improving Access to Psychological Therapies (IAPT), stop smoking services, physiotherapy, pharmacy, befriending, group learning.</t>
  </si>
  <si>
    <t>S3.1 </t>
  </si>
  <si>
    <t>·     Quality assure community physical activity opportunities, including identifying training needs.</t>
  </si>
  <si>
    <t>·     Mentor and supervise health champions/volunteers by providing 1:1s and group-based learning and action sets to include development of core skills: e.g. communication and general behaviour change techniques.</t>
  </si>
  <si>
    <t>S3.2</t>
  </si>
  <si>
    <t>·     Work with commissioners and managers within health, social care and third sector, as well as service users, to develop and ensure uncomplicated, streamlined and seamless referral processes and pathways are in place that reflect the needs of the local community.</t>
  </si>
  <si>
    <t>·     Understand the need for self-referral pathways that ensure the needs of target audiences are taken into account including safety considerations, the Health Commitment Statement and those that determine level of risk of an ‘event’ during exercise: e.g. PARQ, PARQ+, PreCise tool, ACSM health screening.</t>
  </si>
  <si>
    <t>S3.3</t>
  </si>
  <si>
    <t>·     Take into consideration and/or use local clinical governance guidelines when delivering a physical activity service for people at risk of, or living with, an LTC.</t>
  </si>
  <si>
    <r>
      <t>·     Enter relevant personal and sensitive data and ensure its safe storage and transfer at all stages within the physical activity programme and with due regard to local and NHS/other information governance requirements</t>
    </r>
    <r>
      <rPr>
        <b/>
        <sz val="11"/>
        <color rgb="FF12326E"/>
        <rFont val="Poppins"/>
        <family val="3"/>
      </rPr>
      <t>.</t>
    </r>
  </si>
  <si>
    <t>·     Ensure that medical and other sensitive/personal information imparted by clinicians and/or the participants is confidential.</t>
  </si>
  <si>
    <t>S3.4</t>
  </si>
  <si>
    <t>·     Select and use appropriate measurement tools, monitoring frameworks and data collection systems.</t>
  </si>
  <si>
    <t>·     Collect locally agreed data both pre, during and post intervention from individual participants and enter accurately onto systems.</t>
  </si>
  <si>
    <t>·     Gather and provide qualitative feedback from participants including case studies.</t>
  </si>
  <si>
    <t>·     Provide feedback on progress of clients to referring professionals as appropriate.</t>
  </si>
  <si>
    <t>S3.5</t>
  </si>
  <si>
    <t>·     Know about relevant physical activity opportunities across an area and be able to signpost individuals onward.</t>
  </si>
  <si>
    <t>·     Identify and build effective relationships with all relevant wider health opportunities and community assets that support health improvement across an area in order to be able to cross signpost/refer individuals to, according to individual participant's need.</t>
  </si>
  <si>
    <t>4. Providing support and behaviour change</t>
  </si>
  <si>
    <t>K4.1 </t>
  </si>
  <si>
    <t>Theory of behaviour change</t>
  </si>
  <si>
    <t>·     Know about the relevant behaviour change theories: e.g. Health Belief Model, Self Determination Theory, COM-B and the Transtheoretical Model required to design and deliver an intervention in order to meet the needs of those who are at high(er) risk of developing, or living with, one or more LTCs, with health inequalities. These interventions must take into account and support people at different stages of change and will motivate them to become and stay more active and cope with relapse.</t>
  </si>
  <si>
    <t>·     Understand the barriers and motivators (capability, opportunity, motivation) of inactive adults, those at risk or living with of LTCs including comorbidities and multimorbidities, to become physically active.</t>
  </si>
  <si>
    <t>·     Understand the most effective techniques that can be used to support someone to change their behaviour both on a 1:1 basis or as part of a group.</t>
  </si>
  <si>
    <t>·     Understand how to apply motivational support (including the use of peer support) in a physical activity session.</t>
  </si>
  <si>
    <t>K4.2</t>
  </si>
  <si>
    <t>Style of intervention</t>
  </si>
  <si>
    <t>·     Understand the evidence for providing 1:1, group and peer behaviour change support and face to face versus remote communication: e.g. digital, print and telephone. Also, how these can be combined to develop an intervention protocol to meet the needs of those at high(er) risk of developing or living with long term conditions, including comorbidities or multimorbidities and those with health inequalities.</t>
  </si>
  <si>
    <t>K4.3</t>
  </si>
  <si>
    <t>Customer relationship management (CRM)</t>
  </si>
  <si>
    <t>·     Understand what a customer relationship management system (CRM) is and how it can support the practitioner and participant to manage behaviour change.</t>
  </si>
  <si>
    <r>
      <t>·     Understand the importance of using a CRM system to</t>
    </r>
    <r>
      <rPr>
        <b/>
        <sz val="11"/>
        <color rgb="FF12326E"/>
        <rFont val="Poppins"/>
        <family val="3"/>
      </rPr>
      <t xml:space="preserve"> </t>
    </r>
    <r>
      <rPr>
        <sz val="11"/>
        <color rgb="FF12326E"/>
        <rFont val="Poppins"/>
        <family val="3"/>
      </rPr>
      <t>monitor change in behaviour and tailor follow up motivational support according to individual needs.</t>
    </r>
  </si>
  <si>
    <t>S4.1 </t>
  </si>
  <si>
    <t>·     Use and apply relevant behaviour change theory to design an intervention to meet the needs of the target population, that takes into account and supports people at different stages of change and will motivate them to become and stay more active and cope with relapse.</t>
  </si>
  <si>
    <t>·     Identify the relevant behaviour change techniques (from the behaviour change taxonomy) and apply them in a person-centred consultation and in all service user interactions.</t>
  </si>
  <si>
    <t>·     Use evidence for providing 1:1, group and peer behaviour change support and face to face versus remote communication, for example digital, print and telephone, and use these to develop an intervention protocol for the identified populations.</t>
  </si>
  <si>
    <t>S4.2 </t>
  </si>
  <si>
    <t>Person-centred techniques</t>
  </si>
  <si>
    <t>·     Competently use person-centred behaviour change incorporating a variety of skills in an integrative style that draws on the following methods: motivational interviewing, solution focused brief therapy, cognitive behaviour therapy (CBT), positive psychology</t>
  </si>
  <si>
    <t>·     Design physical activity programmes based on service user clinical and biopsychological needs taking into account safety considerations, motivation levels, medical information, and personal preferences. Review and adapt at regular intervals as appropriate.</t>
  </si>
  <si>
    <t>·     Adopt a person-centred empathetic approach that takes account of the wider determinants of health and the impact on an individual's ability to change their behaviour.</t>
  </si>
  <si>
    <t>·     Deliver face to face, group, individual and remote behaviour change support using an empathetic and motivational approach.</t>
  </si>
  <si>
    <t>·     Carry out assessments at an appropriate point in a behaviour change intervention, in an empathetic and non-judgemental style.</t>
  </si>
  <si>
    <t>S4.3 </t>
  </si>
  <si>
    <t>Customer relations management (CRM)</t>
  </si>
  <si>
    <t>·     Use any relevant local CRM system, keep service user records up to date and use to manage behaviour change support.</t>
  </si>
  <si>
    <t>5. Service delivery</t>
  </si>
  <si>
    <t>K5.1 </t>
  </si>
  <si>
    <t>Medical terminology</t>
  </si>
  <si>
    <t>·     Understand the pertinent medical terminology that is relevant to the listed conditions.</t>
  </si>
  <si>
    <t>K5.2 </t>
  </si>
  <si>
    <t>Pre-exercise screening</t>
  </si>
  <si>
    <t>·     Understand a range of medical diagnoses and how to interpret clinical information shared on a health care referral, including knowing when and how to refer back to referring practitioners.</t>
  </si>
  <si>
    <r>
      <t>·     Understand the need for a pre-exercise health screening</t>
    </r>
    <r>
      <rPr>
        <b/>
        <sz val="11"/>
        <color rgb="FF12326E"/>
        <rFont val="Poppins"/>
        <family val="3"/>
      </rPr>
      <t xml:space="preserve"> </t>
    </r>
    <r>
      <rPr>
        <sz val="11"/>
        <color rgb="FF12326E"/>
        <rFont val="Poppins"/>
        <family val="3"/>
      </rPr>
      <t>assessment and the pros and cons of different methodologies, understand the evidence for these and impact on practice in selection and use and understand how to use within a person-centred behaviour change approach.</t>
    </r>
  </si>
  <si>
    <t>·     Understand what health and personal information is required and why.</t>
  </si>
  <si>
    <t>K5.3 </t>
  </si>
  <si>
    <t>Functional and clinical assessment</t>
  </si>
  <si>
    <t>·     Understand how to select and administer appropriate functional (including sub-maximal tests) or other clinical assessments to establish a baseline and measure change in functional/clinical outcomes over time.</t>
  </si>
  <si>
    <t>·     Understand how to interpret and apply the results of a variety of assessment tools.</t>
  </si>
  <si>
    <t>K5.4</t>
  </si>
  <si>
    <t>Exercise prescription</t>
  </si>
  <si>
    <r>
      <t>·     Understand how to design, adapt and review</t>
    </r>
    <r>
      <rPr>
        <b/>
        <sz val="11"/>
        <color rgb="FF12326E"/>
        <rFont val="Poppins"/>
        <family val="3"/>
      </rPr>
      <t xml:space="preserve"> </t>
    </r>
    <r>
      <rPr>
        <sz val="11"/>
        <color rgb="FF12326E"/>
        <rFont val="Poppins"/>
        <family val="3"/>
      </rPr>
      <t>a safe and effective individual and group based physical activity programme for an individual based on the individual’s needs and personal preferences (both clinical and psychological).</t>
    </r>
  </si>
  <si>
    <t>·     Understand the functional, cognitive and other biopsychosocial limitations which are common across people living with multiple LTCs or comorbidities and multimorbidities.</t>
  </si>
  <si>
    <t>K5.5</t>
  </si>
  <si>
    <t>Monitoring physical activity and exercise</t>
  </si>
  <si>
    <t>·     Understand the relevant methods of monitoring an individual or group of participants both before, during and after exercise including use of Perceived Rate of Exertion (estimation and production modes) for intensity or breathlessness, heart rates and utilising skilled observation and questioning techniques.</t>
  </si>
  <si>
    <t>·     Understand the role of evidence-based technologies that support the uptake and maintenance of physical activity.</t>
  </si>
  <si>
    <t>K5.6</t>
  </si>
  <si>
    <t>Safety considerations</t>
  </si>
  <si>
    <t>·     Know what the signs and symptoms of a number of adverse events associated with a range of medical conditions are and how to respond to these, including how to support an individual with mental health problems.</t>
  </si>
  <si>
    <t>·     Understand emergency first aid including CPR.</t>
  </si>
  <si>
    <t>·     Understand the signs and symptoms of different LTCs and associated risk factors and the safety considerations required for these during an exercise session.</t>
  </si>
  <si>
    <t>K5.7</t>
  </si>
  <si>
    <t>Education and lifestyle advice</t>
  </si>
  <si>
    <t>·     Understand UK wide and national government evidence, recommendations and primary messaging for physical activity including the benefits of physical activity for a number of conditions e.g. UK Chief Medical Officer’s (CMOs) Guidelines contained within Start Active Stay Active.</t>
  </si>
  <si>
    <t>·     Understand UK wide and national government evidence, recommendations and primary messaging for a range of other common lifestyle behaviours: e.g. Public Health England (PHE) healthy eating guidance and stop smoking brief.</t>
  </si>
  <si>
    <t>·     Understand how national and local marketing campaigns support awareness of the promotion of physical activity e.g. PHE's One You, Change4Life.</t>
  </si>
  <si>
    <t>·     Understand the Level 4 competence framework set out by the Association for Nutrition specifically for exercise instructors in relation to:</t>
  </si>
  <si>
    <t>­   Fundamentals of human nutrition.</t>
  </si>
  <si>
    <t>­   Improving health and wellbeing.</t>
  </si>
  <si>
    <t>­   Nutrition monitoring and data collection techniques.</t>
  </si>
  <si>
    <t>·     Understand the principles of self-management which will enable participants to maintain physical activity and other lifestyle changes beyond the intervention.</t>
  </si>
  <si>
    <t>K5.8</t>
  </si>
  <si>
    <t>Delegated responsibility</t>
  </si>
  <si>
    <t>·     Fully understand the processes and protocols where delegated responsibility is integrated in the delivery of services for people at high(er) risk of developing or living with LTCs.</t>
  </si>
  <si>
    <t>K5.9</t>
  </si>
  <si>
    <t>Onward referral</t>
  </si>
  <si>
    <t>·     Know at what stage of the intervention it would be appropriate to refer or signpost on to another professional with the skills and capabilities to plan and manage a safe and effective exercise programme or to another type of health intervention: e.g. stop smoking service, to meet the needs of the individual.</t>
  </si>
  <si>
    <t>S5.1 </t>
  </si>
  <si>
    <t>Pre-exercise assessment</t>
  </si>
  <si>
    <t>·     Elicit and record full and accurate health details and personal information from a service user, and to deliver this within a person-centred behaviour change approach.</t>
  </si>
  <si>
    <t>·     Interpret medical/clinical information from referring health and social care professionals.</t>
  </si>
  <si>
    <t>·     Carry out a pre-exercise health screening assessment using appropriate risk stratification tools: e.g. PAR-Q, PreCise, American College of Sports Medicine (ACSM).</t>
  </si>
  <si>
    <t>·     Gain informed consent from the individual to take part in the exercise programme outlining risks and benefits of participation.</t>
  </si>
  <si>
    <t>S5.2</t>
  </si>
  <si>
    <t>·     Select and conduct the appropriate functional/clinical assessment(s), interpret and apply results in order to establish a base line and to demonstrate individual progress and collective outcomes.</t>
  </si>
  <si>
    <t>·     Demonstrate how to apply the results of these assessments to plan and deliver a safe and effective exercise programme for an individual.</t>
  </si>
  <si>
    <t>S5.3</t>
  </si>
  <si>
    <t>Delegated authority</t>
  </si>
  <si>
    <t>·     Interpret and apply processes and protocols where delegation is adopted, including clear reporting mechanisms.</t>
  </si>
  <si>
    <t>S5.4</t>
  </si>
  <si>
    <t>Exercise delivery</t>
  </si>
  <si>
    <t>·     Deliver 1:1 and/or group based physical activity classes that are tailored to the need of the individual to improve jointly identified biopsychosocial health and well-being goals and outcomes and adapt and review to support changes such as progression, regression and maintenance according to the individual’s needs. Outcomes include: function, strength, balance, bone density, cardio-respiratory fitness, fatigue, well-being, social-isolation</t>
  </si>
  <si>
    <t>·     Provide opportunities for social interaction both before/after and during the exercise component.</t>
  </si>
  <si>
    <t>S5.5</t>
  </si>
  <si>
    <t>·     Provide education or advice at an appropriate level both for individuals and in groups using appropriate language underpinned by evidenced based health and lifestyle messaging and delivered in a non-judgemental manner.</t>
  </si>
  <si>
    <t>S5.6</t>
  </si>
  <si>
    <t>Monitoring clients</t>
  </si>
  <si>
    <t>·     Monitor individual participants or groups by selecting appropriate methods and work towards them being able to understand and self-manage the intensity or level of difficulty or challenge they work at.</t>
  </si>
  <si>
    <t>·     Monitor changes to individual’s circumstances, both physical and emotional improvements and/or decline, review and follow up appropriately: e.g. advanced cancer or spinal cord injury.</t>
  </si>
  <si>
    <t>S5.7</t>
  </si>
  <si>
    <t>Managing participant safety</t>
  </si>
  <si>
    <t>·     Ensure the venue, equipment and activity are suitable for people with long term conditions and take account of mitigating actions from the risk assessment(s) process.</t>
  </si>
  <si>
    <t>·     Manage participant safety and record any incidents according to the relevant operating procedures.</t>
  </si>
  <si>
    <t>·     Respond quickly and effectively to a medical emergency.</t>
  </si>
  <si>
    <t>·     Determine safety considerations in relation to physical activity, taking into account all relevant health and well-being information.</t>
  </si>
  <si>
    <t>·     Adapt and tailor exercise appropriately based on presenting signs and symptoms of risk factors for long term conditions according to the needs of the individual.</t>
  </si>
  <si>
    <t>·     Liaise with health care and social care professionals where there are considerable concerns for a participant’s safety and refer back where necessary.</t>
  </si>
  <si>
    <t>6. Professional practice</t>
  </si>
  <si>
    <t>K6.1 </t>
  </si>
  <si>
    <t>Continuing professional development</t>
  </si>
  <si>
    <t>·     Understand the importance, benefits and mechanisms of keeping technical knowledge and skills up to date through a variety of both traditional and innovative learning activities and reflective practice. Examples include:</t>
  </si>
  <si>
    <t>­   Health policy and guidance and implications for practice.</t>
  </si>
  <si>
    <t>­   Peer to peer mentoring and action learning sets.</t>
  </si>
  <si>
    <t>­   Strategies for emotional resilience for working with vulnerable people and/or with people with long term conditions, advanced stages of a condition or those who are palliative.</t>
  </si>
  <si>
    <t>­   On-going learning and supervision for communication techniques including motivational interviewing, and behaviour change.</t>
  </si>
  <si>
    <t>·     Understand both the scope of industry requirements and how to access relevant and recognised continuing professional development (CPD) activities.</t>
  </si>
  <si>
    <t>K6.2 </t>
  </si>
  <si>
    <t>Professional boundaries</t>
  </si>
  <si>
    <t>·     Understand the professional boundaries that apply including the distinction between the roles and responsibilities of clinicians, referring professionals, nutritionists/dieticians and exercise practitioners and working within own knowledge and competence based on qualifications and experience and where to access clinical advice or personal support when required.</t>
  </si>
  <si>
    <t>·     Understand the role of the practitioner and the distinction between management/coordinator roles including interdependencies.</t>
  </si>
  <si>
    <t>·     Understand the industry code of conduct, ethical issues and other associated codes of conduct: e.g. Association for Nutrition (AfN) relevant to the role in terms of both relationships with clinicians, nutritionists/dieticians, referring professionals and participants.</t>
  </si>
  <si>
    <t>S6.1 </t>
  </si>
  <si>
    <t>·     Ensure relevant individual CPD opportunities are identified and knowledge and experience are updated regularly and in-line with industry requirements.</t>
  </si>
  <si>
    <t>·     Apply reflective practice on a regular basis.</t>
  </si>
  <si>
    <t>S6.2 </t>
  </si>
  <si>
    <t>·     Work within professional boundaries and ensuring appropriate insurance is in place for the target audiences.</t>
  </si>
  <si>
    <t>·     Adhere to the industry standard code of conduct and ethical practice during decision making processes and delivery of exercise.</t>
  </si>
  <si>
    <t>·     Provide education or advice on nutrition within the boundaries set out by the Association for Nutrition in the ‘Competence Framework for Nutrition for Fitness and Leisure’ including for ‘specialist instructors working with vulnerable groups’.</t>
  </si>
  <si>
    <r>
      <rPr>
        <b/>
        <sz val="14"/>
        <color rgb="FFF089B1"/>
        <rFont val="Calibri"/>
        <family val="2"/>
        <scheme val="minor"/>
      </rPr>
      <t>Mapping Breakdown</t>
    </r>
    <r>
      <rPr>
        <sz val="14"/>
        <color rgb="FFF089B1"/>
        <rFont val="Calibri"/>
        <family val="2"/>
        <scheme val="minor"/>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</si>
  <si>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</si>
  <si>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</si>
  <si>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</si>
  <si>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</si>
  <si>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</si>
  <si>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</si>
  <si>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</si>
  <si>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</si>
  <si>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Totals</t>
  </si>
  <si>
    <t>Standardised feedback comments</t>
  </si>
  <si>
    <t>Assessment methods</t>
  </si>
  <si>
    <t>Comprehensive evidence</t>
  </si>
  <si>
    <t>Assignment</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</si>
  <si>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</si>
  <si>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</si>
  <si>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</si>
  <si>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</si>
  <si>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</si>
  <si>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</si>
  <si>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</si>
  <si>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</si>
  <si>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</si>
  <si>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</si>
  <si>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</si>
  <si>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</si>
  <si>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</si>
  <si>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</si>
  <si>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</si>
  <si>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Multiple</t>
  </si>
  <si>
    <t>Other</t>
  </si>
  <si>
    <t>Calculating the totally percentage of knowledge/ skill covered in each section</t>
  </si>
  <si>
    <t>K1</t>
  </si>
  <si>
    <t>S1</t>
  </si>
  <si>
    <t>K2</t>
  </si>
  <si>
    <t>S2</t>
  </si>
  <si>
    <t>K3</t>
  </si>
  <si>
    <t>S3</t>
  </si>
  <si>
    <t>K4</t>
  </si>
  <si>
    <t>S4</t>
  </si>
  <si>
    <t>K5</t>
  </si>
  <si>
    <t>S5</t>
  </si>
  <si>
    <t>K6</t>
  </si>
  <si>
    <t>S6</t>
  </si>
  <si>
    <t>% value</t>
  </si>
  <si>
    <t># spec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</si>
</sst>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font>
      <sz val="11"/>
      <color theme="1"/>
      <name val="Calibri"/>
      <family val="2"/>
      <scheme val="minor"/>
    </font>
    <font>
      <sz val="11"/>
      <color rgb="FF002060"/>
      <name val="Calibri"/>
      <family val="2"/>
      <scheme val="minor"/>
    </font>
    <font>
      <sz val="11"/>
      <color rgb="FF9C5700"/>
      <name val="Calibri"/>
      <family val="2"/>
      <scheme val="minor"/>
    </font>
    <font>
      <sz val="9"/>
      <color theme="3"/>
      <name val="Poppins"/>
      <family val="3"/>
    </font>
    <font>
      <b/>
      <sz val="9"/>
      <color theme="3"/>
      <name val="Poppins"/>
      <family val="3"/>
    </font>
    <font>
      <sz val="8"/>
      <name val="Calibri"/>
      <family val="2"/>
      <scheme val="minor"/>
    </font>
    <font>
      <u/>
      <sz val="11"/>
      <color theme="10"/>
      <name val="Calibri"/>
      <family val="2"/>
      <scheme val="minor"/>
    </font>
    <font>
      <sz val="11"/>
      <color rgb="FF002060"/>
      <name val="Poppins"/>
      <family val="3"/>
    </font>
    <font>
      <sz val="14"/>
      <color rgb="FFF089B1"/>
      <name val="Calibri"/>
      <family val="2"/>
      <scheme val="minor"/>
    </font>
    <font>
      <b/>
      <sz val="14"/>
      <color rgb="FFF089B1"/>
      <name val="Calibri"/>
      <family val="2"/>
      <scheme val="minor"/>
    </font>
    <font>
      <sz val="11"/>
      <color rgb="FF12326E"/>
      <name val="Calibri"/>
      <family val="2"/>
      <scheme val="minor"/>
    </font>
    <font>
      <b/>
      <sz val="11"/>
      <color rgb="FF002060"/>
      <name val="Calibri"/>
      <family val="2"/>
      <scheme val="minor"/>
    </font>
    <font>
      <b/>
      <sz val="11"/>
      <color rgb="FFF089B1"/>
      <name val="Calibri"/>
      <family val="2"/>
      <scheme val="minor"/>
    </font>
    <font>
      <b/>
      <sz val="9"/>
      <color theme="4" tint="-0.499984740745262"/>
      <name val="Calibri"/>
      <family val="2"/>
      <scheme val="minor"/>
    </font>
    <font>
      <b/>
      <sz val="11"/>
      <color rgb="FF12326E"/>
      <name val="Poppins"/>
      <family val="3"/>
    </font>
    <font>
      <sz val="11"/>
      <color rgb="FF12326E"/>
      <name val="Poppins"/>
      <family val="3"/>
    </font>
    <font>
      <sz val="10"/>
      <color rgb="FF12326E"/>
      <name val="Poppins"/>
      <family val="3"/>
    </font>
    <font>
      <b/>
      <sz val="11"/>
      <color theme="4" tint="-0.499984740745262"/>
      <name val="Poppins"/>
      <family val="3"/>
    </font>
    <font>
      <sz val="12"/>
      <color rgb="FF002060"/>
      <name val="Poppins"/>
      <family val="3"/>
    </font>
    <font>
      <b/>
      <sz val="11"/>
      <color rgb="FF002060"/>
      <name val="Poppins"/>
      <family val="3"/>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b/>
      <sz val="11"/>
      <color rgb="FFA5DAEC"/>
      <name val="Poppins"/>
      <family val="3"/>
    </font>
    <font>
      <u/>
      <sz val="10"/>
      <color theme="10"/>
      <name val="Poppins"/>
      <family val="3"/>
    </font>
    <font>
      <sz val="8"/>
      <color rgb="FF12326E"/>
      <name val="Poppins"/>
      <family val="3"/>
    </font>
    <font>
      <b/>
      <sz val="11"/>
      <color theme="5"/>
      <name val="Poppins"/>
      <family val="3"/>
    </font>
    <font>
      <sz val="9"/>
      <color rgb="FF002060"/>
      <name val="Poppins"/>
      <family val="3"/>
    </font>
  </fonts>
  <fills count="8">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250">
    <border>
      <left/>
      <right/>
      <top/>
      <bottom/>
      <diagonal/>
    </border>
    <border>
      <left style="medium">
        <color rgb="FF002060"/>
      </left>
      <right style="medium">
        <color rgb="FF002060"/>
      </right>
      <top style="medium">
        <color rgb="FF002060"/>
      </top>
      <bottom style="medium">
        <color rgb="FF002060"/>
      </bottom>
      <diagonal/>
    </border>
    <border>
      <left style="medium">
        <color rgb="FF002060"/>
      </left>
      <right/>
      <top style="medium">
        <color rgb="FF002060"/>
      </top>
      <bottom/>
      <diagonal/>
    </border>
    <border>
      <left style="medium">
        <color rgb="FF002060"/>
      </left>
      <right/>
      <top/>
      <bottom/>
      <diagonal/>
    </border>
    <border>
      <left style="medium">
        <color rgb="FF002060"/>
      </left>
      <right/>
      <top/>
      <bottom style="medium">
        <color rgb="FF002060"/>
      </bottom>
      <diagonal/>
    </border>
    <border>
      <left/>
      <right style="medium">
        <color rgb="FF002060"/>
      </right>
      <top style="medium">
        <color rgb="FF002060"/>
      </top>
      <bottom style="medium">
        <color rgb="FF002060"/>
      </bottom>
      <diagonal/>
    </border>
    <border>
      <left style="medium">
        <color rgb="FF002060"/>
      </left>
      <right style="medium">
        <color rgb="FF002060"/>
      </right>
      <top style="medium">
        <color rgb="FF002060"/>
      </top>
      <bottom/>
      <diagonal/>
    </border>
    <border>
      <left style="medium">
        <color rgb="FF002060"/>
      </left>
      <right style="medium">
        <color rgb="FF002060"/>
      </right>
      <top/>
      <bottom/>
      <diagonal/>
    </border>
    <border>
      <left style="medium">
        <color rgb="FF002060"/>
      </left>
      <right style="medium">
        <color rgb="FF002060"/>
      </right>
      <top/>
      <bottom style="medium">
        <color rgb="FF002060"/>
      </bottom>
      <diagonal/>
    </border>
    <border>
      <left style="medium">
        <color rgb="FF002060"/>
      </left>
      <right/>
      <top style="medium">
        <color rgb="FF002060"/>
      </top>
      <bottom style="medium">
        <color rgb="FF002060"/>
      </bottom>
      <diagonal/>
    </border>
    <border>
      <left/>
      <right style="medium">
        <color rgb="FF002060"/>
      </right>
      <top/>
      <bottom/>
      <diagonal/>
    </border>
    <border>
      <left style="medium">
        <color rgb="FF002060"/>
      </left>
      <right style="medium">
        <color rgb="FF002060"/>
      </right>
      <top style="medium">
        <color rgb="FF002060"/>
      </top>
      <bottom style="dotted">
        <color theme="0" tint="-0.499984740745262"/>
      </bottom>
      <diagonal/>
    </border>
    <border>
      <left style="medium">
        <color rgb="FF002060"/>
      </left>
      <right style="medium">
        <color rgb="FF002060"/>
      </right>
      <top style="dotted">
        <color theme="0" tint="-0.499984740745262"/>
      </top>
      <bottom style="dotted">
        <color theme="0" tint="-0.499984740745262"/>
      </bottom>
      <diagonal/>
    </border>
    <border>
      <left style="medium">
        <color rgb="FF002060"/>
      </left>
      <right style="medium">
        <color rgb="FF002060"/>
      </right>
      <top style="dotted">
        <color theme="0" tint="-0.499984740745262"/>
      </top>
      <bottom style="medium">
        <color rgb="FF002060"/>
      </bottom>
      <diagonal/>
    </border>
    <border>
      <left style="medium">
        <color rgb="FF002060"/>
      </left>
      <right/>
      <top style="medium">
        <color rgb="FF002060"/>
      </top>
      <bottom style="dotted">
        <color theme="0" tint="-0.499984740745262"/>
      </bottom>
      <diagonal/>
    </border>
    <border>
      <left style="medium">
        <color rgb="FF002060"/>
      </left>
      <right/>
      <top style="dotted">
        <color theme="0" tint="-0.499984740745262"/>
      </top>
      <bottom style="dotted">
        <color theme="0" tint="-0.499984740745262"/>
      </bottom>
      <diagonal/>
    </border>
    <border>
      <left style="medium">
        <color rgb="FF002060"/>
      </left>
      <right/>
      <top style="dotted">
        <color theme="0" tint="-0.499984740745262"/>
      </top>
      <bottom style="medium">
        <color rgb="FF002060"/>
      </bottom>
      <diagonal/>
    </border>
    <border>
      <left/>
      <right/>
      <top style="dotted">
        <color theme="0" tint="-0.499984740745262"/>
      </top>
      <bottom style="dotted">
        <color theme="0" tint="-0.499984740745262"/>
      </bottom>
      <diagonal/>
    </border>
    <border>
      <left style="medium">
        <color rgb="FF002060"/>
      </left>
      <right style="medium">
        <color rgb="FF002060"/>
      </right>
      <top style="dotted">
        <color theme="0" tint="-0.499984740745262"/>
      </top>
      <bottom/>
      <diagonal/>
    </border>
    <border>
      <left style="medium">
        <color rgb="FF002060"/>
      </left>
      <right/>
      <top style="dotted">
        <color theme="0" tint="-0.499984740745262"/>
      </top>
      <bottom/>
      <diagonal/>
    </border>
    <border>
      <left style="medium">
        <color rgb="FF002060"/>
      </left>
      <right/>
      <top/>
      <bottom style="dotted">
        <color theme="0" tint="-0.499984740745262"/>
      </bottom>
      <diagonal/>
    </border>
    <border>
      <left style="medium">
        <color theme="7" tint="-0.249977111117893"/>
      </left>
      <right/>
      <top/>
      <bottom/>
      <diagonal/>
    </border>
    <border>
      <left style="medium">
        <color theme="9" tint="-0.249977111117893"/>
      </left>
      <right style="medium">
        <color theme="9" tint="-0.249977111117893"/>
      </right>
      <top style="medium">
        <color theme="9" tint="-0.249977111117893"/>
      </top>
      <bottom style="medium">
        <color theme="9" tint="-0.249977111117893"/>
      </bottom>
      <diagonal/>
    </border>
    <border>
      <left style="thin">
        <color theme="3"/>
      </left>
      <right style="thin">
        <color theme="3"/>
      </right>
      <top style="thin">
        <color theme="3"/>
      </top>
      <bottom style="thin">
        <color theme="3"/>
      </bottom>
      <diagonal/>
    </border>
    <border>
      <left/>
      <right/>
      <top/>
      <bottom style="dotted">
        <color theme="0" tint="-0.499984740745262"/>
      </bottom>
      <diagonal/>
    </border>
    <border>
      <left/>
      <right style="medium">
        <color rgb="FF002060"/>
      </right>
      <top style="medium">
        <color rgb="FF002060"/>
      </top>
      <bottom/>
      <diagonal/>
    </border>
    <border>
      <left/>
      <right style="medium">
        <color rgb="FF002060"/>
      </right>
      <top/>
      <bottom style="medium">
        <color rgb="FF002060"/>
      </bottom>
      <diagonal/>
    </border>
    <border>
      <left/>
      <right/>
      <top style="medium">
        <color rgb="FF002060"/>
      </top>
      <bottom/>
      <diagonal/>
    </border>
    <border>
      <left style="medium">
        <color rgb="FF002060"/>
      </left>
      <right style="medium">
        <color rgb="FF002060"/>
      </right>
      <top/>
      <bottom style="dotted">
        <color theme="0" tint="-0.499984740745262"/>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style="medium">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right/>
      <top/>
      <bottom style="medium">
        <color rgb="FF002060"/>
      </bottom>
      <diagonal/>
    </border>
    <border>
      <left/>
      <right style="medium">
        <color rgb="FF002060"/>
      </right>
      <top style="medium">
        <color rgb="FF002060"/>
      </top>
      <bottom style="dotted">
        <color theme="3"/>
      </bottom>
      <diagonal/>
    </border>
    <border>
      <left/>
      <right style="medium">
        <color rgb="FF002060"/>
      </right>
      <top style="dotted">
        <color theme="3"/>
      </top>
      <bottom style="dotted">
        <color theme="3"/>
      </bottom>
      <diagonal/>
    </border>
    <border>
      <left/>
      <right style="medium">
        <color rgb="FF002060"/>
      </right>
      <top style="dotted">
        <color theme="3"/>
      </top>
      <bottom style="medium">
        <color rgb="FF002060"/>
      </bottom>
      <diagonal/>
    </border>
    <border>
      <left/>
      <right style="medium">
        <color rgb="FF002060"/>
      </right>
      <top style="medium">
        <color rgb="FF002060"/>
      </top>
      <bottom style="dotted">
        <color theme="0" tint="-0.499984740745262"/>
      </bottom>
      <diagonal/>
    </border>
    <border>
      <left/>
      <right style="medium">
        <color rgb="FF002060"/>
      </right>
      <top style="dotted">
        <color theme="0" tint="-0.499984740745262"/>
      </top>
      <bottom style="dotted">
        <color theme="0" tint="-0.499984740745262"/>
      </bottom>
      <diagonal/>
    </border>
    <border>
      <left/>
      <right style="medium">
        <color rgb="FF002060"/>
      </right>
      <top style="dotted">
        <color theme="0" tint="-0.499984740745262"/>
      </top>
      <bottom style="medium">
        <color rgb="FF002060"/>
      </bottom>
      <diagonal/>
    </border>
    <border>
      <left/>
      <right style="medium">
        <color rgb="FF002060"/>
      </right>
      <top style="dotted">
        <color theme="0" tint="-0.499984740745262"/>
      </top>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right style="medium">
        <color rgb="FF002060"/>
      </right>
      <top/>
      <bottom style="dotted">
        <color theme="0" tint="-0.499984740745262"/>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right style="medium">
        <color rgb="FF12326E"/>
      </right>
      <top style="medium">
        <color rgb="FF12326E"/>
      </top>
      <bottom style="medium">
        <color rgb="FF12326E"/>
      </bottom>
      <diagonal/>
    </border>
    <border>
      <left style="medium">
        <color rgb="FF12326E"/>
      </left>
      <right style="medium">
        <color rgb="FF12326E"/>
      </right>
      <top style="medium">
        <color rgb="FF12326E"/>
      </top>
      <bottom style="medium">
        <color rgb="FF12326E"/>
      </bottom>
      <diagonal/>
    </border>
    <border>
      <left style="medium">
        <color rgb="FF12326E"/>
      </left>
      <right style="medium">
        <color rgb="FF12326E"/>
      </right>
      <top/>
      <bottom style="medium">
        <color rgb="FF12326E"/>
      </bottom>
      <diagonal/>
    </border>
    <border>
      <left style="medium">
        <color rgb="FF12326E"/>
      </left>
      <right/>
      <top style="medium">
        <color rgb="FF12326E"/>
      </top>
      <bottom/>
      <diagonal/>
    </border>
    <border>
      <left style="medium">
        <color rgb="FF12326E"/>
      </left>
      <right/>
      <top/>
      <bottom style="medium">
        <color rgb="FF12326E"/>
      </bottom>
      <diagonal/>
    </border>
    <border>
      <left style="medium">
        <color rgb="FF12326E"/>
      </left>
      <right style="medium">
        <color rgb="FF002060"/>
      </right>
      <top style="dotted">
        <color theme="0" tint="-0.499984740745262"/>
      </top>
      <bottom style="dashed">
        <color theme="0" tint="-0.34998626667073579"/>
      </bottom>
      <diagonal/>
    </border>
    <border>
      <left style="medium">
        <color rgb="FF002060"/>
      </left>
      <right style="medium">
        <color rgb="FF002060"/>
      </right>
      <top style="dotted">
        <color theme="0" tint="-0.499984740745262"/>
      </top>
      <bottom style="dashed">
        <color theme="0" tint="-0.34998626667073579"/>
      </bottom>
      <diagonal/>
    </border>
    <border>
      <left style="medium">
        <color rgb="FF002060"/>
      </left>
      <right style="medium">
        <color rgb="FF12326E"/>
      </right>
      <top style="dashed">
        <color theme="0" tint="-0.34998626667073579"/>
      </top>
      <bottom style="medium">
        <color rgb="FF002060"/>
      </bottom>
      <diagonal/>
    </border>
    <border>
      <left style="medium">
        <color rgb="FF002060"/>
      </left>
      <right style="medium">
        <color rgb="FF002060"/>
      </right>
      <top style="dashed">
        <color theme="0" tint="-0.34998626667073579"/>
      </top>
      <bottom style="medium">
        <color rgb="FF002060"/>
      </bottom>
      <diagonal/>
    </border>
    <border>
      <left style="medium">
        <color rgb="FF12326E"/>
      </left>
      <right style="medium">
        <color rgb="FF002060"/>
      </right>
      <top style="dashed">
        <color theme="0" tint="-0.34998626667073579"/>
      </top>
      <bottom style="medium">
        <color rgb="FF002060"/>
      </bottom>
      <diagonal/>
    </border>
    <border>
      <left style="medium">
        <color rgb="FF12326E"/>
      </left>
      <right style="medium">
        <color rgb="FF12326E"/>
      </right>
      <top style="medium">
        <color rgb="FF12326E"/>
      </top>
      <bottom style="dashed">
        <color theme="0" tint="-0.34998626667073579"/>
      </bottom>
      <diagonal/>
    </border>
    <border>
      <left style="medium">
        <color rgb="FF12326E"/>
      </left>
      <right style="medium">
        <color rgb="FF12326E"/>
      </right>
      <top style="dashed">
        <color theme="0" tint="-0.34998626667073579"/>
      </top>
      <bottom style="medium">
        <color rgb="FF12326E"/>
      </bottom>
      <diagonal/>
    </border>
    <border>
      <left style="medium">
        <color rgb="FF12326E"/>
      </left>
      <right style="medium">
        <color rgb="FF12326E"/>
      </right>
      <top style="dashed">
        <color theme="0" tint="-0.34998626667073579"/>
      </top>
      <bottom style="dashed">
        <color theme="0" tint="-0.34998626667073579"/>
      </bottom>
      <diagonal/>
    </border>
    <border>
      <left style="medium">
        <color rgb="FF12326E"/>
      </left>
      <right style="medium">
        <color rgb="FF12326E"/>
      </right>
      <top style="dashed">
        <color theme="0" tint="-0.34998626667073579"/>
      </top>
      <bottom/>
      <diagonal/>
    </border>
    <border>
      <left style="medium">
        <color rgb="FF12326E"/>
      </left>
      <right style="medium">
        <color rgb="FF12326E"/>
      </right>
      <top/>
      <bottom style="dashed">
        <color theme="0" tint="-0.34998626667073579"/>
      </bottom>
      <diagonal/>
    </border>
    <border>
      <left style="medium">
        <color rgb="FF002060"/>
      </left>
      <right style="medium">
        <color rgb="FF002060"/>
      </right>
      <top style="medium">
        <color rgb="FF12326E"/>
      </top>
      <bottom/>
      <diagonal/>
    </border>
    <border>
      <left style="medium">
        <color rgb="FF002060"/>
      </left>
      <right style="medium">
        <color rgb="FF002060"/>
      </right>
      <top style="medium">
        <color rgb="FF002060"/>
      </top>
      <bottom style="dashed">
        <color theme="0" tint="-0.34998626667073579"/>
      </bottom>
      <diagonal/>
    </border>
    <border>
      <left style="medium">
        <color rgb="FF12326E"/>
      </left>
      <right style="medium">
        <color rgb="FF002060"/>
      </right>
      <top style="medium">
        <color rgb="FF002060"/>
      </top>
      <bottom style="dashed">
        <color theme="0" tint="-0.34998626667073579"/>
      </bottom>
      <diagonal/>
    </border>
    <border>
      <left style="medium">
        <color rgb="FF002060"/>
      </left>
      <right style="medium">
        <color rgb="FF002060"/>
      </right>
      <top style="medium">
        <color rgb="FF12326E"/>
      </top>
      <bottom style="dashed">
        <color theme="0" tint="-0.34998626667073579"/>
      </bottom>
      <diagonal/>
    </border>
    <border>
      <left style="medium">
        <color rgb="FF002060"/>
      </left>
      <right style="medium">
        <color rgb="FF12326E"/>
      </right>
      <top style="medium">
        <color rgb="FF12326E"/>
      </top>
      <bottom style="dashed">
        <color theme="0" tint="-0.34998626667073579"/>
      </bottom>
      <diagonal/>
    </border>
    <border>
      <left style="medium">
        <color rgb="FF12326E"/>
      </left>
      <right style="medium">
        <color rgb="FF002060"/>
      </right>
      <top style="dashed">
        <color theme="0" tint="-0.34998626667073579"/>
      </top>
      <bottom style="dashed">
        <color theme="0" tint="-0.34998626667073579"/>
      </bottom>
      <diagonal/>
    </border>
    <border>
      <left style="medium">
        <color rgb="FF002060"/>
      </left>
      <right style="medium">
        <color rgb="FF12326E"/>
      </right>
      <top style="dashed">
        <color theme="0" tint="-0.34998626667073579"/>
      </top>
      <bottom/>
      <diagonal/>
    </border>
    <border>
      <left style="medium">
        <color rgb="FF002060"/>
      </left>
      <right style="medium">
        <color rgb="FF002060"/>
      </right>
      <top style="dashed">
        <color theme="0" tint="-0.34998626667073579"/>
      </top>
      <bottom style="dashed">
        <color theme="0" tint="-0.34998626667073579"/>
      </bottom>
      <diagonal/>
    </border>
    <border>
      <left style="medium">
        <color rgb="FF002060"/>
      </left>
      <right style="medium">
        <color rgb="FF002060"/>
      </right>
      <top style="dashed">
        <color theme="0" tint="-0.34998626667073579"/>
      </top>
      <bottom/>
      <diagonal/>
    </border>
    <border>
      <left style="medium">
        <color rgb="FF12326E"/>
      </left>
      <right style="medium">
        <color rgb="FF002060"/>
      </right>
      <top style="dashed">
        <color theme="0" tint="-0.34998626667073579"/>
      </top>
      <bottom/>
      <diagonal/>
    </border>
    <border>
      <left style="medium">
        <color rgb="FF002060"/>
      </left>
      <right style="medium">
        <color rgb="FF12326E"/>
      </right>
      <top style="dashed">
        <color theme="0" tint="-0.34998626667073579"/>
      </top>
      <bottom style="dotted">
        <color theme="0" tint="-0.499984740745262"/>
      </bottom>
      <diagonal/>
    </border>
    <border>
      <left/>
      <right/>
      <top/>
      <bottom style="dashed">
        <color theme="0" tint="-0.34998626667073579"/>
      </bottom>
      <diagonal/>
    </border>
    <border>
      <left/>
      <right/>
      <top style="dashed">
        <color theme="0" tint="-0.34998626667073579"/>
      </top>
      <bottom style="dashed">
        <color theme="0" tint="-0.34998626667073579"/>
      </bottom>
      <diagonal/>
    </border>
    <border>
      <left/>
      <right/>
      <top/>
      <bottom style="medium">
        <color rgb="FF12326E"/>
      </bottom>
      <diagonal/>
    </border>
    <border>
      <left style="medium">
        <color rgb="FF12326E"/>
      </left>
      <right style="medium">
        <color rgb="FF002060"/>
      </right>
      <top style="medium">
        <color rgb="FF12326E"/>
      </top>
      <bottom style="dashed">
        <color theme="0" tint="-0.34998626667073579"/>
      </bottom>
      <diagonal/>
    </border>
    <border>
      <left style="medium">
        <color rgb="FF002060"/>
      </left>
      <right/>
      <top style="medium">
        <color rgb="FF12326E"/>
      </top>
      <bottom style="dashed">
        <color theme="0" tint="-0.34998626667073579"/>
      </bottom>
      <diagonal/>
    </border>
    <border>
      <left/>
      <right style="medium">
        <color rgb="FF002060"/>
      </right>
      <top style="medium">
        <color rgb="FF12326E"/>
      </top>
      <bottom style="dashed">
        <color theme="0" tint="-0.34998626667073579"/>
      </bottom>
      <diagonal/>
    </border>
    <border>
      <left style="medium">
        <color rgb="FF002060"/>
      </left>
      <right style="medium">
        <color rgb="FF002060"/>
      </right>
      <top/>
      <bottom style="dashed">
        <color theme="0" tint="-0.34998626667073579"/>
      </bottom>
      <diagonal/>
    </border>
    <border>
      <left/>
      <right style="medium">
        <color rgb="FF002060"/>
      </right>
      <top/>
      <bottom style="dashed">
        <color theme="0" tint="-0.34998626667073579"/>
      </bottom>
      <diagonal/>
    </border>
    <border>
      <left style="medium">
        <color rgb="FF002060"/>
      </left>
      <right/>
      <top/>
      <bottom style="dashed">
        <color theme="0" tint="-0.34998626667073579"/>
      </bottom>
      <diagonal/>
    </border>
    <border>
      <left style="medium">
        <color rgb="FF002060"/>
      </left>
      <right/>
      <top style="dashed">
        <color theme="0" tint="-0.34998626667073579"/>
      </top>
      <bottom style="dashed">
        <color theme="0" tint="-0.34998626667073579"/>
      </bottom>
      <diagonal/>
    </border>
    <border>
      <left/>
      <right style="medium">
        <color rgb="FF002060"/>
      </right>
      <top style="dashed">
        <color theme="0" tint="-0.34998626667073579"/>
      </top>
      <bottom style="dashed">
        <color theme="0" tint="-0.34998626667073579"/>
      </bottom>
      <diagonal/>
    </border>
    <border>
      <left style="medium">
        <color rgb="FF002060"/>
      </left>
      <right/>
      <top style="dotted">
        <color theme="0" tint="-0.499984740745262"/>
      </top>
      <bottom style="dashed">
        <color theme="0" tint="-0.34998626667073579"/>
      </bottom>
      <diagonal/>
    </border>
    <border>
      <left/>
      <right style="medium">
        <color rgb="FF002060"/>
      </right>
      <top style="dotted">
        <color theme="0" tint="-0.499984740745262"/>
      </top>
      <bottom style="dashed">
        <color theme="0" tint="-0.34998626667073579"/>
      </bottom>
      <diagonal/>
    </border>
    <border>
      <left style="medium">
        <color rgb="FF12326E"/>
      </left>
      <right style="medium">
        <color rgb="FF002060"/>
      </right>
      <top style="medium">
        <color rgb="FF12326E"/>
      </top>
      <bottom style="dotted">
        <color theme="0" tint="-0.499984740745262"/>
      </bottom>
      <diagonal/>
    </border>
    <border>
      <left style="medium">
        <color rgb="FF002060"/>
      </left>
      <right/>
      <top style="medium">
        <color rgb="FF12326E"/>
      </top>
      <bottom style="dotted">
        <color theme="0" tint="-0.499984740745262"/>
      </bottom>
      <diagonal/>
    </border>
    <border>
      <left style="medium">
        <color rgb="FF002060"/>
      </left>
      <right style="medium">
        <color rgb="FF12326E"/>
      </right>
      <top style="medium">
        <color rgb="FF12326E"/>
      </top>
      <bottom style="dotted">
        <color theme="0" tint="-0.499984740745262"/>
      </bottom>
      <diagonal/>
    </border>
    <border>
      <left style="medium">
        <color rgb="FF12326E"/>
      </left>
      <right style="medium">
        <color rgb="FF002060"/>
      </right>
      <top style="dotted">
        <color theme="0" tint="-0.499984740745262"/>
      </top>
      <bottom style="medium">
        <color rgb="FF12326E"/>
      </bottom>
      <diagonal/>
    </border>
    <border>
      <left style="medium">
        <color rgb="FF002060"/>
      </left>
      <right/>
      <top style="dotted">
        <color theme="0" tint="-0.499984740745262"/>
      </top>
      <bottom style="medium">
        <color rgb="FF12326E"/>
      </bottom>
      <diagonal/>
    </border>
    <border>
      <left style="medium">
        <color rgb="FF002060"/>
      </left>
      <right style="medium">
        <color rgb="FF12326E"/>
      </right>
      <top style="dotted">
        <color theme="0" tint="-0.499984740745262"/>
      </top>
      <bottom style="medium">
        <color rgb="FF12326E"/>
      </bottom>
      <diagonal/>
    </border>
    <border>
      <left style="medium">
        <color rgb="FF002060"/>
      </left>
      <right style="medium">
        <color rgb="FF002060"/>
      </right>
      <top style="medium">
        <color rgb="FF12326E"/>
      </top>
      <bottom style="dotted">
        <color theme="0" tint="-0.499984740745262"/>
      </bottom>
      <diagonal/>
    </border>
    <border>
      <left style="medium">
        <color rgb="FF002060"/>
      </left>
      <right style="medium">
        <color rgb="FF002060"/>
      </right>
      <top/>
      <bottom style="medium">
        <color rgb="FF12326E"/>
      </bottom>
      <diagonal/>
    </border>
    <border>
      <left style="medium">
        <color rgb="FF002060"/>
      </left>
      <right style="medium">
        <color rgb="FF002060"/>
      </right>
      <top style="dotted">
        <color theme="0" tint="-0.499984740745262"/>
      </top>
      <bottom style="medium">
        <color rgb="FF12326E"/>
      </bottom>
      <diagonal/>
    </border>
    <border>
      <left style="medium">
        <color rgb="FF12326E"/>
      </left>
      <right style="medium">
        <color rgb="FF12326E"/>
      </right>
      <top style="medium">
        <color rgb="FF12326E"/>
      </top>
      <bottom style="dotted">
        <color theme="0" tint="-0.499984740745262"/>
      </bottom>
      <diagonal/>
    </border>
    <border>
      <left style="medium">
        <color rgb="FF12326E"/>
      </left>
      <right style="medium">
        <color rgb="FF12326E"/>
      </right>
      <top style="dotted">
        <color theme="0" tint="-0.499984740745262"/>
      </top>
      <bottom style="medium">
        <color rgb="FF12326E"/>
      </bottom>
      <diagonal/>
    </border>
    <border>
      <left/>
      <right style="medium">
        <color rgb="FF002060"/>
      </right>
      <top style="dashed">
        <color theme="0" tint="-0.34998626667073579"/>
      </top>
      <bottom style="medium">
        <color rgb="FF002060"/>
      </bottom>
      <diagonal/>
    </border>
    <border>
      <left/>
      <right style="medium">
        <color rgb="FF002060"/>
      </right>
      <top style="dashed">
        <color theme="0" tint="-0.34998626667073579"/>
      </top>
      <bottom style="dotted">
        <color theme="0" tint="-0.499984740745262"/>
      </bottom>
      <diagonal/>
    </border>
    <border>
      <left style="medium">
        <color rgb="FF12326E"/>
      </left>
      <right style="medium">
        <color rgb="FF002060"/>
      </right>
      <top style="dotted">
        <color theme="0" tint="-0.499984740745262"/>
      </top>
      <bottom/>
      <diagonal/>
    </border>
    <border>
      <left style="medium">
        <color rgb="FF002060"/>
      </left>
      <right style="medium">
        <color rgb="FF12326E"/>
      </right>
      <top style="dotted">
        <color theme="0" tint="-0.499984740745262"/>
      </top>
      <bottom/>
      <diagonal/>
    </border>
    <border>
      <left style="medium">
        <color rgb="FF12326E"/>
      </left>
      <right style="medium">
        <color rgb="FF12326E"/>
      </right>
      <top style="dotted">
        <color theme="0" tint="-0.499984740745262"/>
      </top>
      <bottom/>
      <diagonal/>
    </border>
    <border>
      <left/>
      <right style="medium">
        <color rgb="FF12326E"/>
      </right>
      <top/>
      <bottom style="medium">
        <color rgb="FF12326E"/>
      </bottom>
      <diagonal/>
    </border>
    <border>
      <left style="medium">
        <color rgb="FF12326E"/>
      </left>
      <right style="medium">
        <color rgb="FF12326E"/>
      </right>
      <top style="dotted">
        <color theme="0" tint="-0.499984740745262"/>
      </top>
      <bottom style="dashed">
        <color theme="0" tint="-0.34998626667073579"/>
      </bottom>
      <diagonal/>
    </border>
    <border>
      <left/>
      <right/>
      <top style="medium">
        <color rgb="FF12326E"/>
      </top>
      <bottom/>
      <diagonal/>
    </border>
    <border>
      <left/>
      <right style="medium">
        <color rgb="FF12326E"/>
      </right>
      <top style="medium">
        <color rgb="FF12326E"/>
      </top>
      <bottom/>
      <diagonal/>
    </border>
    <border>
      <left style="medium">
        <color rgb="FF12326E"/>
      </left>
      <right style="medium">
        <color rgb="FF12326E"/>
      </right>
      <top style="dotted">
        <color theme="0" tint="-0.499984740745262"/>
      </top>
      <bottom style="dotted">
        <color theme="0" tint="-0.499984740745262"/>
      </bottom>
      <diagonal/>
    </border>
    <border>
      <left style="medium">
        <color rgb="FF12326E"/>
      </left>
      <right/>
      <top style="medium">
        <color rgb="FF12326E"/>
      </top>
      <bottom style="dotted">
        <color theme="0" tint="-0.499984740745262"/>
      </bottom>
      <diagonal/>
    </border>
    <border>
      <left style="medium">
        <color rgb="FF12326E"/>
      </left>
      <right/>
      <top style="dotted">
        <color theme="0" tint="-0.499984740745262"/>
      </top>
      <bottom style="dotted">
        <color theme="0" tint="-0.499984740745262"/>
      </bottom>
      <diagonal/>
    </border>
    <border>
      <left style="medium">
        <color rgb="FF002060"/>
      </left>
      <right style="medium">
        <color rgb="FF12326E"/>
      </right>
      <top style="dotted">
        <color theme="0" tint="-0.499984740745262"/>
      </top>
      <bottom style="dotted">
        <color theme="0" tint="-0.499984740745262"/>
      </bottom>
      <diagonal/>
    </border>
    <border>
      <left style="medium">
        <color rgb="FF12326E"/>
      </left>
      <right/>
      <top style="dotted">
        <color theme="0" tint="-0.499984740745262"/>
      </top>
      <bottom style="medium">
        <color rgb="FF12326E"/>
      </bottom>
      <diagonal/>
    </border>
    <border>
      <left/>
      <right style="medium">
        <color rgb="FF12326E"/>
      </right>
      <top style="medium">
        <color rgb="FF12326E"/>
      </top>
      <bottom style="dotted">
        <color theme="0" tint="-0.499984740745262"/>
      </bottom>
      <diagonal/>
    </border>
    <border>
      <left style="medium">
        <color rgb="FF12326E"/>
      </left>
      <right style="medium">
        <color rgb="FF002060"/>
      </right>
      <top style="dotted">
        <color theme="0" tint="-0.499984740745262"/>
      </top>
      <bottom style="dotted">
        <color theme="0" tint="-0.499984740745262"/>
      </bottom>
      <diagonal/>
    </border>
    <border>
      <left/>
      <right style="medium">
        <color rgb="FF12326E"/>
      </right>
      <top style="dotted">
        <color theme="0" tint="-0.499984740745262"/>
      </top>
      <bottom style="dotted">
        <color theme="0" tint="-0.499984740745262"/>
      </bottom>
      <diagonal/>
    </border>
    <border>
      <left/>
      <right style="medium">
        <color rgb="FF12326E"/>
      </right>
      <top style="dotted">
        <color theme="0" tint="-0.499984740745262"/>
      </top>
      <bottom style="medium">
        <color rgb="FF12326E"/>
      </bottom>
      <diagonal/>
    </border>
    <border>
      <left style="medium">
        <color rgb="FF12326E"/>
      </left>
      <right style="medium">
        <color rgb="FF12326E"/>
      </right>
      <top/>
      <bottom style="dotted">
        <color theme="0" tint="-0.499984740745262"/>
      </bottom>
      <diagonal/>
    </border>
    <border>
      <left style="medium">
        <color rgb="FF12326E"/>
      </left>
      <right/>
      <top/>
      <bottom style="dotted">
        <color theme="0" tint="-0.499984740745262"/>
      </bottom>
      <diagonal/>
    </border>
    <border>
      <left style="medium">
        <color rgb="FF002060"/>
      </left>
      <right style="medium">
        <color rgb="FF12326E"/>
      </right>
      <top/>
      <bottom style="dotted">
        <color theme="0" tint="-0.499984740745262"/>
      </bottom>
      <diagonal/>
    </border>
    <border>
      <left style="medium">
        <color rgb="FF12326E"/>
      </left>
      <right style="medium">
        <color rgb="FF002060"/>
      </right>
      <top/>
      <bottom style="dotted">
        <color theme="0" tint="-0.499984740745262"/>
      </bottom>
      <diagonal/>
    </border>
    <border>
      <left/>
      <right style="medium">
        <color rgb="FF12326E"/>
      </right>
      <top/>
      <bottom style="dotted">
        <color theme="0" tint="-0.499984740745262"/>
      </bottom>
      <diagonal/>
    </border>
    <border>
      <left style="medium">
        <color rgb="FF12326E"/>
      </left>
      <right style="medium">
        <color rgb="FF12326E"/>
      </right>
      <top style="medium">
        <color rgb="FF12326E"/>
      </top>
      <bottom style="dotted">
        <color theme="0" tint="-0.34998626667073579"/>
      </bottom>
      <diagonal/>
    </border>
    <border>
      <left style="medium">
        <color rgb="FF12326E"/>
      </left>
      <right style="medium">
        <color rgb="FF002060"/>
      </right>
      <top style="dotted">
        <color theme="0" tint="-0.499984740745262"/>
      </top>
      <bottom style="dotted">
        <color theme="0" tint="-0.34998626667073579"/>
      </bottom>
      <diagonal/>
    </border>
    <border>
      <left style="medium">
        <color rgb="FF002060"/>
      </left>
      <right/>
      <top style="dotted">
        <color theme="0" tint="-0.499984740745262"/>
      </top>
      <bottom style="dotted">
        <color theme="0" tint="-0.34998626667073579"/>
      </bottom>
      <diagonal/>
    </border>
    <border>
      <left/>
      <right style="medium">
        <color rgb="FF002060"/>
      </right>
      <top style="dotted">
        <color theme="0" tint="-0.499984740745262"/>
      </top>
      <bottom style="dotted">
        <color theme="0" tint="-0.34998626667073579"/>
      </bottom>
      <diagonal/>
    </border>
    <border>
      <left style="medium">
        <color rgb="FF002060"/>
      </left>
      <right style="medium">
        <color rgb="FF002060"/>
      </right>
      <top/>
      <bottom style="dotted">
        <color theme="0" tint="-0.34998626667073579"/>
      </bottom>
      <diagonal/>
    </border>
    <border>
      <left style="medium">
        <color rgb="FF002060"/>
      </left>
      <right style="medium">
        <color rgb="FF002060"/>
      </right>
      <top style="dotted">
        <color theme="0" tint="-0.499984740745262"/>
      </top>
      <bottom style="dotted">
        <color theme="0" tint="-0.34998626667073579"/>
      </bottom>
      <diagonal/>
    </border>
    <border>
      <left style="medium">
        <color rgb="FF12326E"/>
      </left>
      <right style="medium">
        <color rgb="FF002060"/>
      </right>
      <top style="medium">
        <color rgb="FF002060"/>
      </top>
      <bottom style="dotted">
        <color theme="0" tint="-0.34998626667073579"/>
      </bottom>
      <diagonal/>
    </border>
    <border>
      <left style="medium">
        <color rgb="FF002060"/>
      </left>
      <right/>
      <top style="medium">
        <color rgb="FF002060"/>
      </top>
      <bottom style="dotted">
        <color theme="0" tint="-0.34998626667073579"/>
      </bottom>
      <diagonal/>
    </border>
    <border>
      <left/>
      <right style="medium">
        <color rgb="FF002060"/>
      </right>
      <top/>
      <bottom style="dotted">
        <color theme="0" tint="-0.34998626667073579"/>
      </bottom>
      <diagonal/>
    </border>
    <border>
      <left style="medium">
        <color rgb="FF12326E"/>
      </left>
      <right style="medium">
        <color rgb="FF002060"/>
      </right>
      <top style="dotted">
        <color theme="0" tint="-0.34998626667073579"/>
      </top>
      <bottom style="dotted">
        <color theme="0" tint="-0.34998626667073579"/>
      </bottom>
      <diagonal/>
    </border>
    <border>
      <left style="medium">
        <color rgb="FF002060"/>
      </left>
      <right/>
      <top style="dotted">
        <color theme="0" tint="-0.34998626667073579"/>
      </top>
      <bottom style="dotted">
        <color theme="0" tint="-0.34998626667073579"/>
      </bottom>
      <diagonal/>
    </border>
    <border>
      <left/>
      <right style="medium">
        <color rgb="FF002060"/>
      </right>
      <top style="dotted">
        <color theme="0" tint="-0.34998626667073579"/>
      </top>
      <bottom style="dotted">
        <color theme="0" tint="-0.34998626667073579"/>
      </bottom>
      <diagonal/>
    </border>
    <border>
      <left style="medium">
        <color rgb="FF002060"/>
      </left>
      <right/>
      <top/>
      <bottom style="dotted">
        <color theme="0" tint="-0.34998626667073579"/>
      </bottom>
      <diagonal/>
    </border>
    <border>
      <left style="medium">
        <color rgb="FF002060"/>
      </left>
      <right style="medium">
        <color rgb="FF002060"/>
      </right>
      <top style="dotted">
        <color theme="0" tint="-0.34998626667073579"/>
      </top>
      <bottom style="dotted">
        <color theme="0" tint="-0.34998626667073579"/>
      </bottom>
      <diagonal/>
    </border>
    <border>
      <left/>
      <right/>
      <top style="medium">
        <color rgb="FF12326E"/>
      </top>
      <bottom style="dotted">
        <color theme="0" tint="-0.499984740745262"/>
      </bottom>
      <diagonal/>
    </border>
    <border>
      <left/>
      <right/>
      <top style="dotted">
        <color theme="0" tint="-0.499984740745262"/>
      </top>
      <bottom style="medium">
        <color rgb="FF12326E"/>
      </bottom>
      <diagonal/>
    </border>
    <border>
      <left style="thin">
        <color theme="0"/>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right style="medium">
        <color rgb="FF12326E"/>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right/>
      <top style="dotted">
        <color theme="0" tint="-0.34998626667073579"/>
      </top>
      <bottom style="dotted">
        <color theme="0" tint="-0.34998626667073579"/>
      </bottom>
      <diagonal/>
    </border>
    <border>
      <left/>
      <right/>
      <top style="medium">
        <color rgb="FF12326E"/>
      </top>
      <bottom style="dashed">
        <color theme="0" tint="-0.34998626667073579"/>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right/>
      <top style="medium">
        <color theme="4" tint="-0.499984740745262"/>
      </top>
      <bottom style="medium">
        <color rgb="FF002060"/>
      </bottom>
      <diagonal/>
    </border>
    <border>
      <left/>
      <right style="medium">
        <color theme="4" tint="-0.499984740745262"/>
      </right>
      <top style="medium">
        <color theme="4" tint="-0.499984740745262"/>
      </top>
      <bottom style="medium">
        <color rgb="FF002060"/>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style="medium">
        <color theme="4" tint="-0.499984740745262"/>
      </left>
      <right/>
      <top style="medium">
        <color theme="4" tint="-0.499984740745262"/>
      </top>
      <bottom style="medium">
        <color rgb="FF002060"/>
      </bottom>
      <diagonal/>
    </border>
    <border>
      <left/>
      <right style="medium">
        <color theme="4" tint="-0.499984740745262"/>
      </right>
      <top/>
      <bottom/>
      <diagonal/>
    </border>
    <border>
      <left style="medium">
        <color theme="4" tint="-0.499984740745262"/>
      </left>
      <right style="medium">
        <color rgb="FF12326E"/>
      </right>
      <top/>
      <bottom style="medium">
        <color indexed="64"/>
      </bottom>
      <diagonal/>
    </border>
    <border>
      <left/>
      <right style="medium">
        <color rgb="FF002060"/>
      </right>
      <top/>
      <bottom style="dotted">
        <color theme="3"/>
      </bottom>
      <diagonal/>
    </border>
    <border>
      <left style="medium">
        <color theme="4" tint="-0.499984740745262"/>
      </left>
      <right style="medium">
        <color rgb="FF002060"/>
      </right>
      <top style="medium">
        <color rgb="FF002060"/>
      </top>
      <bottom style="medium">
        <color indexed="64"/>
      </bottom>
      <diagonal/>
    </border>
    <border>
      <left style="medium">
        <color rgb="FF002060"/>
      </left>
      <right style="medium">
        <color rgb="FF002060"/>
      </right>
      <top style="medium">
        <color rgb="FF002060"/>
      </top>
      <bottom style="medium">
        <color indexed="64"/>
      </bottom>
      <diagonal/>
    </border>
    <border>
      <left style="medium">
        <color rgb="FF002060"/>
      </left>
      <right style="medium">
        <color theme="4" tint="-0.499984740745262"/>
      </right>
      <top style="medium">
        <color rgb="FF002060"/>
      </top>
      <bottom style="medium">
        <color indexed="64"/>
      </bottom>
      <diagonal/>
    </border>
    <border>
      <left style="medium">
        <color rgb="FF12326E"/>
      </left>
      <right style="medium">
        <color rgb="FF002060"/>
      </right>
      <top style="medium">
        <color rgb="FF002060"/>
      </top>
      <bottom style="medium">
        <color indexed="64"/>
      </bottom>
      <diagonal/>
    </border>
    <border>
      <left style="medium">
        <color rgb="FF002060"/>
      </left>
      <right/>
      <top style="medium">
        <color rgb="FF002060"/>
      </top>
      <bottom style="medium">
        <color indexed="64"/>
      </bottom>
      <diagonal/>
    </border>
    <border>
      <left style="medium">
        <color theme="4" tint="-0.499984740745262"/>
      </left>
      <right style="medium">
        <color theme="4" tint="-0.499984740745262"/>
      </right>
      <top style="medium">
        <color theme="4" tint="-0.499984740745262"/>
      </top>
      <bottom style="medium">
        <color indexed="64"/>
      </bottom>
      <diagonal/>
    </border>
    <border>
      <left style="medium">
        <color rgb="FF002060"/>
      </left>
      <right style="thin">
        <color theme="4" tint="-0.499984740745262"/>
      </right>
      <top style="medium">
        <color rgb="FF002060"/>
      </top>
      <bottom/>
      <diagonal/>
    </border>
    <border>
      <left style="medium">
        <color rgb="FF002060"/>
      </left>
      <right style="thin">
        <color theme="4" tint="-0.499984740745262"/>
      </right>
      <top/>
      <bottom/>
      <diagonal/>
    </border>
    <border>
      <left/>
      <right/>
      <top style="medium">
        <color rgb="FF002060"/>
      </top>
      <bottom style="medium">
        <color theme="4" tint="-0.499984740745262"/>
      </bottom>
      <diagonal/>
    </border>
    <border>
      <left style="medium">
        <color rgb="FF002060"/>
      </left>
      <right/>
      <top style="medium">
        <color rgb="FF002060"/>
      </top>
      <bottom style="medium">
        <color theme="4" tint="-0.499984740745262"/>
      </bottom>
      <diagonal/>
    </border>
    <border>
      <left style="medium">
        <color rgb="FF002060"/>
      </left>
      <right/>
      <top/>
      <bottom style="medium">
        <color theme="4" tint="-0.499984740745262"/>
      </bottom>
      <diagonal/>
    </border>
    <border>
      <left style="medium">
        <color rgb="FF002060"/>
      </left>
      <right/>
      <top style="medium">
        <color theme="4" tint="-0.499984740745262"/>
      </top>
      <bottom style="medium">
        <color theme="4" tint="-0.499984740745262"/>
      </bottom>
      <diagonal/>
    </border>
    <border>
      <left style="medium">
        <color rgb="FF002060"/>
      </left>
      <right style="medium">
        <color rgb="FF002060"/>
      </right>
      <top style="medium">
        <color rgb="FF002060"/>
      </top>
      <bottom style="dotted">
        <color theme="0" tint="-0.34998626667073579"/>
      </bottom>
      <diagonal/>
    </border>
    <border>
      <left style="medium">
        <color rgb="FF002060"/>
      </left>
      <right style="medium">
        <color theme="4" tint="-0.499984740745262"/>
      </right>
      <top/>
      <bottom style="dotted">
        <color theme="0" tint="-0.34998626667073579"/>
      </bottom>
      <diagonal/>
    </border>
    <border>
      <left style="medium">
        <color rgb="FF002060"/>
      </left>
      <right style="medium">
        <color theme="4" tint="-0.499984740745262"/>
      </right>
      <top/>
      <bottom style="medium">
        <color theme="4" tint="-0.499984740745262"/>
      </bottom>
      <diagonal/>
    </border>
    <border>
      <left style="medium">
        <color rgb="FF002060"/>
      </left>
      <right style="medium">
        <color rgb="FF002060"/>
      </right>
      <top/>
      <bottom style="medium">
        <color theme="4" tint="-0.499984740745262"/>
      </bottom>
      <diagonal/>
    </border>
    <border>
      <left/>
      <right style="medium">
        <color rgb="FF002060"/>
      </right>
      <top/>
      <bottom style="medium">
        <color theme="4" tint="-0.499984740745262"/>
      </bottom>
      <diagonal/>
    </border>
    <border>
      <left/>
      <right style="medium">
        <color rgb="FF12326E"/>
      </right>
      <top/>
      <bottom style="medium">
        <color theme="4" tint="-0.499984740745262"/>
      </bottom>
      <diagonal/>
    </border>
    <border>
      <left/>
      <right style="medium">
        <color theme="4" tint="-0.499984740745262"/>
      </right>
      <top/>
      <bottom style="hair">
        <color theme="4" tint="-0.499984740745262"/>
      </bottom>
      <diagonal/>
    </border>
    <border>
      <left style="medium">
        <color rgb="FF002060"/>
      </left>
      <right style="medium">
        <color rgb="FF002060"/>
      </right>
      <top style="medium">
        <color rgb="FF002060"/>
      </top>
      <bottom style="dotted">
        <color theme="0" tint="-0.249977111117893"/>
      </bottom>
      <diagonal/>
    </border>
    <border>
      <left style="medium">
        <color rgb="FF002060"/>
      </left>
      <right style="medium">
        <color rgb="FF12326E"/>
      </right>
      <top style="medium">
        <color theme="4" tint="-0.499984740745262"/>
      </top>
      <bottom style="dotted">
        <color theme="0" tint="-0.249977111117893"/>
      </bottom>
      <diagonal/>
    </border>
    <border>
      <left style="medium">
        <color rgb="FF002060"/>
      </left>
      <right style="medium">
        <color rgb="FF12326E"/>
      </right>
      <top style="dotted">
        <color theme="0" tint="-0.249977111117893"/>
      </top>
      <bottom style="dotted">
        <color theme="0" tint="-0.249977111117893"/>
      </bottom>
      <diagonal/>
    </border>
    <border>
      <left/>
      <right style="medium">
        <color rgb="FF002060"/>
      </right>
      <top/>
      <bottom style="medium">
        <color rgb="FF12326E"/>
      </bottom>
      <diagonal/>
    </border>
    <border>
      <left style="medium">
        <color rgb="FF002060"/>
      </left>
      <right style="medium">
        <color rgb="FF002060"/>
      </right>
      <top/>
      <bottom style="dotted">
        <color theme="0" tint="-0.249977111117893"/>
      </bottom>
      <diagonal/>
    </border>
    <border>
      <left style="medium">
        <color theme="4" tint="-0.499984740745262"/>
      </left>
      <right style="medium">
        <color rgb="FF002060"/>
      </right>
      <top style="medium">
        <color theme="4" tint="-0.499984740745262"/>
      </top>
      <bottom/>
      <diagonal/>
    </border>
    <border>
      <left style="medium">
        <color theme="4" tint="-0.499984740745262"/>
      </left>
      <right style="medium">
        <color rgb="FF002060"/>
      </right>
      <top/>
      <bottom/>
      <diagonal/>
    </border>
    <border>
      <left style="medium">
        <color theme="4" tint="-0.499984740745262"/>
      </left>
      <right style="medium">
        <color rgb="FF002060"/>
      </right>
      <top/>
      <bottom style="medium">
        <color theme="4" tint="-0.499984740745262"/>
      </bottom>
      <diagonal/>
    </border>
    <border>
      <left/>
      <right style="medium">
        <color theme="4" tint="-0.499984740745262"/>
      </right>
      <top style="medium">
        <color indexed="64"/>
      </top>
      <bottom style="dotted">
        <color theme="0" tint="-0.249977111117893"/>
      </bottom>
      <diagonal/>
    </border>
    <border>
      <left/>
      <right style="medium">
        <color theme="4" tint="-0.499984740745262"/>
      </right>
      <top style="dotted">
        <color theme="0" tint="-0.249977111117893"/>
      </top>
      <bottom style="dotted">
        <color theme="0" tint="-0.249977111117893"/>
      </bottom>
      <diagonal/>
    </border>
    <border>
      <left style="medium">
        <color rgb="FF002060"/>
      </left>
      <right style="medium">
        <color rgb="FF002060"/>
      </right>
      <top style="medium">
        <color indexed="64"/>
      </top>
      <bottom/>
      <diagonal/>
    </border>
    <border>
      <left/>
      <right style="medium">
        <color theme="4" tint="-0.499984740745262"/>
      </right>
      <top style="medium">
        <color theme="4" tint="-0.499984740745262"/>
      </top>
      <bottom style="dotted">
        <color theme="0" tint="-0.249977111117893"/>
      </bottom>
      <diagonal/>
    </border>
    <border>
      <left/>
      <right style="medium">
        <color rgb="FF12326E"/>
      </right>
      <top/>
      <bottom style="medium">
        <color rgb="FF002060"/>
      </bottom>
      <diagonal/>
    </border>
    <border>
      <left/>
      <right style="medium">
        <color rgb="FF12326E"/>
      </right>
      <top style="medium">
        <color rgb="FF002060"/>
      </top>
      <bottom style="dotted">
        <color theme="0" tint="-0.249977111117893"/>
      </bottom>
      <diagonal/>
    </border>
    <border>
      <left/>
      <right style="medium">
        <color rgb="FF12326E"/>
      </right>
      <top style="dotted">
        <color theme="0" tint="-0.249977111117893"/>
      </top>
      <bottom style="dotted">
        <color theme="0" tint="-0.249977111117893"/>
      </bottom>
      <diagonal/>
    </border>
    <border>
      <left/>
      <right style="medium">
        <color rgb="FF12326E"/>
      </right>
      <top/>
      <bottom style="dotted">
        <color theme="0" tint="-0.249977111117893"/>
      </bottom>
      <diagonal/>
    </border>
    <border>
      <left style="medium">
        <color rgb="FF002060"/>
      </left>
      <right style="medium">
        <color rgb="FF002060"/>
      </right>
      <top/>
      <bottom style="medium">
        <color indexed="64"/>
      </bottom>
      <diagonal/>
    </border>
    <border>
      <left style="medium">
        <color rgb="FF12326E"/>
      </left>
      <right style="medium">
        <color rgb="FF002060"/>
      </right>
      <top style="medium">
        <color rgb="FF12326E"/>
      </top>
      <bottom style="medium">
        <color rgb="FF12326E"/>
      </bottom>
      <diagonal/>
    </border>
    <border>
      <left/>
      <right style="medium">
        <color rgb="FF002060"/>
      </right>
      <top style="medium">
        <color theme="4" tint="-0.499984740745262"/>
      </top>
      <bottom/>
      <diagonal/>
    </border>
    <border>
      <left style="medium">
        <color rgb="FF12326E"/>
      </left>
      <right style="medium">
        <color rgb="FF002060"/>
      </right>
      <top style="medium">
        <color rgb="FF12326E"/>
      </top>
      <bottom/>
      <diagonal/>
    </border>
    <border>
      <left style="medium">
        <color rgb="FF12326E"/>
      </left>
      <right style="medium">
        <color rgb="FF002060"/>
      </right>
      <top/>
      <bottom/>
      <diagonal/>
    </border>
    <border>
      <left style="medium">
        <color rgb="FF12326E"/>
      </left>
      <right style="medium">
        <color rgb="FF002060"/>
      </right>
      <top/>
      <bottom style="medium">
        <color rgb="FF12326E"/>
      </bottom>
      <diagonal/>
    </border>
    <border>
      <left/>
      <right style="medium">
        <color rgb="FF12326E"/>
      </right>
      <top style="medium">
        <color theme="4" tint="-0.499984740745262"/>
      </top>
      <bottom style="dotted">
        <color theme="0" tint="-0.249977111117893"/>
      </bottom>
      <diagonal/>
    </border>
    <border>
      <left/>
      <right style="medium">
        <color rgb="FF12326E"/>
      </right>
      <top style="dotted">
        <color theme="0" tint="-0.249977111117893"/>
      </top>
      <bottom style="medium">
        <color rgb="FF002060"/>
      </bottom>
      <diagonal/>
    </border>
    <border>
      <left style="medium">
        <color rgb="FF002060"/>
      </left>
      <right style="medium">
        <color rgb="FF002060"/>
      </right>
      <top style="medium">
        <color theme="4" tint="-0.499984740745262"/>
      </top>
      <bottom/>
      <diagonal/>
    </border>
    <border>
      <left/>
      <right style="medium">
        <color rgb="FF12326E"/>
      </right>
      <top/>
      <bottom style="hair">
        <color theme="4" tint="-0.499984740745262"/>
      </bottom>
      <diagonal/>
    </border>
    <border>
      <left/>
      <right style="medium">
        <color theme="4" tint="-0.499984740745262"/>
      </right>
      <top/>
      <bottom style="dotted">
        <color theme="0" tint="-0.249977111117893"/>
      </bottom>
      <diagonal/>
    </border>
    <border>
      <left style="medium">
        <color rgb="FF002060"/>
      </left>
      <right style="medium">
        <color rgb="FF002060"/>
      </right>
      <top style="medium">
        <color rgb="FF002060"/>
      </top>
      <bottom style="medium">
        <color theme="4" tint="-0.499984740745262"/>
      </bottom>
      <diagonal/>
    </border>
    <border>
      <left style="medium">
        <color rgb="FF002060"/>
      </left>
      <right style="medium">
        <color rgb="FF002060"/>
      </right>
      <top style="medium">
        <color rgb="FF002060"/>
      </top>
      <bottom style="medium">
        <color rgb="FF12326E"/>
      </bottom>
      <diagonal/>
    </border>
    <border>
      <left style="medium">
        <color rgb="FF002060"/>
      </left>
      <right style="medium">
        <color rgb="FF002060"/>
      </right>
      <top style="medium">
        <color theme="4" tint="-0.499984740745262"/>
      </top>
      <bottom style="dotted">
        <color theme="0" tint="-0.249977111117893"/>
      </bottom>
      <diagonal/>
    </border>
    <border>
      <left style="medium">
        <color rgb="FF002060"/>
      </left>
      <right style="medium">
        <color rgb="FF002060"/>
      </right>
      <top style="dotted">
        <color theme="0" tint="-0.249977111117893"/>
      </top>
      <bottom style="dotted">
        <color theme="0" tint="-0.249977111117893"/>
      </bottom>
      <diagonal/>
    </border>
    <border>
      <left style="medium">
        <color rgb="FF002060"/>
      </left>
      <right style="medium">
        <color rgb="FF002060"/>
      </right>
      <top style="dotted">
        <color theme="0" tint="-0.249977111117893"/>
      </top>
      <bottom style="medium">
        <color theme="4" tint="-0.499984740745262"/>
      </bottom>
      <diagonal/>
    </border>
    <border>
      <left style="medium">
        <color rgb="FF002060"/>
      </left>
      <right style="medium">
        <color rgb="FF002060"/>
      </right>
      <top style="dotted">
        <color theme="0" tint="-0.249977111117893"/>
      </top>
      <bottom style="medium">
        <color rgb="FF002060"/>
      </bottom>
      <diagonal/>
    </border>
    <border>
      <left style="medium">
        <color rgb="FF002060"/>
      </left>
      <right style="medium">
        <color theme="4" tint="-0.499984740745262"/>
      </right>
      <top style="dotted">
        <color theme="0" tint="-0.249977111117893"/>
      </top>
      <bottom style="medium">
        <color rgb="FF002060"/>
      </bottom>
      <diagonal/>
    </border>
    <border>
      <left style="medium">
        <color rgb="FF002060"/>
      </left>
      <right style="medium">
        <color rgb="FF12326E"/>
      </right>
      <top style="dotted">
        <color theme="0" tint="-0.249977111117893"/>
      </top>
      <bottom style="medium">
        <color rgb="FF002060"/>
      </bottom>
      <diagonal/>
    </border>
    <border>
      <left style="medium">
        <color theme="4" tint="-0.499984740745262"/>
      </left>
      <right style="medium">
        <color theme="4" tint="-0.499984740745262"/>
      </right>
      <top/>
      <bottom/>
      <diagonal/>
    </border>
    <border>
      <left/>
      <right style="medium">
        <color rgb="FF002060"/>
      </right>
      <top style="medium">
        <color rgb="FF12326E"/>
      </top>
      <bottom style="medium">
        <color rgb="FF12326E"/>
      </bottom>
      <diagonal/>
    </border>
    <border>
      <left/>
      <right style="medium">
        <color rgb="FF12326E"/>
      </right>
      <top style="dotted">
        <color theme="0" tint="-0.499984740745262"/>
      </top>
      <bottom style="dashed">
        <color theme="0" tint="-0.34998626667073579"/>
      </bottom>
      <diagonal/>
    </border>
    <border>
      <left/>
      <right style="medium">
        <color rgb="FF12326E"/>
      </right>
      <top style="medium">
        <color rgb="FF12326E"/>
      </top>
      <bottom style="dashed">
        <color theme="0" tint="-0.34998626667073579"/>
      </bottom>
      <diagonal/>
    </border>
    <border>
      <left/>
      <right style="medium">
        <color rgb="FF12326E"/>
      </right>
      <top style="dashed">
        <color theme="0" tint="-0.34998626667073579"/>
      </top>
      <bottom style="dashed">
        <color theme="0" tint="-0.34998626667073579"/>
      </bottom>
      <diagonal/>
    </border>
    <border>
      <left/>
      <right/>
      <top style="dotted">
        <color theme="0" tint="-0.499984740745262"/>
      </top>
      <bottom style="dashed">
        <color theme="0" tint="-0.34998626667073579"/>
      </bottom>
      <diagonal/>
    </border>
    <border>
      <left/>
      <right style="medium">
        <color rgb="FF12326E"/>
      </right>
      <top style="dashed">
        <color theme="0" tint="-0.34998626667073579"/>
      </top>
      <bottom style="medium">
        <color rgb="FF002060"/>
      </bottom>
      <diagonal/>
    </border>
    <border>
      <left/>
      <right/>
      <top style="medium">
        <color rgb="FF002060"/>
      </top>
      <bottom style="dotted">
        <color theme="0" tint="-0.499984740745262"/>
      </bottom>
      <diagonal/>
    </border>
    <border>
      <left/>
      <right/>
      <top style="dotted">
        <color theme="0" tint="-0.499984740745262"/>
      </top>
      <bottom/>
      <diagonal/>
    </border>
    <border>
      <left/>
      <right/>
      <top style="dotted">
        <color theme="0" tint="-0.499984740745262"/>
      </top>
      <bottom style="medium">
        <color rgb="FF002060"/>
      </bottom>
      <diagonal/>
    </border>
    <border>
      <left style="medium">
        <color rgb="FF002060"/>
      </left>
      <right style="medium">
        <color rgb="FF002060"/>
      </right>
      <top style="medium">
        <color rgb="FF12326E"/>
      </top>
      <bottom style="medium">
        <color rgb="FF002060"/>
      </bottom>
      <diagonal/>
    </border>
    <border>
      <left/>
      <right style="medium">
        <color rgb="FF12326E"/>
      </right>
      <top style="dashed">
        <color theme="0" tint="-0.34998626667073579"/>
      </top>
      <bottom/>
      <diagonal/>
    </border>
    <border>
      <left/>
      <right style="medium">
        <color rgb="FF12326E"/>
      </right>
      <top style="medium">
        <color rgb="FF002060"/>
      </top>
      <bottom style="dashed">
        <color theme="0" tint="-0.34998626667073579"/>
      </bottom>
      <diagonal/>
    </border>
    <border>
      <left/>
      <right style="medium">
        <color rgb="FF12326E"/>
      </right>
      <top style="dotted">
        <color theme="0" tint="-0.499984740745262"/>
      </top>
      <bottom/>
      <diagonal/>
    </border>
    <border>
      <left/>
      <right/>
      <top style="medium">
        <color rgb="FF002060"/>
      </top>
      <bottom style="dotted">
        <color theme="0" tint="-0.34998626667073579"/>
      </bottom>
      <diagonal/>
    </border>
    <border>
      <left/>
      <right/>
      <top style="dotted">
        <color theme="0" tint="-0.499984740745262"/>
      </top>
      <bottom style="dotted">
        <color theme="0" tint="-0.34998626667073579"/>
      </bottom>
      <diagonal/>
    </border>
    <border>
      <left/>
      <right style="medium">
        <color rgb="FF12326E"/>
      </right>
      <top style="dashed">
        <color theme="0" tint="-0.34998626667073579"/>
      </top>
      <bottom style="medium">
        <color rgb="FF12326E"/>
      </bottom>
      <diagonal/>
    </border>
    <border>
      <left style="medium">
        <color rgb="FF12326E"/>
      </left>
      <right style="medium">
        <color rgb="FF002060"/>
      </right>
      <top style="dashed">
        <color theme="0" tint="-0.34998626667073579"/>
      </top>
      <bottom style="medium">
        <color rgb="FF12326E"/>
      </bottom>
      <diagonal/>
    </border>
    <border>
      <left/>
      <right style="medium">
        <color rgb="FF12326E"/>
      </right>
      <top style="medium">
        <color rgb="FF12326E"/>
      </top>
      <bottom style="dotted">
        <color theme="0" tint="-0.34998626667073579"/>
      </bottom>
      <diagonal/>
    </border>
    <border>
      <left style="medium">
        <color rgb="FF12326E"/>
      </left>
      <right style="medium">
        <color rgb="FF002060"/>
      </right>
      <top style="medium">
        <color rgb="FF12326E"/>
      </top>
      <bottom style="dotted">
        <color theme="0" tint="-0.34998626667073579"/>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rgb="FF002060"/>
      </left>
      <right/>
      <top style="medium">
        <color indexed="64"/>
      </top>
      <bottom style="medium">
        <color rgb="FF002060"/>
      </bottom>
      <diagonal/>
    </border>
    <border>
      <left/>
      <right/>
      <top style="medium">
        <color indexed="64"/>
      </top>
      <bottom style="medium">
        <color rgb="FF002060"/>
      </bottom>
      <diagonal/>
    </border>
    <border>
      <left/>
      <right style="medium">
        <color theme="7" tint="-0.249977111117893"/>
      </right>
      <top style="medium">
        <color indexed="64"/>
      </top>
      <bottom style="medium">
        <color rgb="FF002060"/>
      </bottom>
      <diagonal/>
    </border>
  </borders>
  <cellStyleXfs count="3">
    <xf numFmtId="0" fontId="0" fillId="0" borderId="0"/>
    <xf numFmtId="0" fontId="2" fillId="3" borderId="0" applyNumberFormat="0" applyBorder="0" applyAlignment="0" applyProtection="0"/>
    <xf numFmtId="0" fontId="6" fillId="0" borderId="0" applyNumberFormat="0" applyFill="0" applyBorder="0" applyAlignment="0" applyProtection="0"/>
  </cellStyleXfs>
  <cellXfs count="532">
    <xf numFmtId="0" fontId="0" fillId="0" borderId="0" xfId="0"/>
    <xf numFmtId="0" fontId="1" fillId="0" borderId="0" xfId="0" applyFont="1"/>
    <xf numFmtId="0" fontId="3" fillId="0" borderId="23" xfId="0" applyFont="1" applyBorder="1"/>
    <xf numFmtId="0" fontId="4" fillId="0" borderId="23" xfId="0" applyFont="1" applyBorder="1"/>
    <xf numFmtId="0" fontId="3" fillId="0" borderId="30" xfId="0" applyFont="1" applyBorder="1"/>
    <xf numFmtId="0" fontId="1" fillId="0" borderId="29" xfId="0" applyFont="1" applyBorder="1"/>
    <xf numFmtId="0" fontId="11" fillId="0" borderId="29" xfId="0" applyFont="1" applyBorder="1"/>
    <xf numFmtId="0" fontId="1" fillId="0" borderId="29" xfId="0" applyFont="1" applyBorder="1" applyAlignment="1">
      <alignment vertical="center"/>
    </xf>
    <xf numFmtId="164" fontId="1" fillId="0" borderId="29" xfId="0" applyNumberFormat="1" applyFont="1" applyBorder="1"/>
    <xf numFmtId="0" fontId="1" fillId="0" borderId="29" xfId="0" applyFont="1" applyBorder="1" applyAlignment="1">
      <alignment vertical="center" wrapText="1"/>
    </xf>
    <xf numFmtId="0" fontId="12" fillId="0" borderId="29" xfId="0" applyFont="1" applyBorder="1" applyAlignment="1">
      <alignment horizontal="right" vertical="center" wrapText="1"/>
    </xf>
    <xf numFmtId="0" fontId="12" fillId="0" borderId="29" xfId="0" applyFont="1" applyBorder="1" applyAlignment="1">
      <alignment vertical="center" wrapText="1"/>
    </xf>
    <xf numFmtId="0" fontId="12" fillId="0" borderId="29" xfId="0" applyFont="1" applyBorder="1"/>
    <xf numFmtId="0" fontId="12" fillId="7" borderId="29" xfId="0" applyFont="1" applyFill="1" applyBorder="1"/>
    <xf numFmtId="0" fontId="13" fillId="0" borderId="0" xfId="0" applyFont="1" applyAlignment="1">
      <alignment vertical="center" wrapText="1"/>
    </xf>
    <xf numFmtId="164" fontId="0" fillId="0" borderId="0" xfId="0" applyNumberFormat="1"/>
    <xf numFmtId="0" fontId="15" fillId="0" borderId="0" xfId="0" applyFont="1" applyAlignment="1">
      <alignment horizontal="left" vertical="center" wrapText="1"/>
    </xf>
    <xf numFmtId="0" fontId="14" fillId="2" borderId="45" xfId="0" applyFont="1" applyFill="1" applyBorder="1" applyAlignment="1">
      <alignment horizontal="center" vertical="center" wrapText="1"/>
    </xf>
    <xf numFmtId="0" fontId="15" fillId="0" borderId="0" xfId="0" applyFont="1" applyAlignment="1">
      <alignment vertical="center" wrapText="1"/>
    </xf>
    <xf numFmtId="0" fontId="14" fillId="0" borderId="0" xfId="0" applyFont="1" applyAlignment="1">
      <alignment horizontal="left" vertical="center" wrapText="1"/>
    </xf>
    <xf numFmtId="0" fontId="14" fillId="5" borderId="162" xfId="0" applyFont="1" applyFill="1" applyBorder="1" applyAlignment="1">
      <alignment horizontal="center" vertical="center" wrapText="1"/>
    </xf>
    <xf numFmtId="0" fontId="14" fillId="5" borderId="163" xfId="0" applyFont="1" applyFill="1" applyBorder="1" applyAlignment="1">
      <alignment horizontal="center" vertical="center" wrapText="1"/>
    </xf>
    <xf numFmtId="1" fontId="14" fillId="5" borderId="163" xfId="0" applyNumberFormat="1" applyFont="1" applyFill="1" applyBorder="1" applyAlignment="1">
      <alignment horizontal="center" vertical="center" wrapText="1"/>
    </xf>
    <xf numFmtId="0" fontId="14" fillId="5" borderId="164" xfId="0" applyFont="1" applyFill="1" applyBorder="1" applyAlignment="1">
      <alignment horizontal="center" vertical="center" wrapText="1"/>
    </xf>
    <xf numFmtId="0" fontId="14" fillId="5" borderId="160" xfId="0" applyFont="1" applyFill="1" applyBorder="1" applyAlignment="1">
      <alignment horizontal="center" vertical="center" wrapText="1"/>
    </xf>
    <xf numFmtId="0" fontId="14" fillId="6" borderId="165" xfId="0" applyFont="1" applyFill="1" applyBorder="1" applyAlignment="1">
      <alignment horizontal="center" vertical="center" wrapText="1"/>
    </xf>
    <xf numFmtId="0" fontId="14" fillId="0" borderId="163" xfId="0" applyFont="1" applyBorder="1" applyAlignment="1">
      <alignment horizontal="left" vertical="center" wrapText="1"/>
    </xf>
    <xf numFmtId="0" fontId="14" fillId="4" borderId="167" xfId="0" applyFont="1" applyFill="1" applyBorder="1" applyAlignment="1" applyProtection="1">
      <alignment horizontal="center" vertical="center" wrapText="1"/>
      <protection locked="0"/>
    </xf>
    <xf numFmtId="0" fontId="14" fillId="2" borderId="216" xfId="0" applyFont="1" applyFill="1" applyBorder="1" applyAlignment="1">
      <alignment horizontal="center" vertical="center" wrapText="1"/>
    </xf>
    <xf numFmtId="1" fontId="12" fillId="0" borderId="29" xfId="0" applyNumberFormat="1" applyFont="1" applyBorder="1"/>
    <xf numFmtId="0" fontId="19" fillId="0" borderId="0" xfId="0" applyFont="1" applyAlignment="1">
      <alignment horizontal="center" vertical="center"/>
    </xf>
    <xf numFmtId="0" fontId="7" fillId="0" borderId="0" xfId="0" applyFont="1" applyAlignment="1">
      <alignment horizontal="center" vertical="center"/>
    </xf>
    <xf numFmtId="0" fontId="19" fillId="0" borderId="0" xfId="0" applyFont="1" applyAlignment="1">
      <alignment horizontal="left" vertical="center"/>
    </xf>
    <xf numFmtId="0" fontId="19" fillId="0" borderId="1" xfId="0" applyFont="1" applyBorder="1" applyAlignment="1">
      <alignment horizontal="center" vertical="center"/>
    </xf>
    <xf numFmtId="0" fontId="7" fillId="0" borderId="1" xfId="0" applyFont="1" applyBorder="1" applyAlignment="1">
      <alignment horizontal="center" vertical="center"/>
    </xf>
    <xf numFmtId="0" fontId="26" fillId="5" borderId="239" xfId="0" applyFont="1" applyFill="1" applyBorder="1" applyAlignment="1">
      <alignment horizontal="left" vertical="center"/>
    </xf>
    <xf numFmtId="0" fontId="26" fillId="5" borderId="240" xfId="0" applyFont="1" applyFill="1" applyBorder="1" applyAlignment="1">
      <alignment horizontal="left" vertical="center"/>
    </xf>
    <xf numFmtId="0" fontId="26" fillId="5" borderId="241" xfId="0" applyFont="1" applyFill="1" applyBorder="1" applyAlignment="1">
      <alignment horizontal="left" vertical="center"/>
    </xf>
    <xf numFmtId="0" fontId="18" fillId="0" borderId="239" xfId="0" applyFont="1" applyBorder="1" applyAlignment="1">
      <alignment horizontal="left" vertical="center"/>
    </xf>
    <xf numFmtId="0" fontId="18" fillId="0" borderId="240" xfId="0" applyFont="1" applyBorder="1" applyAlignment="1">
      <alignment horizontal="left" vertical="center"/>
    </xf>
    <xf numFmtId="0" fontId="18" fillId="0" borderId="241" xfId="0" applyFont="1" applyBorder="1" applyAlignment="1">
      <alignment horizontal="left" vertical="center" wrapText="1"/>
    </xf>
    <xf numFmtId="0" fontId="18" fillId="0" borderId="241" xfId="0" applyFont="1" applyBorder="1" applyAlignment="1">
      <alignment horizontal="left" vertical="center"/>
    </xf>
    <xf numFmtId="0" fontId="16" fillId="0" borderId="35" xfId="0" applyFont="1" applyBorder="1" applyAlignment="1">
      <alignment vertical="center"/>
    </xf>
    <xf numFmtId="0" fontId="16" fillId="0" borderId="34" xfId="0" applyFont="1" applyBorder="1" applyAlignment="1">
      <alignment vertical="center"/>
    </xf>
    <xf numFmtId="0" fontId="28" fillId="0" borderId="34" xfId="2" applyFont="1" applyBorder="1" applyAlignment="1">
      <alignment vertical="center"/>
    </xf>
    <xf numFmtId="0" fontId="15" fillId="0" borderId="34" xfId="0" applyFont="1" applyBorder="1" applyAlignment="1">
      <alignment vertical="center"/>
    </xf>
    <xf numFmtId="0" fontId="29" fillId="0" borderId="35" xfId="0" applyFont="1" applyBorder="1" applyAlignment="1">
      <alignment vertical="center"/>
    </xf>
    <xf numFmtId="0" fontId="15" fillId="0" borderId="36" xfId="0" applyFont="1" applyBorder="1" applyAlignment="1">
      <alignment vertical="center" wrapText="1"/>
    </xf>
    <xf numFmtId="0" fontId="14" fillId="0" borderId="0" xfId="0" applyFont="1" applyAlignment="1">
      <alignment horizontal="center" vertical="center" wrapText="1"/>
    </xf>
    <xf numFmtId="0" fontId="14" fillId="0" borderId="0" xfId="0" applyFont="1" applyAlignment="1">
      <alignment vertical="center" wrapText="1"/>
    </xf>
    <xf numFmtId="0" fontId="15" fillId="0" borderId="0" xfId="0" applyFont="1" applyAlignment="1">
      <alignment horizontal="center" vertical="center" wrapText="1"/>
    </xf>
    <xf numFmtId="1" fontId="15" fillId="0" borderId="0" xfId="0" applyNumberFormat="1" applyFont="1" applyAlignment="1">
      <alignment horizontal="center" vertical="center" wrapText="1"/>
    </xf>
    <xf numFmtId="1" fontId="15" fillId="0" borderId="0" xfId="0" applyNumberFormat="1" applyFont="1" applyAlignment="1">
      <alignment vertical="center" wrapText="1"/>
    </xf>
    <xf numFmtId="0" fontId="15" fillId="2" borderId="0" xfId="0" applyFont="1" applyFill="1" applyAlignment="1">
      <alignment vertical="center" wrapText="1"/>
    </xf>
    <xf numFmtId="0" fontId="14" fillId="0" borderId="0" xfId="0" applyFont="1" applyAlignment="1" applyProtection="1">
      <alignment horizontal="center" vertical="center" wrapText="1"/>
      <protection locked="0"/>
    </xf>
    <xf numFmtId="0" fontId="15" fillId="2" borderId="0" xfId="0" applyFont="1" applyFill="1" applyAlignment="1">
      <alignment horizontal="center" vertical="center" wrapText="1"/>
    </xf>
    <xf numFmtId="0" fontId="14" fillId="0" borderId="151" xfId="0" applyFont="1" applyBorder="1" applyAlignment="1">
      <alignment horizontal="center" vertical="center" wrapText="1"/>
    </xf>
    <xf numFmtId="0" fontId="15" fillId="2" borderId="144" xfId="0" applyFont="1" applyFill="1" applyBorder="1" applyAlignment="1">
      <alignment vertical="center" wrapText="1"/>
    </xf>
    <xf numFmtId="0" fontId="14" fillId="6" borderId="5" xfId="0" applyFont="1" applyFill="1" applyBorder="1" applyAlignment="1">
      <alignment horizontal="center" vertical="center" wrapText="1"/>
    </xf>
    <xf numFmtId="0" fontId="14" fillId="0" borderId="25" xfId="0" applyFont="1" applyBorder="1" applyAlignment="1">
      <alignment horizontal="left" vertical="center" wrapText="1"/>
    </xf>
    <xf numFmtId="0" fontId="15" fillId="0" borderId="189" xfId="0" applyFont="1" applyBorder="1" applyAlignment="1">
      <alignment horizontal="left" vertical="center" wrapText="1"/>
    </xf>
    <xf numFmtId="0" fontId="15" fillId="4" borderId="46" xfId="0" applyFont="1" applyFill="1" applyBorder="1" applyAlignment="1" applyProtection="1">
      <alignment horizontal="left" vertical="center" wrapText="1"/>
      <protection locked="0"/>
    </xf>
    <xf numFmtId="0" fontId="15" fillId="4" borderId="20" xfId="0" applyFont="1" applyFill="1" applyBorder="1" applyAlignment="1" applyProtection="1">
      <alignment vertical="center" wrapText="1"/>
      <protection locked="0"/>
    </xf>
    <xf numFmtId="0" fontId="15" fillId="2" borderId="45" xfId="0" applyFont="1" applyFill="1" applyBorder="1" applyAlignment="1">
      <alignment vertical="center" wrapText="1"/>
    </xf>
    <xf numFmtId="0" fontId="15" fillId="5" borderId="161" xfId="1" applyFont="1" applyFill="1" applyBorder="1" applyAlignment="1">
      <alignment horizontal="center" vertical="center" wrapText="1"/>
    </xf>
    <xf numFmtId="0" fontId="15" fillId="5" borderId="7" xfId="0" applyFont="1" applyFill="1" applyBorder="1" applyAlignment="1">
      <alignment horizontal="center" vertical="center" wrapText="1"/>
    </xf>
    <xf numFmtId="0" fontId="15" fillId="5" borderId="28" xfId="0" applyFont="1" applyFill="1" applyBorder="1" applyAlignment="1">
      <alignment vertical="center" wrapText="1"/>
    </xf>
    <xf numFmtId="0" fontId="15" fillId="5" borderId="20" xfId="0" applyFont="1" applyFill="1" applyBorder="1" applyAlignment="1">
      <alignment vertical="center" wrapText="1"/>
    </xf>
    <xf numFmtId="0" fontId="15" fillId="6" borderId="46" xfId="0" applyFont="1" applyFill="1" applyBorder="1" applyAlignment="1">
      <alignment vertical="center" wrapText="1"/>
    </xf>
    <xf numFmtId="0" fontId="14" fillId="0" borderId="7" xfId="0" applyFont="1" applyBorder="1" applyAlignment="1">
      <alignment horizontal="left" vertical="center" wrapText="1"/>
    </xf>
    <xf numFmtId="0" fontId="15" fillId="0" borderId="190" xfId="0" applyFont="1" applyBorder="1" applyAlignment="1">
      <alignment horizontal="left" vertical="center" wrapText="1"/>
    </xf>
    <xf numFmtId="0" fontId="15" fillId="4" borderId="41" xfId="0" applyFont="1" applyFill="1" applyBorder="1" applyAlignment="1" applyProtection="1">
      <alignment horizontal="left" vertical="center" wrapText="1"/>
      <protection locked="0"/>
    </xf>
    <xf numFmtId="0" fontId="15" fillId="4" borderId="15" xfId="0" applyFont="1" applyFill="1" applyBorder="1" applyAlignment="1" applyProtection="1">
      <alignment vertical="center" wrapText="1"/>
      <protection locked="0"/>
    </xf>
    <xf numFmtId="0" fontId="15" fillId="4" borderId="12" xfId="0" applyFont="1" applyFill="1" applyBorder="1" applyAlignment="1" applyProtection="1">
      <alignment vertical="center" wrapText="1"/>
      <protection locked="0"/>
    </xf>
    <xf numFmtId="0" fontId="15" fillId="5" borderId="38" xfId="1" applyFont="1" applyFill="1" applyBorder="1" applyAlignment="1">
      <alignment horizontal="center" vertical="center" wrapText="1"/>
    </xf>
    <xf numFmtId="0" fontId="15" fillId="5" borderId="12" xfId="0" applyFont="1" applyFill="1" applyBorder="1" applyAlignment="1">
      <alignment vertical="center" wrapText="1"/>
    </xf>
    <xf numFmtId="0" fontId="15" fillId="5" borderId="15" xfId="0" applyFont="1" applyFill="1" applyBorder="1" applyAlignment="1">
      <alignment vertical="center" wrapText="1"/>
    </xf>
    <xf numFmtId="0" fontId="15" fillId="6" borderId="41" xfId="0" applyFont="1" applyFill="1" applyBorder="1" applyAlignment="1">
      <alignment vertical="center" wrapText="1"/>
    </xf>
    <xf numFmtId="0" fontId="14" fillId="0" borderId="26" xfId="0" applyFont="1" applyBorder="1" applyAlignment="1">
      <alignment horizontal="left" vertical="center" wrapText="1"/>
    </xf>
    <xf numFmtId="0" fontId="14" fillId="0" borderId="8" xfId="0" applyFont="1" applyBorder="1" applyAlignment="1">
      <alignment horizontal="left" vertical="center" wrapText="1"/>
    </xf>
    <xf numFmtId="0" fontId="15" fillId="0" borderId="159" xfId="0" applyFont="1" applyBorder="1" applyAlignment="1">
      <alignment horizontal="left" vertical="center" wrapText="1"/>
    </xf>
    <xf numFmtId="0" fontId="15" fillId="4" borderId="42" xfId="0" applyFont="1" applyFill="1" applyBorder="1" applyAlignment="1" applyProtection="1">
      <alignment horizontal="left" vertical="center" wrapText="1"/>
      <protection locked="0"/>
    </xf>
    <xf numFmtId="0" fontId="15" fillId="4" borderId="16" xfId="0" applyFont="1" applyFill="1" applyBorder="1" applyAlignment="1" applyProtection="1">
      <alignment vertical="center" wrapText="1"/>
      <protection locked="0"/>
    </xf>
    <xf numFmtId="0" fontId="15" fillId="4" borderId="13" xfId="0" applyFont="1" applyFill="1" applyBorder="1" applyAlignment="1" applyProtection="1">
      <alignment vertical="center" wrapText="1"/>
      <protection locked="0"/>
    </xf>
    <xf numFmtId="0" fontId="15" fillId="5" borderId="39" xfId="1" applyFont="1" applyFill="1" applyBorder="1" applyAlignment="1">
      <alignment horizontal="center" vertical="center" wrapText="1"/>
    </xf>
    <xf numFmtId="0" fontId="15" fillId="5" borderId="13" xfId="0" applyFont="1" applyFill="1" applyBorder="1" applyAlignment="1">
      <alignment vertical="center" wrapText="1"/>
    </xf>
    <xf numFmtId="0" fontId="15" fillId="5" borderId="16" xfId="0" applyFont="1" applyFill="1" applyBorder="1" applyAlignment="1">
      <alignment vertical="center" wrapText="1"/>
    </xf>
    <xf numFmtId="0" fontId="15" fillId="6" borderId="42" xfId="0" applyFont="1" applyFill="1" applyBorder="1" applyAlignment="1">
      <alignment vertical="center" wrapText="1"/>
    </xf>
    <xf numFmtId="0" fontId="15" fillId="0" borderId="192" xfId="0" applyFont="1" applyBorder="1" applyAlignment="1">
      <alignment horizontal="left" vertical="center" wrapText="1"/>
    </xf>
    <xf numFmtId="0" fontId="15" fillId="4" borderId="40" xfId="0" applyFont="1" applyFill="1" applyBorder="1" applyAlignment="1" applyProtection="1">
      <alignment horizontal="left" vertical="center" wrapText="1"/>
      <protection locked="0"/>
    </xf>
    <xf numFmtId="0" fontId="15" fillId="4" borderId="14" xfId="0" applyFont="1" applyFill="1" applyBorder="1" applyAlignment="1" applyProtection="1">
      <alignment vertical="center" wrapText="1"/>
      <protection locked="0"/>
    </xf>
    <xf numFmtId="0" fontId="15" fillId="4" borderId="11" xfId="0" applyFont="1" applyFill="1" applyBorder="1" applyAlignment="1" applyProtection="1">
      <alignment vertical="center" wrapText="1"/>
      <protection locked="0"/>
    </xf>
    <xf numFmtId="0" fontId="15" fillId="5" borderId="37" xfId="0" applyFont="1" applyFill="1" applyBorder="1" applyAlignment="1">
      <alignment horizontal="center" vertical="center" wrapText="1"/>
    </xf>
    <xf numFmtId="0" fontId="15" fillId="5" borderId="11" xfId="0" applyFont="1" applyFill="1" applyBorder="1" applyAlignment="1">
      <alignment vertical="center" wrapText="1"/>
    </xf>
    <xf numFmtId="0" fontId="15" fillId="5" borderId="14" xfId="0" applyFont="1" applyFill="1" applyBorder="1" applyAlignment="1">
      <alignment vertical="center" wrapText="1"/>
    </xf>
    <xf numFmtId="0" fontId="15" fillId="6" borderId="40" xfId="0" applyFont="1" applyFill="1" applyBorder="1" applyAlignment="1">
      <alignment vertical="center" wrapText="1"/>
    </xf>
    <xf numFmtId="0" fontId="15" fillId="5" borderId="38" xfId="0" applyFont="1" applyFill="1" applyBorder="1" applyAlignment="1">
      <alignment horizontal="center" vertical="center" wrapText="1"/>
    </xf>
    <xf numFmtId="0" fontId="15" fillId="0" borderId="193" xfId="0" applyFont="1" applyBorder="1" applyAlignment="1">
      <alignment horizontal="left" vertical="center" wrapText="1"/>
    </xf>
    <xf numFmtId="0" fontId="15" fillId="5" borderId="39" xfId="0" applyFont="1" applyFill="1" applyBorder="1" applyAlignment="1">
      <alignment horizontal="center" vertical="center" wrapText="1"/>
    </xf>
    <xf numFmtId="0" fontId="15" fillId="0" borderId="194" xfId="0" applyFont="1" applyBorder="1" applyAlignment="1">
      <alignment horizontal="left" vertical="center" wrapText="1"/>
    </xf>
    <xf numFmtId="0" fontId="15" fillId="5" borderId="40" xfId="0" applyFont="1" applyFill="1" applyBorder="1" applyAlignment="1">
      <alignment horizontal="center" vertical="center" wrapText="1"/>
    </xf>
    <xf numFmtId="0" fontId="15" fillId="0" borderId="195" xfId="0" applyFont="1" applyBorder="1" applyAlignment="1">
      <alignment horizontal="left" vertical="center" wrapText="1"/>
    </xf>
    <xf numFmtId="0" fontId="15" fillId="5" borderId="41" xfId="0" applyFont="1" applyFill="1" applyBorder="1" applyAlignment="1">
      <alignment horizontal="center" vertical="center" wrapText="1"/>
    </xf>
    <xf numFmtId="0" fontId="15" fillId="0" borderId="215" xfId="0" applyFont="1" applyBorder="1" applyAlignment="1">
      <alignment horizontal="left" vertical="center" wrapText="1"/>
    </xf>
    <xf numFmtId="0" fontId="15" fillId="4" borderId="96" xfId="0" applyFont="1" applyFill="1" applyBorder="1" applyAlignment="1" applyProtection="1">
      <alignment vertical="center" wrapText="1"/>
      <protection locked="0"/>
    </xf>
    <xf numFmtId="0" fontId="14" fillId="0" borderId="5" xfId="0" applyFont="1" applyBorder="1" applyAlignment="1">
      <alignment horizontal="left" vertical="center" wrapText="1"/>
    </xf>
    <xf numFmtId="0" fontId="15" fillId="2" borderId="47" xfId="0" applyFont="1" applyFill="1" applyBorder="1" applyAlignment="1" applyProtection="1">
      <alignment vertical="center" wrapText="1"/>
      <protection locked="0"/>
    </xf>
    <xf numFmtId="0" fontId="15" fillId="2" borderId="48" xfId="0" applyFont="1" applyFill="1" applyBorder="1" applyAlignment="1" applyProtection="1">
      <alignment vertical="center" wrapText="1"/>
      <protection locked="0"/>
    </xf>
    <xf numFmtId="0" fontId="15" fillId="2" borderId="48" xfId="0" applyFont="1" applyFill="1" applyBorder="1" applyAlignment="1">
      <alignment horizontal="center" vertical="center" wrapText="1"/>
    </xf>
    <xf numFmtId="0" fontId="14" fillId="2" borderId="48" xfId="0" applyFont="1" applyFill="1" applyBorder="1" applyAlignment="1">
      <alignment vertical="center" wrapText="1"/>
    </xf>
    <xf numFmtId="0" fontId="15" fillId="2" borderId="48" xfId="0" applyFont="1" applyFill="1" applyBorder="1" applyAlignment="1">
      <alignment vertical="center" wrapText="1"/>
    </xf>
    <xf numFmtId="0" fontId="14" fillId="0" borderId="170" xfId="0" applyFont="1" applyBorder="1" applyAlignment="1">
      <alignment horizontal="left" vertical="center" wrapText="1"/>
    </xf>
    <xf numFmtId="0" fontId="15" fillId="0" borderId="171" xfId="0" applyFont="1" applyBorder="1" applyAlignment="1">
      <alignment horizontal="left" vertical="center" wrapText="1"/>
    </xf>
    <xf numFmtId="0" fontId="15" fillId="4" borderId="50" xfId="0" applyFont="1" applyFill="1" applyBorder="1" applyAlignment="1" applyProtection="1">
      <alignment vertical="center" wrapText="1"/>
      <protection locked="0"/>
    </xf>
    <xf numFmtId="0" fontId="15" fillId="4" borderId="198" xfId="0" applyFont="1" applyFill="1" applyBorder="1" applyAlignment="1" applyProtection="1">
      <alignment vertical="center" wrapText="1"/>
      <protection locked="0"/>
    </xf>
    <xf numFmtId="0" fontId="15" fillId="4" borderId="49" xfId="0" applyFont="1" applyFill="1" applyBorder="1" applyAlignment="1" applyProtection="1">
      <alignment vertical="center" wrapText="1"/>
      <protection locked="0"/>
    </xf>
    <xf numFmtId="0" fontId="15" fillId="5" borderId="50" xfId="0" applyFont="1" applyFill="1" applyBorder="1" applyAlignment="1">
      <alignment horizontal="center" vertical="center" wrapText="1"/>
    </xf>
    <xf numFmtId="0" fontId="15" fillId="5" borderId="50" xfId="0" applyFont="1" applyFill="1" applyBorder="1" applyAlignment="1">
      <alignment vertical="center" wrapText="1"/>
    </xf>
    <xf numFmtId="0" fontId="15" fillId="6" borderId="50" xfId="0" applyFont="1" applyFill="1" applyBorder="1" applyAlignment="1">
      <alignment vertical="center" wrapText="1"/>
    </xf>
    <xf numFmtId="0" fontId="14" fillId="0" borderId="168" xfId="0" applyFont="1" applyBorder="1" applyAlignment="1">
      <alignment horizontal="left" vertical="center" wrapText="1"/>
    </xf>
    <xf numFmtId="0" fontId="15" fillId="0" borderId="182" xfId="0" applyFont="1" applyBorder="1" applyAlignment="1">
      <alignment horizontal="left" vertical="center" wrapText="1"/>
    </xf>
    <xf numFmtId="0" fontId="15" fillId="4" borderId="122" xfId="0" applyFont="1" applyFill="1" applyBorder="1" applyAlignment="1" applyProtection="1">
      <alignment vertical="center" wrapText="1"/>
      <protection locked="0"/>
    </xf>
    <xf numFmtId="0" fontId="15" fillId="4" borderId="235" xfId="0" applyFont="1" applyFill="1" applyBorder="1" applyAlignment="1" applyProtection="1">
      <alignment vertical="center" wrapText="1"/>
      <protection locked="0"/>
    </xf>
    <xf numFmtId="0" fontId="15" fillId="4" borderId="234" xfId="0" applyFont="1" applyFill="1" applyBorder="1" applyAlignment="1" applyProtection="1">
      <alignment vertical="center" wrapText="1"/>
      <protection locked="0"/>
    </xf>
    <xf numFmtId="0" fontId="15" fillId="5" borderId="122" xfId="0" applyFont="1" applyFill="1" applyBorder="1" applyAlignment="1">
      <alignment horizontal="center" vertical="center" wrapText="1"/>
    </xf>
    <xf numFmtId="0" fontId="15" fillId="5" borderId="44" xfId="0" applyFont="1" applyFill="1" applyBorder="1" applyAlignment="1">
      <alignment horizontal="center" vertical="center" wrapText="1"/>
    </xf>
    <xf numFmtId="0" fontId="15" fillId="5" borderId="122" xfId="0" applyFont="1" applyFill="1" applyBorder="1" applyAlignment="1">
      <alignment vertical="center" wrapText="1"/>
    </xf>
    <xf numFmtId="0" fontId="15" fillId="6" borderId="122" xfId="0" applyFont="1" applyFill="1" applyBorder="1" applyAlignment="1">
      <alignment vertical="center" wrapText="1"/>
    </xf>
    <xf numFmtId="0" fontId="15" fillId="0" borderId="20" xfId="0" applyFont="1" applyBorder="1" applyAlignment="1">
      <alignment horizontal="left" vertical="center" wrapText="1"/>
    </xf>
    <xf numFmtId="0" fontId="15" fillId="4" borderId="51" xfId="0" applyFont="1" applyFill="1" applyBorder="1" applyAlignment="1" applyProtection="1">
      <alignment vertical="center" wrapText="1"/>
      <protection locked="0"/>
    </xf>
    <xf numFmtId="0" fontId="15" fillId="4" borderId="202" xfId="0" applyFont="1" applyFill="1" applyBorder="1" applyAlignment="1" applyProtection="1">
      <alignment vertical="center" wrapText="1"/>
      <protection locked="0"/>
    </xf>
    <xf numFmtId="0" fontId="15" fillId="4" borderId="104" xfId="0" applyFont="1" applyFill="1" applyBorder="1" applyAlignment="1" applyProtection="1">
      <alignment vertical="center" wrapText="1"/>
      <protection locked="0"/>
    </xf>
    <xf numFmtId="0" fontId="15" fillId="5" borderId="51" xfId="0" applyFont="1" applyFill="1" applyBorder="1" applyAlignment="1">
      <alignment horizontal="center" vertical="center" wrapText="1"/>
    </xf>
    <xf numFmtId="0" fontId="15" fillId="5" borderId="51" xfId="0" applyFont="1" applyFill="1" applyBorder="1" applyAlignment="1">
      <alignment vertical="center" wrapText="1"/>
    </xf>
    <xf numFmtId="0" fontId="15" fillId="6" borderId="51" xfId="0" applyFont="1" applyFill="1" applyBorder="1" applyAlignment="1">
      <alignment vertical="center" wrapText="1"/>
    </xf>
    <xf numFmtId="0" fontId="15" fillId="0" borderId="174" xfId="0" applyFont="1" applyBorder="1" applyAlignment="1">
      <alignment horizontal="left" vertical="center" wrapText="1"/>
    </xf>
    <xf numFmtId="0" fontId="15" fillId="4" borderId="46" xfId="0" applyFont="1" applyFill="1" applyBorder="1" applyAlignment="1" applyProtection="1">
      <alignment vertical="center" wrapText="1"/>
      <protection locked="0"/>
    </xf>
    <xf numFmtId="0" fontId="15" fillId="4" borderId="28" xfId="0" applyFont="1" applyFill="1" applyBorder="1" applyAlignment="1" applyProtection="1">
      <alignment vertical="center" wrapText="1"/>
      <protection locked="0"/>
    </xf>
    <xf numFmtId="0" fontId="15" fillId="4" borderId="24" xfId="0" applyFont="1" applyFill="1" applyBorder="1" applyAlignment="1" applyProtection="1">
      <alignment vertical="center" wrapText="1"/>
      <protection locked="0"/>
    </xf>
    <xf numFmtId="0" fontId="15" fillId="5" borderId="46" xfId="0" applyFont="1" applyFill="1" applyBorder="1" applyAlignment="1">
      <alignment horizontal="center" vertical="center" wrapText="1"/>
    </xf>
    <xf numFmtId="0" fontId="15" fillId="0" borderId="126" xfId="0" applyFont="1" applyBorder="1" applyAlignment="1">
      <alignment horizontal="left" vertical="center" wrapText="1"/>
    </xf>
    <xf numFmtId="0" fontId="15" fillId="4" borderId="125" xfId="0" applyFont="1" applyFill="1" applyBorder="1" applyAlignment="1" applyProtection="1">
      <alignment vertical="center" wrapText="1"/>
      <protection locked="0"/>
    </xf>
    <xf numFmtId="0" fontId="15" fillId="4" borderId="124" xfId="0" applyFont="1" applyFill="1" applyBorder="1" applyAlignment="1" applyProtection="1">
      <alignment vertical="center" wrapText="1"/>
      <protection locked="0"/>
    </xf>
    <xf numFmtId="0" fontId="15" fillId="4" borderId="127" xfId="0" applyFont="1" applyFill="1" applyBorder="1" applyAlignment="1" applyProtection="1">
      <alignment vertical="center" wrapText="1"/>
      <protection locked="0"/>
    </xf>
    <xf numFmtId="0" fontId="15" fillId="4" borderId="231" xfId="0" applyFont="1" applyFill="1" applyBorder="1" applyAlignment="1" applyProtection="1">
      <alignment vertical="center" wrapText="1"/>
      <protection locked="0"/>
    </xf>
    <xf numFmtId="0" fontId="15" fillId="5" borderId="125" xfId="0" applyFont="1" applyFill="1" applyBorder="1" applyAlignment="1">
      <alignment horizontal="center" vertical="center" wrapText="1"/>
    </xf>
    <xf numFmtId="0" fontId="15" fillId="5" borderId="127" xfId="0" applyFont="1" applyFill="1" applyBorder="1" applyAlignment="1">
      <alignment vertical="center" wrapText="1"/>
    </xf>
    <xf numFmtId="0" fontId="15" fillId="5" borderId="124" xfId="0" applyFont="1" applyFill="1" applyBorder="1" applyAlignment="1">
      <alignment vertical="center" wrapText="1"/>
    </xf>
    <xf numFmtId="0" fontId="15" fillId="6" borderId="125" xfId="0" applyFont="1" applyFill="1" applyBorder="1" applyAlignment="1">
      <alignment vertical="center" wrapText="1"/>
    </xf>
    <xf numFmtId="0" fontId="15" fillId="0" borderId="177" xfId="0" applyFont="1" applyBorder="1" applyAlignment="1">
      <alignment horizontal="left" vertical="center" wrapText="1"/>
    </xf>
    <xf numFmtId="0" fontId="15" fillId="4" borderId="26" xfId="0" applyFont="1" applyFill="1" applyBorder="1" applyAlignment="1" applyProtection="1">
      <alignment vertical="center" wrapText="1"/>
      <protection locked="0"/>
    </xf>
    <xf numFmtId="0" fontId="15" fillId="4" borderId="4" xfId="0" applyFont="1" applyFill="1" applyBorder="1" applyAlignment="1" applyProtection="1">
      <alignment vertical="center" wrapText="1"/>
      <protection locked="0"/>
    </xf>
    <xf numFmtId="0" fontId="15" fillId="4" borderId="8" xfId="0" applyFont="1" applyFill="1" applyBorder="1" applyAlignment="1" applyProtection="1">
      <alignment vertical="center" wrapText="1"/>
      <protection locked="0"/>
    </xf>
    <xf numFmtId="0" fontId="15" fillId="4" borderId="36" xfId="0" applyFont="1" applyFill="1" applyBorder="1" applyAlignment="1" applyProtection="1">
      <alignment vertical="center" wrapText="1"/>
      <protection locked="0"/>
    </xf>
    <xf numFmtId="0" fontId="15" fillId="5" borderId="26" xfId="0" applyFont="1" applyFill="1" applyBorder="1" applyAlignment="1">
      <alignment horizontal="center" vertical="center" wrapText="1"/>
    </xf>
    <xf numFmtId="0" fontId="15" fillId="5" borderId="8" xfId="0" applyFont="1" applyFill="1" applyBorder="1" applyAlignment="1">
      <alignment horizontal="center" vertical="center" wrapText="1"/>
    </xf>
    <xf numFmtId="0" fontId="15" fillId="5" borderId="8" xfId="0" applyFont="1" applyFill="1" applyBorder="1" applyAlignment="1">
      <alignment vertical="center" wrapText="1"/>
    </xf>
    <xf numFmtId="0" fontId="15" fillId="5" borderId="4" xfId="0" applyFont="1" applyFill="1" applyBorder="1" applyAlignment="1">
      <alignment vertical="center" wrapText="1"/>
    </xf>
    <xf numFmtId="0" fontId="15" fillId="6" borderId="26" xfId="0" applyFont="1" applyFill="1" applyBorder="1" applyAlignment="1">
      <alignment vertical="center" wrapText="1"/>
    </xf>
    <xf numFmtId="0" fontId="14" fillId="0" borderId="3" xfId="0" applyFont="1" applyBorder="1" applyAlignment="1">
      <alignment horizontal="left" vertical="center" wrapText="1"/>
    </xf>
    <xf numFmtId="0" fontId="15" fillId="0" borderId="173" xfId="0" applyFont="1" applyBorder="1" applyAlignment="1">
      <alignment horizontal="left" vertical="center" wrapText="1"/>
    </xf>
    <xf numFmtId="0" fontId="15" fillId="4" borderId="226" xfId="0" applyFont="1" applyFill="1" applyBorder="1" applyAlignment="1" applyProtection="1">
      <alignment vertical="center" wrapText="1"/>
      <protection locked="0"/>
    </xf>
    <xf numFmtId="0" fontId="15" fillId="4" borderId="40" xfId="0" applyFont="1" applyFill="1" applyBorder="1" applyAlignment="1" applyProtection="1">
      <alignment vertical="center" wrapText="1"/>
      <protection locked="0"/>
    </xf>
    <xf numFmtId="0" fontId="15" fillId="4" borderId="223" xfId="0" applyFont="1" applyFill="1" applyBorder="1" applyAlignment="1" applyProtection="1">
      <alignment vertical="center" wrapText="1"/>
      <protection locked="0"/>
    </xf>
    <xf numFmtId="0" fontId="15" fillId="5" borderId="6" xfId="0" applyFont="1" applyFill="1" applyBorder="1" applyAlignment="1">
      <alignment horizontal="center" vertical="center" wrapText="1"/>
    </xf>
    <xf numFmtId="0" fontId="15" fillId="0" borderId="175" xfId="0" applyFont="1" applyBorder="1" applyAlignment="1">
      <alignment horizontal="left" vertical="center" wrapText="1"/>
    </xf>
    <xf numFmtId="0" fontId="15" fillId="4" borderId="41" xfId="0" applyFont="1" applyFill="1" applyBorder="1" applyAlignment="1" applyProtection="1">
      <alignment vertical="center" wrapText="1"/>
      <protection locked="0"/>
    </xf>
    <xf numFmtId="0" fontId="15" fillId="4" borderId="17" xfId="0" applyFont="1" applyFill="1" applyBorder="1" applyAlignment="1" applyProtection="1">
      <alignment vertical="center" wrapText="1"/>
      <protection locked="0"/>
    </xf>
    <xf numFmtId="0" fontId="15" fillId="0" borderId="176" xfId="0" applyFont="1" applyBorder="1" applyAlignment="1">
      <alignment horizontal="left" vertical="center" wrapText="1"/>
    </xf>
    <xf numFmtId="0" fontId="15" fillId="4" borderId="42" xfId="0" applyFont="1" applyFill="1" applyBorder="1" applyAlignment="1" applyProtection="1">
      <alignment vertical="center" wrapText="1"/>
      <protection locked="0"/>
    </xf>
    <xf numFmtId="0" fontId="15" fillId="4" borderId="225" xfId="0" applyFont="1" applyFill="1" applyBorder="1" applyAlignment="1" applyProtection="1">
      <alignment vertical="center" wrapText="1"/>
      <protection locked="0"/>
    </xf>
    <xf numFmtId="0" fontId="15" fillId="5" borderId="42" xfId="0" applyFont="1" applyFill="1" applyBorder="1" applyAlignment="1">
      <alignment horizontal="center" vertical="center" wrapText="1"/>
    </xf>
    <xf numFmtId="0" fontId="15" fillId="0" borderId="203" xfId="0" applyFont="1" applyBorder="1" applyAlignment="1">
      <alignment vertical="center" wrapText="1"/>
    </xf>
    <xf numFmtId="0" fontId="15" fillId="4" borderId="128" xfId="0" applyFont="1" applyFill="1" applyBorder="1" applyAlignment="1" applyProtection="1">
      <alignment vertical="center" wrapText="1"/>
      <protection locked="0"/>
    </xf>
    <xf numFmtId="0" fontId="15" fillId="4" borderId="129" xfId="0" applyFont="1" applyFill="1" applyBorder="1" applyAlignment="1" applyProtection="1">
      <alignment vertical="center" wrapText="1"/>
      <protection locked="0"/>
    </xf>
    <xf numFmtId="0" fontId="15" fillId="4" borderId="174" xfId="0" applyFont="1" applyFill="1" applyBorder="1" applyAlignment="1" applyProtection="1">
      <alignment vertical="center" wrapText="1"/>
      <protection locked="0"/>
    </xf>
    <xf numFmtId="0" fontId="15" fillId="4" borderId="230" xfId="0" applyFont="1" applyFill="1" applyBorder="1" applyAlignment="1" applyProtection="1">
      <alignment vertical="center" wrapText="1"/>
      <protection locked="0"/>
    </xf>
    <xf numFmtId="0" fontId="15" fillId="5" borderId="130" xfId="0" applyFont="1" applyFill="1" applyBorder="1" applyAlignment="1">
      <alignment horizontal="center" vertical="center" wrapText="1"/>
    </xf>
    <xf numFmtId="0" fontId="15" fillId="5" borderId="126" xfId="0" applyFont="1" applyFill="1" applyBorder="1" applyAlignment="1">
      <alignment vertical="center" wrapText="1"/>
    </xf>
    <xf numFmtId="0" fontId="15" fillId="5" borderId="134" xfId="0" applyFont="1" applyFill="1" applyBorder="1" applyAlignment="1">
      <alignment vertical="center" wrapText="1"/>
    </xf>
    <xf numFmtId="0" fontId="15" fillId="6" borderId="130" xfId="0" applyFont="1" applyFill="1" applyBorder="1" applyAlignment="1">
      <alignment vertical="center" wrapText="1"/>
    </xf>
    <xf numFmtId="0" fontId="15" fillId="0" borderId="196" xfId="0" applyFont="1" applyBorder="1" applyAlignment="1">
      <alignment vertical="center" wrapText="1"/>
    </xf>
    <xf numFmtId="0" fontId="15" fillId="4" borderId="131" xfId="0" applyFont="1" applyFill="1" applyBorder="1" applyAlignment="1" applyProtection="1">
      <alignment vertical="center" wrapText="1"/>
      <protection locked="0"/>
    </xf>
    <xf numFmtId="0" fontId="15" fillId="4" borderId="132" xfId="0" applyFont="1" applyFill="1" applyBorder="1" applyAlignment="1" applyProtection="1">
      <alignment vertical="center" wrapText="1"/>
      <protection locked="0"/>
    </xf>
    <xf numFmtId="0" fontId="15" fillId="4" borderId="135" xfId="0" applyFont="1" applyFill="1" applyBorder="1" applyAlignment="1" applyProtection="1">
      <alignment vertical="center" wrapText="1"/>
      <protection locked="0"/>
    </xf>
    <xf numFmtId="0" fontId="15" fillId="4" borderId="148" xfId="0" applyFont="1" applyFill="1" applyBorder="1" applyAlignment="1" applyProtection="1">
      <alignment vertical="center" wrapText="1"/>
      <protection locked="0"/>
    </xf>
    <xf numFmtId="0" fontId="15" fillId="5" borderId="133" xfId="0" applyFont="1" applyFill="1" applyBorder="1" applyAlignment="1">
      <alignment horizontal="center" vertical="center" wrapText="1"/>
    </xf>
    <xf numFmtId="0" fontId="15" fillId="5" borderId="135" xfId="0" applyFont="1" applyFill="1" applyBorder="1" applyAlignment="1">
      <alignment vertical="center" wrapText="1"/>
    </xf>
    <xf numFmtId="0" fontId="15" fillId="5" borderId="132" xfId="0" applyFont="1" applyFill="1" applyBorder="1" applyAlignment="1">
      <alignment vertical="center" wrapText="1"/>
    </xf>
    <xf numFmtId="0" fontId="15" fillId="6" borderId="133" xfId="0" applyFont="1" applyFill="1" applyBorder="1" applyAlignment="1">
      <alignment vertical="center" wrapText="1"/>
    </xf>
    <xf numFmtId="0" fontId="15" fillId="4" borderId="123" xfId="0" applyFont="1" applyFill="1" applyBorder="1" applyAlignment="1" applyProtection="1">
      <alignment vertical="center" wrapText="1"/>
      <protection locked="0"/>
    </xf>
    <xf numFmtId="0" fontId="15" fillId="0" borderId="207" xfId="0" applyFont="1" applyBorder="1" applyAlignment="1">
      <alignment vertical="center" wrapText="1"/>
    </xf>
    <xf numFmtId="0" fontId="15" fillId="0" borderId="206" xfId="0" applyFont="1" applyBorder="1" applyAlignment="1">
      <alignment vertical="center" wrapText="1"/>
    </xf>
    <xf numFmtId="0" fontId="15" fillId="4" borderId="10" xfId="0" applyFont="1" applyFill="1" applyBorder="1" applyAlignment="1" applyProtection="1">
      <alignment vertical="center" wrapText="1"/>
      <protection locked="0"/>
    </xf>
    <xf numFmtId="0" fontId="15" fillId="4" borderId="3" xfId="0" applyFont="1" applyFill="1" applyBorder="1" applyAlignment="1" applyProtection="1">
      <alignment vertical="center" wrapText="1"/>
      <protection locked="0"/>
    </xf>
    <xf numFmtId="0" fontId="15" fillId="4" borderId="7" xfId="0" applyFont="1" applyFill="1" applyBorder="1" applyAlignment="1" applyProtection="1">
      <alignment vertical="center" wrapText="1"/>
      <protection locked="0"/>
    </xf>
    <xf numFmtId="0" fontId="15" fillId="4" borderId="0" xfId="0" applyFont="1" applyFill="1" applyAlignment="1" applyProtection="1">
      <alignment vertical="center" wrapText="1"/>
      <protection locked="0"/>
    </xf>
    <xf numFmtId="0" fontId="15" fillId="5" borderId="10" xfId="0" applyFont="1" applyFill="1" applyBorder="1" applyAlignment="1">
      <alignment horizontal="center" vertical="center" wrapText="1"/>
    </xf>
    <xf numFmtId="0" fontId="15" fillId="5" borderId="7" xfId="0" applyFont="1" applyFill="1" applyBorder="1" applyAlignment="1">
      <alignment vertical="center" wrapText="1"/>
    </xf>
    <xf numFmtId="0" fontId="15" fillId="5" borderId="3" xfId="0" applyFont="1" applyFill="1" applyBorder="1" applyAlignment="1">
      <alignment vertical="center" wrapText="1"/>
    </xf>
    <xf numFmtId="0" fontId="15" fillId="6" borderId="10" xfId="0" applyFont="1" applyFill="1" applyBorder="1" applyAlignment="1">
      <alignment vertical="center" wrapText="1"/>
    </xf>
    <xf numFmtId="0" fontId="15" fillId="0" borderId="203" xfId="0" applyFont="1" applyBorder="1" applyAlignment="1">
      <alignment horizontal="left" vertical="center" wrapText="1"/>
    </xf>
    <xf numFmtId="0" fontId="15" fillId="4" borderId="59" xfId="0" applyFont="1" applyFill="1" applyBorder="1" applyAlignment="1" applyProtection="1">
      <alignment vertical="center" wrapText="1"/>
      <protection locked="0"/>
    </xf>
    <xf numFmtId="0" fontId="15" fillId="4" borderId="44" xfId="0" applyFont="1" applyFill="1" applyBorder="1" applyAlignment="1" applyProtection="1">
      <alignment vertical="center" wrapText="1"/>
      <protection locked="0"/>
    </xf>
    <xf numFmtId="0" fontId="15" fillId="4" borderId="78" xfId="0" applyFont="1" applyFill="1" applyBorder="1" applyAlignment="1" applyProtection="1">
      <alignment vertical="center" wrapText="1"/>
      <protection locked="0"/>
    </xf>
    <xf numFmtId="0" fontId="15" fillId="4" borderId="219" xfId="0" applyFont="1" applyFill="1" applyBorder="1" applyAlignment="1" applyProtection="1">
      <alignment vertical="center" wrapText="1"/>
      <protection locked="0"/>
    </xf>
    <xf numFmtId="0" fontId="15" fillId="5" borderId="44" xfId="0" applyFont="1" applyFill="1" applyBorder="1" applyAlignment="1">
      <alignment vertical="center" wrapText="1"/>
    </xf>
    <xf numFmtId="0" fontId="15" fillId="6" borderId="59" xfId="0" applyFont="1" applyFill="1" applyBorder="1" applyAlignment="1">
      <alignment vertical="center" wrapText="1"/>
    </xf>
    <xf numFmtId="0" fontId="15" fillId="0" borderId="196" xfId="0" applyFont="1" applyBorder="1" applyAlignment="1">
      <alignment horizontal="left" vertical="center" wrapText="1"/>
    </xf>
    <xf numFmtId="0" fontId="15" fillId="4" borderId="61" xfId="0" applyFont="1" applyFill="1" applyBorder="1" applyAlignment="1" applyProtection="1">
      <alignment vertical="center" wrapText="1"/>
      <protection locked="0"/>
    </xf>
    <xf numFmtId="0" fontId="15" fillId="4" borderId="62" xfId="0" applyFont="1" applyFill="1" applyBorder="1" applyAlignment="1" applyProtection="1">
      <alignment vertical="center" wrapText="1"/>
      <protection locked="0"/>
    </xf>
    <xf numFmtId="0" fontId="15" fillId="4" borderId="201" xfId="0" applyFont="1" applyFill="1" applyBorder="1" applyAlignment="1" applyProtection="1">
      <alignment vertical="center" wrapText="1"/>
      <protection locked="0"/>
    </xf>
    <xf numFmtId="0" fontId="15" fillId="4" borderId="144" xfId="0" applyFont="1" applyFill="1" applyBorder="1" applyAlignment="1" applyProtection="1">
      <alignment vertical="center" wrapText="1"/>
      <protection locked="0"/>
    </xf>
    <xf numFmtId="0" fontId="15" fillId="5" borderId="62" xfId="0" applyFont="1" applyFill="1" applyBorder="1" applyAlignment="1">
      <alignment horizontal="center" vertical="center" wrapText="1"/>
    </xf>
    <xf numFmtId="0" fontId="15" fillId="5" borderId="45" xfId="0" applyFont="1" applyFill="1" applyBorder="1" applyAlignment="1">
      <alignment horizontal="center" vertical="center" wrapText="1"/>
    </xf>
    <xf numFmtId="0" fontId="15" fillId="5" borderId="62" xfId="0" applyFont="1" applyFill="1" applyBorder="1" applyAlignment="1">
      <alignment vertical="center" wrapText="1"/>
    </xf>
    <xf numFmtId="0" fontId="15" fillId="5" borderId="61" xfId="0" applyFont="1" applyFill="1" applyBorder="1" applyAlignment="1">
      <alignment vertical="center" wrapText="1"/>
    </xf>
    <xf numFmtId="0" fontId="15" fillId="6" borderId="63" xfId="0" applyFont="1" applyFill="1" applyBorder="1" applyAlignment="1">
      <alignment vertical="center" wrapText="1"/>
    </xf>
    <xf numFmtId="0" fontId="15" fillId="0" borderId="180" xfId="0" applyFont="1" applyBorder="1" applyAlignment="1">
      <alignment horizontal="left" vertical="center" wrapText="1"/>
    </xf>
    <xf numFmtId="0" fontId="15" fillId="4" borderId="60" xfId="0" applyFont="1" applyFill="1" applyBorder="1" applyAlignment="1" applyProtection="1">
      <alignment vertical="center" wrapText="1"/>
      <protection locked="0"/>
    </xf>
    <xf numFmtId="0" fontId="15" fillId="4" borderId="233" xfId="0" applyFont="1" applyFill="1" applyBorder="1" applyAlignment="1" applyProtection="1">
      <alignment vertical="center" wrapText="1"/>
      <protection locked="0"/>
    </xf>
    <xf numFmtId="0" fontId="15" fillId="4" borderId="232" xfId="0" applyFont="1" applyFill="1" applyBorder="1" applyAlignment="1" applyProtection="1">
      <alignment vertical="center" wrapText="1"/>
      <protection locked="0"/>
    </xf>
    <xf numFmtId="0" fontId="15" fillId="5" borderId="60" xfId="0" applyFont="1" applyFill="1" applyBorder="1" applyAlignment="1">
      <alignment horizontal="center" vertical="center" wrapText="1"/>
    </xf>
    <xf numFmtId="0" fontId="15" fillId="5" borderId="60" xfId="0" applyFont="1" applyFill="1" applyBorder="1" applyAlignment="1">
      <alignment vertical="center" wrapText="1"/>
    </xf>
    <xf numFmtId="0" fontId="15" fillId="4" borderId="200" xfId="0" applyFont="1" applyFill="1" applyBorder="1" applyAlignment="1" applyProtection="1">
      <alignment vertical="center" wrapText="1"/>
      <protection locked="0"/>
    </xf>
    <xf numFmtId="0" fontId="15" fillId="4" borderId="107" xfId="0" applyFont="1" applyFill="1" applyBorder="1" applyAlignment="1" applyProtection="1">
      <alignment vertical="center" wrapText="1"/>
      <protection locked="0"/>
    </xf>
    <xf numFmtId="0" fontId="15" fillId="5" borderId="59" xfId="0" applyFont="1" applyFill="1" applyBorder="1" applyAlignment="1">
      <alignment horizontal="center" vertical="center" wrapText="1"/>
    </xf>
    <xf numFmtId="0" fontId="15" fillId="5" borderId="59" xfId="0" applyFont="1" applyFill="1" applyBorder="1" applyAlignment="1">
      <alignment vertical="center" wrapText="1"/>
    </xf>
    <xf numFmtId="0" fontId="15" fillId="6" borderId="44" xfId="0" applyFont="1" applyFill="1" applyBorder="1" applyAlignment="1">
      <alignment vertical="center" wrapText="1"/>
    </xf>
    <xf numFmtId="0" fontId="15" fillId="0" borderId="179" xfId="0" applyFont="1" applyBorder="1" applyAlignment="1">
      <alignment horizontal="left" vertical="center" wrapText="1"/>
    </xf>
    <xf numFmtId="0" fontId="15" fillId="6" borderId="60" xfId="0" applyFont="1" applyFill="1" applyBorder="1" applyAlignment="1">
      <alignment vertical="center" wrapText="1"/>
    </xf>
    <xf numFmtId="0" fontId="15" fillId="4" borderId="94" xfId="0" applyFont="1" applyFill="1" applyBorder="1" applyAlignment="1" applyProtection="1">
      <alignment vertical="center" wrapText="1"/>
      <protection locked="0"/>
    </xf>
    <xf numFmtId="0" fontId="15" fillId="4" borderId="54" xfId="0" applyFont="1" applyFill="1" applyBorder="1" applyAlignment="1" applyProtection="1">
      <alignment vertical="center" wrapText="1"/>
      <protection locked="0"/>
    </xf>
    <xf numFmtId="0" fontId="15" fillId="4" borderId="55" xfId="0" applyFont="1" applyFill="1" applyBorder="1" applyAlignment="1" applyProtection="1">
      <alignment vertical="center" wrapText="1"/>
      <protection locked="0"/>
    </xf>
    <xf numFmtId="0" fontId="15" fillId="4" borderId="18" xfId="0" applyFont="1" applyFill="1" applyBorder="1" applyAlignment="1" applyProtection="1">
      <alignment vertical="center" wrapText="1"/>
      <protection locked="0"/>
    </xf>
    <xf numFmtId="0" fontId="15" fillId="4" borderId="19" xfId="0" applyFont="1" applyFill="1" applyBorder="1" applyAlignment="1" applyProtection="1">
      <alignment vertical="center" wrapText="1"/>
      <protection locked="0"/>
    </xf>
    <xf numFmtId="0" fontId="15" fillId="5" borderId="54" xfId="0" applyFont="1" applyFill="1" applyBorder="1" applyAlignment="1">
      <alignment horizontal="center" vertical="center" wrapText="1"/>
    </xf>
    <xf numFmtId="0" fontId="15" fillId="5" borderId="18" xfId="0" applyFont="1" applyFill="1" applyBorder="1" applyAlignment="1">
      <alignment vertical="center" wrapText="1"/>
    </xf>
    <xf numFmtId="0" fontId="15" fillId="5" borderId="19" xfId="0" applyFont="1" applyFill="1" applyBorder="1" applyAlignment="1">
      <alignment vertical="center" wrapText="1"/>
    </xf>
    <xf numFmtId="0" fontId="15" fillId="6" borderId="43" xfId="0" applyFont="1" applyFill="1" applyBorder="1" applyAlignment="1">
      <alignment vertical="center" wrapText="1"/>
    </xf>
    <xf numFmtId="0" fontId="15" fillId="4" borderId="57" xfId="0" applyFont="1" applyFill="1" applyBorder="1" applyAlignment="1" applyProtection="1">
      <alignment vertical="center" wrapText="1"/>
      <protection locked="0"/>
    </xf>
    <xf numFmtId="0" fontId="15" fillId="4" borderId="56" xfId="0" applyFont="1" applyFill="1" applyBorder="1" applyAlignment="1" applyProtection="1">
      <alignment vertical="center" wrapText="1"/>
      <protection locked="0"/>
    </xf>
    <xf numFmtId="0" fontId="15" fillId="5" borderId="57" xfId="0" applyFont="1" applyFill="1" applyBorder="1" applyAlignment="1">
      <alignment vertical="center" wrapText="1"/>
    </xf>
    <xf numFmtId="0" fontId="15" fillId="5" borderId="56" xfId="0" applyFont="1" applyFill="1" applyBorder="1" applyAlignment="1">
      <alignment vertical="center" wrapText="1"/>
    </xf>
    <xf numFmtId="0" fontId="15" fillId="6" borderId="58" xfId="0" applyFont="1" applyFill="1" applyBorder="1" applyAlignment="1">
      <alignment vertical="center" wrapText="1"/>
    </xf>
    <xf numFmtId="0" fontId="15" fillId="4" borderId="25" xfId="0" applyFont="1" applyFill="1" applyBorder="1" applyAlignment="1" applyProtection="1">
      <alignment vertical="center" wrapText="1"/>
      <protection locked="0"/>
    </xf>
    <xf numFmtId="0" fontId="15" fillId="4" borderId="65" xfId="0" applyFont="1" applyFill="1" applyBorder="1" applyAlignment="1" applyProtection="1">
      <alignment vertical="center" wrapText="1"/>
      <protection locked="0"/>
    </xf>
    <xf numFmtId="0" fontId="15" fillId="4" borderId="6" xfId="0" applyFont="1" applyFill="1" applyBorder="1" applyAlignment="1" applyProtection="1">
      <alignment vertical="center" wrapText="1"/>
      <protection locked="0"/>
    </xf>
    <xf numFmtId="0" fontId="15" fillId="4" borderId="2" xfId="0" applyFont="1" applyFill="1" applyBorder="1" applyAlignment="1" applyProtection="1">
      <alignment vertical="center" wrapText="1"/>
      <protection locked="0"/>
    </xf>
    <xf numFmtId="0" fontId="15" fillId="5" borderId="66" xfId="0" applyFont="1" applyFill="1" applyBorder="1" applyAlignment="1">
      <alignment horizontal="center" vertical="center" wrapText="1"/>
    </xf>
    <xf numFmtId="0" fontId="15" fillId="5" borderId="6" xfId="0" applyFont="1" applyFill="1" applyBorder="1" applyAlignment="1">
      <alignment vertical="center" wrapText="1"/>
    </xf>
    <xf numFmtId="0" fontId="15" fillId="5" borderId="2" xfId="0" applyFont="1" applyFill="1" applyBorder="1" applyAlignment="1">
      <alignment vertical="center" wrapText="1"/>
    </xf>
    <xf numFmtId="0" fontId="15" fillId="6" borderId="25" xfId="0" applyFont="1" applyFill="1" applyBorder="1" applyAlignment="1">
      <alignment vertical="center" wrapText="1"/>
    </xf>
    <xf numFmtId="0" fontId="15" fillId="4" borderId="58" xfId="0" applyFont="1" applyFill="1" applyBorder="1" applyAlignment="1" applyProtection="1">
      <alignment vertical="center" wrapText="1"/>
      <protection locked="0"/>
    </xf>
    <xf numFmtId="0" fontId="15" fillId="0" borderId="209" xfId="0" applyFont="1" applyBorder="1" applyAlignment="1">
      <alignment horizontal="left" vertical="center" wrapText="1"/>
    </xf>
    <xf numFmtId="0" fontId="15" fillId="4" borderId="5" xfId="0" applyFont="1" applyFill="1" applyBorder="1" applyAlignment="1" applyProtection="1">
      <alignment vertical="center" wrapText="1"/>
      <protection locked="0"/>
    </xf>
    <xf numFmtId="0" fontId="15" fillId="4" borderId="9" xfId="0" applyFont="1" applyFill="1" applyBorder="1" applyAlignment="1" applyProtection="1">
      <alignment vertical="center" wrapText="1"/>
      <protection locked="0"/>
    </xf>
    <xf numFmtId="0" fontId="15" fillId="4" borderId="1" xfId="0" applyFont="1" applyFill="1" applyBorder="1" applyAlignment="1" applyProtection="1">
      <alignment vertical="center" wrapText="1"/>
      <protection locked="0"/>
    </xf>
    <xf numFmtId="0" fontId="15" fillId="5" borderId="5"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15" fillId="5" borderId="1" xfId="0" applyFont="1" applyFill="1" applyBorder="1" applyAlignment="1">
      <alignment vertical="center" wrapText="1"/>
    </xf>
    <xf numFmtId="0" fontId="15" fillId="5" borderId="9" xfId="0" applyFont="1" applyFill="1" applyBorder="1" applyAlignment="1">
      <alignment vertical="center" wrapText="1"/>
    </xf>
    <xf numFmtId="0" fontId="15" fillId="6" borderId="5" xfId="0" applyFont="1" applyFill="1" applyBorder="1" applyAlignment="1">
      <alignment vertical="center" wrapText="1"/>
    </xf>
    <xf numFmtId="0" fontId="14" fillId="0" borderId="9" xfId="0" applyFont="1" applyBorder="1" applyAlignment="1">
      <alignment horizontal="left" vertical="center" wrapText="1"/>
    </xf>
    <xf numFmtId="0" fontId="15" fillId="4" borderId="80" xfId="0" applyFont="1" applyFill="1" applyBorder="1" applyAlignment="1" applyProtection="1">
      <alignment vertical="center" wrapText="1"/>
      <protection locked="0"/>
    </xf>
    <xf numFmtId="0" fontId="15" fillId="4" borderId="64" xfId="0" applyFont="1" applyFill="1" applyBorder="1" applyAlignment="1" applyProtection="1">
      <alignment vertical="center" wrapText="1"/>
      <protection locked="0"/>
    </xf>
    <xf numFmtId="0" fontId="15" fillId="5" borderId="67" xfId="0" applyFont="1" applyFill="1" applyBorder="1" applyAlignment="1">
      <alignment vertical="center" wrapText="1"/>
    </xf>
    <xf numFmtId="0" fontId="15" fillId="5" borderId="68" xfId="0" applyFont="1" applyFill="1" applyBorder="1" applyAlignment="1">
      <alignment vertical="center" wrapText="1"/>
    </xf>
    <xf numFmtId="0" fontId="15" fillId="4" borderId="85" xfId="0" applyFont="1" applyFill="1" applyBorder="1" applyAlignment="1" applyProtection="1">
      <alignment vertical="center" wrapText="1"/>
      <protection locked="0"/>
    </xf>
    <xf numFmtId="0" fontId="15" fillId="4" borderId="71" xfId="0" applyFont="1" applyFill="1" applyBorder="1" applyAlignment="1" applyProtection="1">
      <alignment vertical="center" wrapText="1"/>
      <protection locked="0"/>
    </xf>
    <xf numFmtId="0" fontId="15" fillId="4" borderId="72" xfId="0" applyFont="1" applyFill="1" applyBorder="1" applyAlignment="1" applyProtection="1">
      <alignment vertical="center" wrapText="1"/>
      <protection locked="0"/>
    </xf>
    <xf numFmtId="0" fontId="15" fillId="4" borderId="227" xfId="0" applyFont="1" applyFill="1" applyBorder="1" applyAlignment="1" applyProtection="1">
      <alignment vertical="center" wrapText="1"/>
      <protection locked="0"/>
    </xf>
    <xf numFmtId="0" fontId="15" fillId="5" borderId="73" xfId="0" applyFont="1" applyFill="1" applyBorder="1" applyAlignment="1">
      <alignment horizontal="center" vertical="center" wrapText="1"/>
    </xf>
    <xf numFmtId="0" fontId="15" fillId="6" borderId="69" xfId="0" applyFont="1" applyFill="1" applyBorder="1" applyAlignment="1">
      <alignment vertical="center" wrapText="1"/>
    </xf>
    <xf numFmtId="0" fontId="15" fillId="5" borderId="72" xfId="0" applyFont="1" applyFill="1" applyBorder="1" applyAlignment="1">
      <alignment vertical="center" wrapText="1"/>
    </xf>
    <xf numFmtId="0" fontId="15" fillId="5" borderId="70" xfId="0" applyFont="1" applyFill="1" applyBorder="1" applyAlignment="1">
      <alignment vertical="center" wrapText="1"/>
    </xf>
    <xf numFmtId="0" fontId="15" fillId="4" borderId="99" xfId="0" applyFont="1" applyFill="1" applyBorder="1" applyAlignment="1" applyProtection="1">
      <alignment vertical="center" wrapText="1"/>
      <protection locked="0"/>
    </xf>
    <xf numFmtId="0" fontId="15" fillId="4" borderId="222" xfId="0" applyFont="1" applyFill="1" applyBorder="1" applyAlignment="1" applyProtection="1">
      <alignment vertical="center" wrapText="1"/>
      <protection locked="0"/>
    </xf>
    <xf numFmtId="0" fontId="15" fillId="5" borderId="58" xfId="0" applyFont="1" applyFill="1" applyBorder="1" applyAlignment="1">
      <alignment horizontal="center" vertical="center" wrapText="1"/>
    </xf>
    <xf numFmtId="0" fontId="15" fillId="4" borderId="228" xfId="0" applyFont="1" applyFill="1" applyBorder="1" applyAlignment="1" applyProtection="1">
      <alignment vertical="center" wrapText="1"/>
      <protection locked="0"/>
    </xf>
    <xf numFmtId="0" fontId="15" fillId="5" borderId="65" xfId="0" applyFont="1" applyFill="1" applyBorder="1" applyAlignment="1">
      <alignment vertical="center" wrapText="1"/>
    </xf>
    <xf numFmtId="0" fontId="15" fillId="6" borderId="66" xfId="0" applyFont="1" applyFill="1" applyBorder="1" applyAlignment="1">
      <alignment vertical="center" wrapText="1"/>
    </xf>
    <xf numFmtId="0" fontId="15" fillId="4" borderId="100" xfId="0" applyFont="1" applyFill="1" applyBorder="1" applyAlignment="1" applyProtection="1">
      <alignment vertical="center" wrapText="1"/>
      <protection locked="0"/>
    </xf>
    <xf numFmtId="0" fontId="15" fillId="5" borderId="74" xfId="0" applyFont="1" applyFill="1" applyBorder="1" applyAlignment="1">
      <alignment vertical="center" wrapText="1"/>
    </xf>
    <xf numFmtId="0" fontId="15" fillId="4" borderId="43" xfId="0" applyFont="1" applyFill="1" applyBorder="1" applyAlignment="1" applyProtection="1">
      <alignment vertical="center" wrapText="1"/>
      <protection locked="0"/>
    </xf>
    <xf numFmtId="0" fontId="15" fillId="4" borderId="224" xfId="0" applyFont="1" applyFill="1" applyBorder="1" applyAlignment="1" applyProtection="1">
      <alignment vertical="center" wrapText="1"/>
      <protection locked="0"/>
    </xf>
    <xf numFmtId="0" fontId="15" fillId="5" borderId="43" xfId="0" applyFont="1" applyFill="1" applyBorder="1" applyAlignment="1">
      <alignment horizontal="center" vertical="center" wrapText="1"/>
    </xf>
    <xf numFmtId="0" fontId="15" fillId="4" borderId="88" xfId="0" applyFont="1" applyFill="1" applyBorder="1" applyAlignment="1" applyProtection="1">
      <alignment vertical="center" wrapText="1"/>
      <protection locked="0"/>
    </xf>
    <xf numFmtId="0" fontId="15" fillId="4" borderId="89" xfId="0" applyFont="1" applyFill="1" applyBorder="1" applyAlignment="1" applyProtection="1">
      <alignment vertical="center" wrapText="1"/>
      <protection locked="0"/>
    </xf>
    <xf numFmtId="0" fontId="15" fillId="4" borderId="113" xfId="0" applyFont="1" applyFill="1" applyBorder="1" applyAlignment="1" applyProtection="1">
      <alignment vertical="center" wrapText="1"/>
      <protection locked="0"/>
    </xf>
    <xf numFmtId="0" fontId="15" fillId="5" borderId="88" xfId="0" applyFont="1" applyFill="1" applyBorder="1" applyAlignment="1">
      <alignment horizontal="center" vertical="center" wrapText="1"/>
    </xf>
    <xf numFmtId="0" fontId="15" fillId="5" borderId="94" xfId="0" applyFont="1" applyFill="1" applyBorder="1" applyAlignment="1">
      <alignment vertical="center" wrapText="1"/>
    </xf>
    <xf numFmtId="0" fontId="15" fillId="5" borderId="90" xfId="0" applyFont="1" applyFill="1" applyBorder="1" applyAlignment="1">
      <alignment vertical="center" wrapText="1"/>
    </xf>
    <xf numFmtId="0" fontId="15" fillId="6" borderId="97" xfId="0" applyFont="1" applyFill="1" applyBorder="1" applyAlignment="1">
      <alignment vertical="center" wrapText="1"/>
    </xf>
    <xf numFmtId="0" fontId="15" fillId="4" borderId="101" xfId="0" applyFont="1" applyFill="1" applyBorder="1" applyAlignment="1" applyProtection="1">
      <alignment vertical="center" wrapText="1"/>
      <protection locked="0"/>
    </xf>
    <xf numFmtId="0" fontId="15" fillId="4" borderId="229" xfId="0" applyFont="1" applyFill="1" applyBorder="1" applyAlignment="1" applyProtection="1">
      <alignment vertical="center" wrapText="1"/>
      <protection locked="0"/>
    </xf>
    <xf numFmtId="0" fontId="15" fillId="5" borderId="101" xfId="0" applyFont="1" applyFill="1" applyBorder="1" applyAlignment="1">
      <alignment horizontal="center" vertical="center" wrapText="1"/>
    </xf>
    <xf numFmtId="0" fontId="15" fillId="5" borderId="102" xfId="0" applyFont="1" applyFill="1" applyBorder="1" applyAlignment="1">
      <alignment vertical="center" wrapText="1"/>
    </xf>
    <xf numFmtId="0" fontId="15" fillId="6" borderId="103" xfId="0" applyFont="1" applyFill="1" applyBorder="1" applyAlignment="1">
      <alignment vertical="center" wrapText="1"/>
    </xf>
    <xf numFmtId="0" fontId="15" fillId="4" borderId="69" xfId="0" applyFont="1" applyFill="1" applyBorder="1" applyAlignment="1" applyProtection="1">
      <alignment vertical="center" wrapText="1"/>
      <protection locked="0"/>
    </xf>
    <xf numFmtId="0" fontId="15" fillId="4" borderId="220" xfId="0" applyFont="1" applyFill="1" applyBorder="1" applyAlignment="1" applyProtection="1">
      <alignment vertical="center" wrapText="1"/>
      <protection locked="0"/>
    </xf>
    <xf numFmtId="0" fontId="15" fillId="5" borderId="63" xfId="0" applyFont="1" applyFill="1" applyBorder="1" applyAlignment="1">
      <alignment horizontal="center" vertical="center" wrapText="1"/>
    </xf>
    <xf numFmtId="0" fontId="15" fillId="6" borderId="61" xfId="0" applyFont="1" applyFill="1" applyBorder="1" applyAlignment="1">
      <alignment vertical="center" wrapText="1"/>
    </xf>
    <xf numFmtId="0" fontId="15" fillId="5" borderId="61" xfId="0" applyFont="1" applyFill="1" applyBorder="1" applyAlignment="1">
      <alignment horizontal="center" vertical="center" wrapText="1"/>
    </xf>
    <xf numFmtId="0" fontId="15" fillId="2" borderId="53" xfId="0" applyFont="1" applyFill="1" applyBorder="1" applyAlignment="1" applyProtection="1">
      <alignment vertical="center" wrapText="1"/>
      <protection locked="0"/>
    </xf>
    <xf numFmtId="0" fontId="15" fillId="2" borderId="77" xfId="0" applyFont="1" applyFill="1" applyBorder="1" applyAlignment="1" applyProtection="1">
      <alignment vertical="center" wrapText="1"/>
      <protection locked="0"/>
    </xf>
    <xf numFmtId="0" fontId="15" fillId="2" borderId="77" xfId="0" applyFont="1" applyFill="1" applyBorder="1" applyAlignment="1">
      <alignment horizontal="center" vertical="center" wrapText="1"/>
    </xf>
    <xf numFmtId="0" fontId="15" fillId="2" borderId="77" xfId="0" applyFont="1" applyFill="1" applyBorder="1" applyAlignment="1">
      <alignment vertical="center" wrapText="1"/>
    </xf>
    <xf numFmtId="0" fontId="15" fillId="5" borderId="78" xfId="0" applyFont="1" applyFill="1" applyBorder="1" applyAlignment="1">
      <alignment horizontal="center" vertical="center" wrapText="1"/>
    </xf>
    <xf numFmtId="0" fontId="15" fillId="5" borderId="79" xfId="0" applyFont="1" applyFill="1" applyBorder="1" applyAlignment="1">
      <alignment vertical="center" wrapText="1"/>
    </xf>
    <xf numFmtId="0" fontId="15" fillId="6" borderId="80" xfId="0" applyFont="1" applyFill="1" applyBorder="1" applyAlignment="1">
      <alignment vertical="center" wrapText="1"/>
    </xf>
    <xf numFmtId="0" fontId="15" fillId="4" borderId="82" xfId="0" applyFont="1" applyFill="1" applyBorder="1" applyAlignment="1" applyProtection="1">
      <alignment vertical="center" wrapText="1"/>
      <protection locked="0"/>
    </xf>
    <xf numFmtId="0" fontId="15" fillId="4" borderId="83" xfId="0" applyFont="1" applyFill="1" applyBorder="1" applyAlignment="1" applyProtection="1">
      <alignment vertical="center" wrapText="1"/>
      <protection locked="0"/>
    </xf>
    <xf numFmtId="0" fontId="15" fillId="4" borderId="81" xfId="0" applyFont="1" applyFill="1" applyBorder="1" applyAlignment="1" applyProtection="1">
      <alignment vertical="center" wrapText="1"/>
      <protection locked="0"/>
    </xf>
    <xf numFmtId="0" fontId="15" fillId="4" borderId="75" xfId="0" applyFont="1" applyFill="1" applyBorder="1" applyAlignment="1" applyProtection="1">
      <alignment vertical="center" wrapText="1"/>
      <protection locked="0"/>
    </xf>
    <xf numFmtId="0" fontId="15" fillId="5" borderId="82" xfId="0" applyFont="1" applyFill="1" applyBorder="1" applyAlignment="1">
      <alignment horizontal="center" vertical="center" wrapText="1"/>
    </xf>
    <xf numFmtId="0" fontId="15" fillId="5" borderId="81" xfId="0" applyFont="1" applyFill="1" applyBorder="1" applyAlignment="1">
      <alignment vertical="center" wrapText="1"/>
    </xf>
    <xf numFmtId="0" fontId="15" fillId="5" borderId="83" xfId="0" applyFont="1" applyFill="1" applyBorder="1" applyAlignment="1">
      <alignment vertical="center" wrapText="1"/>
    </xf>
    <xf numFmtId="0" fontId="15" fillId="6" borderId="82" xfId="0" applyFont="1" applyFill="1" applyBorder="1" applyAlignment="1">
      <alignment vertical="center" wrapText="1"/>
    </xf>
    <xf numFmtId="0" fontId="15" fillId="0" borderId="207" xfId="0" applyFont="1" applyBorder="1" applyAlignment="1">
      <alignment horizontal="left" vertical="center" wrapText="1"/>
    </xf>
    <xf numFmtId="0" fontId="15" fillId="4" borderId="84" xfId="0" applyFont="1" applyFill="1" applyBorder="1" applyAlignment="1" applyProtection="1">
      <alignment vertical="center" wrapText="1"/>
      <protection locked="0"/>
    </xf>
    <xf numFmtId="0" fontId="15" fillId="4" borderId="76" xfId="0" applyFont="1" applyFill="1" applyBorder="1" applyAlignment="1" applyProtection="1">
      <alignment vertical="center" wrapText="1"/>
      <protection locked="0"/>
    </xf>
    <xf numFmtId="0" fontId="15" fillId="5" borderId="85" xfId="0" applyFont="1" applyFill="1" applyBorder="1" applyAlignment="1">
      <alignment horizontal="center" vertical="center" wrapText="1"/>
    </xf>
    <xf numFmtId="0" fontId="15" fillId="5" borderId="71" xfId="0" applyFont="1" applyFill="1" applyBorder="1" applyAlignment="1">
      <alignment vertical="center" wrapText="1"/>
    </xf>
    <xf numFmtId="0" fontId="15" fillId="5" borderId="84" xfId="0" applyFont="1" applyFill="1" applyBorder="1" applyAlignment="1">
      <alignment vertical="center" wrapText="1"/>
    </xf>
    <xf numFmtId="0" fontId="15" fillId="6" borderId="85" xfId="0" applyFont="1" applyFill="1" applyBorder="1" applyAlignment="1">
      <alignment vertical="center" wrapText="1"/>
    </xf>
    <xf numFmtId="0" fontId="14" fillId="0" borderId="1" xfId="0" applyFont="1" applyBorder="1" applyAlignment="1">
      <alignment horizontal="left" vertical="center" wrapText="1"/>
    </xf>
    <xf numFmtId="0" fontId="15" fillId="4" borderId="79" xfId="0" applyFont="1" applyFill="1" applyBorder="1" applyAlignment="1" applyProtection="1">
      <alignment vertical="center" wrapText="1"/>
      <protection locked="0"/>
    </xf>
    <xf numFmtId="0" fontId="15" fillId="4" borderId="67" xfId="0" applyFont="1" applyFill="1" applyBorder="1" applyAlignment="1" applyProtection="1">
      <alignment vertical="center" wrapText="1"/>
      <protection locked="0"/>
    </xf>
    <xf numFmtId="0" fontId="15" fillId="4" borderId="149" xfId="0" applyFont="1" applyFill="1" applyBorder="1" applyAlignment="1" applyProtection="1">
      <alignment vertical="center" wrapText="1"/>
      <protection locked="0"/>
    </xf>
    <xf numFmtId="0" fontId="15" fillId="5" borderId="80" xfId="0" applyFont="1" applyFill="1" applyBorder="1" applyAlignment="1">
      <alignment horizontal="center" vertical="center" wrapText="1"/>
    </xf>
    <xf numFmtId="0" fontId="15" fillId="0" borderId="1" xfId="0" applyFont="1" applyBorder="1" applyAlignment="1">
      <alignment horizontal="left" vertical="center" wrapText="1"/>
    </xf>
    <xf numFmtId="0" fontId="15" fillId="4" borderId="27" xfId="0" applyFont="1" applyFill="1" applyBorder="1" applyAlignment="1" applyProtection="1">
      <alignment vertical="center" wrapText="1"/>
      <protection locked="0"/>
    </xf>
    <xf numFmtId="0" fontId="15" fillId="5" borderId="25" xfId="0" applyFont="1" applyFill="1" applyBorder="1" applyAlignment="1">
      <alignment horizontal="center" vertical="center" wrapText="1"/>
    </xf>
    <xf numFmtId="0" fontId="15" fillId="0" borderId="181" xfId="0" applyFont="1" applyBorder="1" applyAlignment="1">
      <alignment horizontal="left" vertical="center" wrapText="1"/>
    </xf>
    <xf numFmtId="0" fontId="15" fillId="0" borderId="172" xfId="0" applyFont="1" applyBorder="1" applyAlignment="1">
      <alignment horizontal="left" vertical="center" wrapText="1"/>
    </xf>
    <xf numFmtId="0" fontId="15" fillId="0" borderId="210" xfId="0" applyFont="1" applyBorder="1" applyAlignment="1">
      <alignment horizontal="left" vertical="center" wrapText="1"/>
    </xf>
    <xf numFmtId="0" fontId="15" fillId="0" borderId="211" xfId="0" applyFont="1" applyBorder="1" applyAlignment="1">
      <alignment horizontal="left" vertical="center" wrapText="1"/>
    </xf>
    <xf numFmtId="0" fontId="15" fillId="0" borderId="212" xfId="0" applyFont="1" applyBorder="1" applyAlignment="1">
      <alignment horizontal="left" vertical="center" wrapText="1"/>
    </xf>
    <xf numFmtId="0" fontId="15" fillId="0" borderId="208" xfId="0" applyFont="1" applyBorder="1" applyAlignment="1">
      <alignment horizontal="left" vertical="center" wrapText="1"/>
    </xf>
    <xf numFmtId="0" fontId="15" fillId="4" borderId="97" xfId="0" applyFont="1" applyFill="1" applyBorder="1" applyAlignment="1" applyProtection="1">
      <alignment vertical="center" wrapText="1"/>
      <protection locked="0"/>
    </xf>
    <xf numFmtId="0" fontId="15" fillId="5" borderId="97" xfId="0" applyFont="1" applyFill="1" applyBorder="1" applyAlignment="1">
      <alignment horizontal="center" vertical="center" wrapText="1"/>
    </xf>
    <xf numFmtId="0" fontId="15" fillId="5" borderId="97" xfId="0" applyFont="1" applyFill="1" applyBorder="1" applyAlignment="1">
      <alignment vertical="center" wrapText="1"/>
    </xf>
    <xf numFmtId="0" fontId="15" fillId="0" borderId="183" xfId="0" applyFont="1" applyBorder="1" applyAlignment="1">
      <alignment horizontal="left" vertical="center" wrapText="1"/>
    </xf>
    <xf numFmtId="0" fontId="15" fillId="4" borderId="105" xfId="0" applyFont="1" applyFill="1" applyBorder="1" applyAlignment="1" applyProtection="1">
      <alignment vertical="center" wrapText="1"/>
      <protection locked="0"/>
    </xf>
    <xf numFmtId="0" fontId="15" fillId="4" borderId="218" xfId="0" applyFont="1" applyFill="1" applyBorder="1" applyAlignment="1" applyProtection="1">
      <alignment vertical="center" wrapText="1"/>
      <protection locked="0"/>
    </xf>
    <xf numFmtId="0" fontId="15" fillId="5" borderId="63" xfId="0" applyFont="1" applyFill="1" applyBorder="1" applyAlignment="1">
      <alignment vertical="center" wrapText="1"/>
    </xf>
    <xf numFmtId="0" fontId="15" fillId="5" borderId="45" xfId="0" applyFont="1" applyFill="1" applyBorder="1" applyAlignment="1">
      <alignment vertical="center" wrapText="1"/>
    </xf>
    <xf numFmtId="0" fontId="15" fillId="6" borderId="45" xfId="0" applyFont="1" applyFill="1" applyBorder="1" applyAlignment="1">
      <alignment vertical="center" wrapText="1"/>
    </xf>
    <xf numFmtId="0" fontId="15" fillId="4" borderId="45" xfId="0" applyFont="1" applyFill="1" applyBorder="1" applyAlignment="1" applyProtection="1">
      <alignment vertical="center" wrapText="1"/>
      <protection locked="0"/>
    </xf>
    <xf numFmtId="0" fontId="15" fillId="0" borderId="206" xfId="0" applyFont="1" applyBorder="1" applyAlignment="1">
      <alignment horizontal="left" vertical="center" wrapText="1"/>
    </xf>
    <xf numFmtId="0" fontId="15" fillId="2" borderId="217" xfId="0" applyFont="1" applyFill="1" applyBorder="1" applyAlignment="1" applyProtection="1">
      <alignment vertical="center" wrapText="1"/>
      <protection locked="0"/>
    </xf>
    <xf numFmtId="0" fontId="15" fillId="0" borderId="185" xfId="0" applyFont="1" applyBorder="1" applyAlignment="1">
      <alignment horizontal="left" vertical="center" wrapText="1"/>
    </xf>
    <xf numFmtId="0" fontId="15" fillId="4" borderId="87" xfId="0" applyFont="1" applyFill="1" applyBorder="1" applyAlignment="1" applyProtection="1">
      <alignment vertical="center" wrapText="1"/>
      <protection locked="0"/>
    </xf>
    <xf numFmtId="0" fontId="15" fillId="4" borderId="86" xfId="0" applyFont="1" applyFill="1" applyBorder="1" applyAlignment="1" applyProtection="1">
      <alignment vertical="center" wrapText="1"/>
      <protection locked="0"/>
    </xf>
    <xf numFmtId="0" fontId="15" fillId="4" borderId="221" xfId="0" applyFont="1" applyFill="1" applyBorder="1" applyAlignment="1" applyProtection="1">
      <alignment vertical="center" wrapText="1"/>
      <protection locked="0"/>
    </xf>
    <xf numFmtId="0" fontId="15" fillId="5" borderId="87" xfId="0" applyFont="1" applyFill="1" applyBorder="1" applyAlignment="1">
      <alignment horizontal="center" vertical="center" wrapText="1"/>
    </xf>
    <xf numFmtId="0" fontId="15" fillId="5" borderId="55" xfId="0" applyFont="1" applyFill="1" applyBorder="1" applyAlignment="1">
      <alignment vertical="center" wrapText="1"/>
    </xf>
    <xf numFmtId="0" fontId="15" fillId="5" borderId="86" xfId="0" applyFont="1" applyFill="1" applyBorder="1" applyAlignment="1">
      <alignment vertical="center" wrapText="1"/>
    </xf>
    <xf numFmtId="0" fontId="15" fillId="6" borderId="82" xfId="0" applyFont="1" applyFill="1" applyBorder="1" applyAlignment="1">
      <alignment horizontal="center" vertical="center" wrapText="1"/>
    </xf>
    <xf numFmtId="0" fontId="15" fillId="6" borderId="85" xfId="0" applyFont="1" applyFill="1" applyBorder="1" applyAlignment="1">
      <alignment horizontal="center" vertical="center" wrapText="1"/>
    </xf>
    <xf numFmtId="0" fontId="15" fillId="0" borderId="213" xfId="0" applyFont="1" applyBorder="1" applyAlignment="1">
      <alignment horizontal="left" vertical="center" wrapText="1"/>
    </xf>
    <xf numFmtId="0" fontId="15" fillId="6" borderId="26" xfId="0" applyFont="1" applyFill="1" applyBorder="1" applyAlignment="1">
      <alignment horizontal="center" vertical="center" wrapText="1"/>
    </xf>
    <xf numFmtId="0" fontId="15" fillId="4" borderId="136" xfId="0" applyFont="1" applyFill="1" applyBorder="1" applyAlignment="1" applyProtection="1">
      <alignment vertical="center" wrapText="1"/>
      <protection locked="0"/>
    </xf>
    <xf numFmtId="0" fontId="15" fillId="5" borderId="136" xfId="0" applyFont="1" applyFill="1" applyBorder="1" applyAlignment="1">
      <alignment horizontal="center" vertical="center" wrapText="1"/>
    </xf>
    <xf numFmtId="0" fontId="15" fillId="5" borderId="89" xfId="0" applyFont="1" applyFill="1" applyBorder="1" applyAlignment="1">
      <alignment vertical="center" wrapText="1"/>
    </xf>
    <xf numFmtId="0" fontId="15" fillId="6" borderId="113" xfId="0" applyFont="1" applyFill="1" applyBorder="1" applyAlignment="1">
      <alignment vertical="center" wrapText="1"/>
    </xf>
    <xf numFmtId="0" fontId="15" fillId="4" borderId="114" xfId="0" applyFont="1" applyFill="1" applyBorder="1" applyAlignment="1" applyProtection="1">
      <alignment vertical="center" wrapText="1"/>
      <protection locked="0"/>
    </xf>
    <xf numFmtId="0" fontId="15" fillId="5" borderId="17" xfId="0" applyFont="1" applyFill="1" applyBorder="1" applyAlignment="1">
      <alignment horizontal="center" vertical="center" wrapText="1"/>
    </xf>
    <xf numFmtId="0" fontId="15" fillId="6" borderId="115" xfId="0" applyFont="1" applyFill="1" applyBorder="1" applyAlignment="1">
      <alignment vertical="center" wrapText="1"/>
    </xf>
    <xf numFmtId="0" fontId="15" fillId="4" borderId="91" xfId="0" applyFont="1" applyFill="1" applyBorder="1" applyAlignment="1" applyProtection="1">
      <alignment vertical="center" wrapText="1"/>
      <protection locked="0"/>
    </xf>
    <xf numFmtId="0" fontId="15" fillId="4" borderId="92" xfId="0" applyFont="1" applyFill="1" applyBorder="1" applyAlignment="1" applyProtection="1">
      <alignment vertical="center" wrapText="1"/>
      <protection locked="0"/>
    </xf>
    <xf numFmtId="0" fontId="15" fillId="4" borderId="137" xfId="0" applyFont="1" applyFill="1" applyBorder="1" applyAlignment="1" applyProtection="1">
      <alignment vertical="center" wrapText="1"/>
      <protection locked="0"/>
    </xf>
    <xf numFmtId="0" fontId="15" fillId="5" borderId="137" xfId="0" applyFont="1" applyFill="1" applyBorder="1" applyAlignment="1">
      <alignment horizontal="center" vertical="center" wrapText="1"/>
    </xf>
    <xf numFmtId="0" fontId="15" fillId="5" borderId="96" xfId="0" applyFont="1" applyFill="1" applyBorder="1" applyAlignment="1">
      <alignment vertical="center" wrapText="1"/>
    </xf>
    <xf numFmtId="0" fontId="15" fillId="5" borderId="92" xfId="0" applyFont="1" applyFill="1" applyBorder="1" applyAlignment="1">
      <alignment vertical="center" wrapText="1"/>
    </xf>
    <xf numFmtId="0" fontId="15" fillId="6" borderId="116" xfId="0" applyFont="1" applyFill="1" applyBorder="1" applyAlignment="1">
      <alignment vertical="center" wrapText="1"/>
    </xf>
    <xf numFmtId="0" fontId="15" fillId="5" borderId="24" xfId="0" applyFont="1" applyFill="1" applyBorder="1" applyAlignment="1">
      <alignment horizontal="center" vertical="center" wrapText="1"/>
    </xf>
    <xf numFmtId="0" fontId="15" fillId="0" borderId="214" xfId="0" applyFont="1" applyBorder="1" applyAlignment="1">
      <alignment horizontal="left" vertical="center" wrapText="1"/>
    </xf>
    <xf numFmtId="0" fontId="15" fillId="2" borderId="52" xfId="0" applyFont="1" applyFill="1" applyBorder="1" applyAlignment="1" applyProtection="1">
      <alignment vertical="center" wrapText="1"/>
      <protection locked="0"/>
    </xf>
    <xf numFmtId="0" fontId="15" fillId="2" borderId="106" xfId="0" applyFont="1" applyFill="1" applyBorder="1" applyAlignment="1" applyProtection="1">
      <alignment vertical="center" wrapText="1"/>
      <protection locked="0"/>
    </xf>
    <xf numFmtId="0" fontId="15" fillId="2" borderId="106" xfId="0" applyFont="1" applyFill="1" applyBorder="1" applyAlignment="1">
      <alignment horizontal="center" vertical="center" wrapText="1"/>
    </xf>
    <xf numFmtId="0" fontId="15" fillId="2" borderId="106" xfId="0" applyFont="1" applyFill="1" applyBorder="1" applyAlignment="1">
      <alignment vertical="center" wrapText="1"/>
    </xf>
    <xf numFmtId="0" fontId="15" fillId="4" borderId="109" xfId="0" applyFont="1" applyFill="1" applyBorder="1" applyAlignment="1" applyProtection="1">
      <alignment vertical="center" wrapText="1"/>
      <protection locked="0"/>
    </xf>
    <xf numFmtId="0" fontId="15" fillId="4" borderId="90" xfId="0" applyFont="1" applyFill="1" applyBorder="1" applyAlignment="1" applyProtection="1">
      <alignment vertical="center" wrapText="1"/>
      <protection locked="0"/>
    </xf>
    <xf numFmtId="0" fontId="15" fillId="5" borderId="109" xfId="0" applyFont="1" applyFill="1" applyBorder="1" applyAlignment="1">
      <alignment horizontal="center" vertical="center" wrapText="1"/>
    </xf>
    <xf numFmtId="0" fontId="15" fillId="4" borderId="98" xfId="0" applyFont="1" applyFill="1" applyBorder="1" applyAlignment="1" applyProtection="1">
      <alignment vertical="center" wrapText="1"/>
      <protection locked="0"/>
    </xf>
    <xf numFmtId="0" fontId="15" fillId="4" borderId="112" xfId="0" applyFont="1" applyFill="1" applyBorder="1" applyAlignment="1" applyProtection="1">
      <alignment vertical="center" wrapText="1"/>
      <protection locked="0"/>
    </xf>
    <xf numFmtId="0" fontId="15" fillId="4" borderId="93" xfId="0" applyFont="1" applyFill="1" applyBorder="1" applyAlignment="1" applyProtection="1">
      <alignment vertical="center" wrapText="1"/>
      <protection locked="0"/>
    </xf>
    <xf numFmtId="0" fontId="15" fillId="5" borderId="112" xfId="0" applyFont="1" applyFill="1" applyBorder="1" applyAlignment="1">
      <alignment horizontal="center" vertical="center" wrapText="1"/>
    </xf>
    <xf numFmtId="0" fontId="15" fillId="5" borderId="98" xfId="0" applyFont="1" applyFill="1" applyBorder="1" applyAlignment="1">
      <alignment vertical="center" wrapText="1"/>
    </xf>
    <xf numFmtId="0" fontId="15" fillId="4" borderId="117" xfId="0" applyFont="1" applyFill="1" applyBorder="1" applyAlignment="1" applyProtection="1">
      <alignment vertical="center" wrapText="1"/>
      <protection locked="0"/>
    </xf>
    <xf numFmtId="0" fontId="15" fillId="4" borderId="118" xfId="0" applyFont="1" applyFill="1" applyBorder="1" applyAlignment="1" applyProtection="1">
      <alignment vertical="center" wrapText="1"/>
      <protection locked="0"/>
    </xf>
    <xf numFmtId="0" fontId="15" fillId="4" borderId="119" xfId="0" applyFont="1" applyFill="1" applyBorder="1" applyAlignment="1" applyProtection="1">
      <alignment vertical="center" wrapText="1"/>
      <protection locked="0"/>
    </xf>
    <xf numFmtId="0" fontId="15" fillId="5" borderId="120" xfId="0" applyFont="1" applyFill="1" applyBorder="1" applyAlignment="1">
      <alignment horizontal="center" vertical="center" wrapText="1"/>
    </xf>
    <xf numFmtId="0" fontId="15" fillId="6" borderId="121" xfId="0" applyFont="1" applyFill="1" applyBorder="1" applyAlignment="1">
      <alignment vertical="center" wrapText="1"/>
    </xf>
    <xf numFmtId="0" fontId="15" fillId="4" borderId="108" xfId="0" applyFont="1" applyFill="1" applyBorder="1" applyAlignment="1" applyProtection="1">
      <alignment vertical="center" wrapText="1"/>
      <protection locked="0"/>
    </xf>
    <xf numFmtId="0" fontId="15" fillId="4" borderId="110" xfId="0" applyFont="1" applyFill="1" applyBorder="1" applyAlignment="1" applyProtection="1">
      <alignment vertical="center" wrapText="1"/>
      <protection locked="0"/>
    </xf>
    <xf numFmtId="0" fontId="15" fillId="4" borderId="111" xfId="0" applyFont="1" applyFill="1" applyBorder="1" applyAlignment="1" applyProtection="1">
      <alignment vertical="center" wrapText="1"/>
      <protection locked="0"/>
    </xf>
    <xf numFmtId="0" fontId="15" fillId="5" borderId="114" xfId="0" applyFont="1" applyFill="1" applyBorder="1" applyAlignment="1">
      <alignment horizontal="center" vertical="center" wrapText="1"/>
    </xf>
    <xf numFmtId="0" fontId="15" fillId="0" borderId="204" xfId="0" applyFont="1" applyBorder="1" applyAlignment="1">
      <alignment horizontal="left" vertical="center" wrapText="1"/>
    </xf>
    <xf numFmtId="0" fontId="15" fillId="5" borderId="91" xfId="0" applyFont="1" applyFill="1" applyBorder="1" applyAlignment="1">
      <alignment horizontal="center" vertical="center" wrapText="1"/>
    </xf>
    <xf numFmtId="0" fontId="15" fillId="0" borderId="22" xfId="0" applyFont="1" applyBorder="1" applyAlignment="1">
      <alignment vertical="center" wrapText="1"/>
    </xf>
    <xf numFmtId="0" fontId="15" fillId="2" borderId="21" xfId="0" applyFont="1" applyFill="1" applyBorder="1" applyAlignment="1">
      <alignment vertical="center" wrapText="1"/>
    </xf>
    <xf numFmtId="0" fontId="14" fillId="0" borderId="166" xfId="0" applyFont="1" applyBorder="1" applyAlignment="1">
      <alignment vertical="center" wrapText="1"/>
    </xf>
    <xf numFmtId="0" fontId="31" fillId="0" borderId="0" xfId="0" applyFont="1"/>
    <xf numFmtId="0" fontId="14" fillId="0" borderId="1" xfId="0" applyFont="1" applyBorder="1" applyAlignment="1">
      <alignment horizontal="center" vertical="center" wrapText="1"/>
    </xf>
    <xf numFmtId="0" fontId="15" fillId="0" borderId="247" xfId="0" applyFont="1" applyBorder="1" applyAlignment="1">
      <alignment vertical="center" wrapText="1"/>
    </xf>
    <xf numFmtId="0" fontId="15" fillId="0" borderId="248" xfId="0" applyFont="1" applyBorder="1" applyAlignment="1">
      <alignment vertical="center" wrapText="1"/>
    </xf>
    <xf numFmtId="0" fontId="15" fillId="0" borderId="248" xfId="0" applyFont="1" applyBorder="1" applyAlignment="1">
      <alignment horizontal="center" vertical="center" wrapText="1"/>
    </xf>
    <xf numFmtId="0" fontId="15" fillId="0" borderId="249" xfId="0" applyFont="1" applyBorder="1" applyAlignment="1">
      <alignment vertical="center" wrapText="1"/>
    </xf>
    <xf numFmtId="0" fontId="22" fillId="4" borderId="139" xfId="0" applyFont="1" applyFill="1" applyBorder="1" applyAlignment="1">
      <alignment horizontal="center" vertical="center" wrapText="1"/>
    </xf>
    <xf numFmtId="0" fontId="22" fillId="4" borderId="140" xfId="0" applyFont="1" applyFill="1" applyBorder="1" applyAlignment="1">
      <alignment horizontal="center" vertical="center" wrapText="1"/>
    </xf>
    <xf numFmtId="0" fontId="22" fillId="4" borderId="141" xfId="0" applyFont="1" applyFill="1" applyBorder="1" applyAlignment="1">
      <alignment horizontal="center" vertical="center" wrapText="1"/>
    </xf>
    <xf numFmtId="0" fontId="10" fillId="0" borderId="0" xfId="0" applyFont="1" applyAlignment="1">
      <alignment horizontal="center" vertical="center" wrapText="1"/>
    </xf>
    <xf numFmtId="0" fontId="20" fillId="0" borderId="2"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25"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0" xfId="0" applyFont="1" applyAlignment="1">
      <alignment horizontal="center" vertical="center" wrapText="1"/>
    </xf>
    <xf numFmtId="0" fontId="21" fillId="0" borderId="10"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36" xfId="0" applyFont="1" applyBorder="1" applyAlignment="1">
      <alignment horizontal="center" vertical="center" wrapText="1"/>
    </xf>
    <xf numFmtId="0" fontId="21" fillId="0" borderId="26" xfId="0" applyFont="1" applyBorder="1" applyAlignment="1">
      <alignment horizontal="center" vertical="center" wrapText="1"/>
    </xf>
    <xf numFmtId="0" fontId="24" fillId="5" borderId="145" xfId="2" applyFont="1" applyFill="1" applyBorder="1" applyAlignment="1">
      <alignment horizontal="center" vertical="center" wrapText="1"/>
    </xf>
    <xf numFmtId="0" fontId="24" fillId="5" borderId="146" xfId="2" applyFont="1" applyFill="1" applyBorder="1" applyAlignment="1">
      <alignment horizontal="center" vertical="center" wrapText="1"/>
    </xf>
    <xf numFmtId="0" fontId="24" fillId="5" borderId="147" xfId="2" applyFont="1" applyFill="1" applyBorder="1" applyAlignment="1">
      <alignment horizontal="center" vertical="center" wrapText="1"/>
    </xf>
    <xf numFmtId="0" fontId="25" fillId="4" borderId="237" xfId="0" applyFont="1" applyFill="1" applyBorder="1" applyAlignment="1">
      <alignment horizontal="center" vertical="center"/>
    </xf>
    <xf numFmtId="0" fontId="15" fillId="0" borderId="138" xfId="0" applyFont="1" applyBorder="1" applyAlignment="1">
      <alignment horizontal="left" vertical="center"/>
    </xf>
    <xf numFmtId="0" fontId="15" fillId="0" borderId="245" xfId="0" applyFont="1" applyBorder="1" applyAlignment="1">
      <alignment horizontal="left" vertical="center"/>
    </xf>
    <xf numFmtId="0" fontId="23" fillId="5" borderId="143" xfId="0" applyFont="1" applyFill="1" applyBorder="1" applyAlignment="1">
      <alignment horizontal="center" vertical="center"/>
    </xf>
    <xf numFmtId="0" fontId="23" fillId="5" borderId="0" xfId="0" applyFont="1" applyFill="1" applyAlignment="1">
      <alignment horizontal="center" vertical="center"/>
    </xf>
    <xf numFmtId="0" fontId="23" fillId="5" borderId="142" xfId="0" applyFont="1" applyFill="1" applyBorder="1" applyAlignment="1">
      <alignment horizontal="center" vertical="center"/>
    </xf>
    <xf numFmtId="0" fontId="23" fillId="5" borderId="143" xfId="0" applyFont="1" applyFill="1" applyBorder="1" applyAlignment="1">
      <alignment horizontal="center" vertical="center" wrapText="1"/>
    </xf>
    <xf numFmtId="0" fontId="23" fillId="5" borderId="0" xfId="0" applyFont="1" applyFill="1" applyAlignment="1">
      <alignment horizontal="center" vertical="center" wrapText="1"/>
    </xf>
    <xf numFmtId="0" fontId="23" fillId="5" borderId="142" xfId="0" applyFont="1" applyFill="1" applyBorder="1" applyAlignment="1">
      <alignment horizontal="center" vertical="center" wrapText="1"/>
    </xf>
    <xf numFmtId="0" fontId="24" fillId="5" borderId="143" xfId="2" applyFont="1" applyFill="1" applyBorder="1" applyAlignment="1">
      <alignment horizontal="center" vertical="center" wrapText="1"/>
    </xf>
    <xf numFmtId="0" fontId="24" fillId="5" borderId="0" xfId="2" applyFont="1" applyFill="1" applyBorder="1" applyAlignment="1">
      <alignment horizontal="center" vertical="center" wrapText="1"/>
    </xf>
    <xf numFmtId="0" fontId="24" fillId="5" borderId="142" xfId="2" applyFont="1" applyFill="1" applyBorder="1" applyAlignment="1">
      <alignment horizontal="center" vertical="center" wrapText="1"/>
    </xf>
    <xf numFmtId="0" fontId="14" fillId="0" borderId="9"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left" vertical="center" wrapText="1"/>
    </xf>
    <xf numFmtId="0" fontId="14" fillId="0" borderId="7" xfId="0" applyFont="1" applyBorder="1" applyAlignment="1">
      <alignment horizontal="left" vertical="center" wrapText="1"/>
    </xf>
    <xf numFmtId="0" fontId="14" fillId="0" borderId="8" xfId="0" applyFont="1" applyBorder="1" applyAlignment="1">
      <alignment horizontal="left" vertical="center" wrapText="1"/>
    </xf>
    <xf numFmtId="0" fontId="15" fillId="5" borderId="7" xfId="0" applyFont="1" applyFill="1" applyBorder="1" applyAlignment="1">
      <alignment horizontal="center" vertical="center" wrapText="1"/>
    </xf>
    <xf numFmtId="0" fontId="15" fillId="5" borderId="95" xfId="0" applyFont="1" applyFill="1" applyBorder="1" applyAlignment="1">
      <alignment horizontal="center" vertical="center" wrapText="1"/>
    </xf>
    <xf numFmtId="0" fontId="15" fillId="5" borderId="106" xfId="0" applyFont="1" applyFill="1" applyBorder="1" applyAlignment="1">
      <alignment horizontal="center" vertical="center" wrapText="1"/>
    </xf>
    <xf numFmtId="0" fontId="15" fillId="5" borderId="0" xfId="0" applyFont="1" applyFill="1" applyAlignment="1">
      <alignment horizontal="center" vertical="center" wrapText="1"/>
    </xf>
    <xf numFmtId="0" fontId="15" fillId="5" borderId="36" xfId="0" applyFont="1" applyFill="1" applyBorder="1" applyAlignment="1">
      <alignment horizontal="center" vertical="center" wrapText="1"/>
    </xf>
    <xf numFmtId="0" fontId="15" fillId="5" borderId="77" xfId="0" applyFont="1" applyFill="1" applyBorder="1" applyAlignment="1">
      <alignment horizontal="center" vertical="center" wrapText="1"/>
    </xf>
    <xf numFmtId="0" fontId="15" fillId="5" borderId="64" xfId="0" applyFont="1" applyFill="1" applyBorder="1" applyAlignment="1">
      <alignment horizontal="center" vertical="center" wrapText="1"/>
    </xf>
    <xf numFmtId="0" fontId="15" fillId="5" borderId="8" xfId="0" applyFont="1" applyFill="1" applyBorder="1" applyAlignment="1">
      <alignment horizontal="center" vertical="center" wrapText="1"/>
    </xf>
    <xf numFmtId="0" fontId="14" fillId="0" borderId="168" xfId="0" applyFont="1" applyBorder="1" applyAlignment="1">
      <alignment horizontal="left" vertical="center" wrapText="1"/>
    </xf>
    <xf numFmtId="0" fontId="14" fillId="0" borderId="169" xfId="0" applyFont="1" applyBorder="1" applyAlignment="1">
      <alignment horizontal="left" vertical="center" wrapText="1"/>
    </xf>
    <xf numFmtId="0" fontId="14" fillId="0" borderId="25" xfId="0" applyFont="1" applyBorder="1" applyAlignment="1">
      <alignment horizontal="left" vertical="center" wrapText="1"/>
    </xf>
    <xf numFmtId="0" fontId="14" fillId="0" borderId="10" xfId="0" applyFont="1" applyBorder="1" applyAlignment="1">
      <alignment horizontal="left" vertical="center" wrapText="1"/>
    </xf>
    <xf numFmtId="0" fontId="14" fillId="0" borderId="205" xfId="0" applyFont="1" applyBorder="1" applyAlignment="1">
      <alignment horizontal="left" vertical="center" wrapText="1"/>
    </xf>
    <xf numFmtId="0" fontId="14" fillId="0" borderId="177" xfId="0" applyFont="1" applyBorder="1" applyAlignment="1">
      <alignment horizontal="left" vertical="center" wrapText="1"/>
    </xf>
    <xf numFmtId="0" fontId="14" fillId="0" borderId="186" xfId="0" applyFont="1" applyBorder="1" applyAlignment="1">
      <alignment horizontal="left" vertical="center" wrapText="1"/>
    </xf>
    <xf numFmtId="0" fontId="14" fillId="0" borderId="187" xfId="0" applyFont="1" applyBorder="1" applyAlignment="1">
      <alignment horizontal="left" vertical="center" wrapText="1"/>
    </xf>
    <xf numFmtId="0" fontId="14" fillId="0" borderId="188" xfId="0" applyFont="1" applyBorder="1" applyAlignment="1">
      <alignment horizontal="left" vertical="center" wrapText="1"/>
    </xf>
    <xf numFmtId="0" fontId="14" fillId="0" borderId="199" xfId="0" applyFont="1" applyBorder="1" applyAlignment="1">
      <alignment horizontal="left" vertical="center" wrapText="1"/>
    </xf>
    <xf numFmtId="0" fontId="14" fillId="0" borderId="178" xfId="0" applyFont="1" applyBorder="1" applyAlignment="1">
      <alignment horizontal="left" vertical="center" wrapText="1"/>
    </xf>
    <xf numFmtId="0" fontId="14" fillId="0" borderId="26" xfId="0" applyFont="1" applyBorder="1" applyAlignment="1">
      <alignment horizontal="left" vertical="center" wrapText="1"/>
    </xf>
    <xf numFmtId="0" fontId="14" fillId="0" borderId="184" xfId="0" applyFont="1" applyBorder="1" applyAlignment="1">
      <alignment horizontal="left" vertical="center" wrapText="1"/>
    </xf>
    <xf numFmtId="0" fontId="14" fillId="0" borderId="191" xfId="0" applyFont="1" applyBorder="1" applyAlignment="1">
      <alignment horizontal="left" vertical="center" wrapText="1"/>
    </xf>
    <xf numFmtId="0" fontId="15" fillId="5" borderId="28" xfId="0" applyFont="1" applyFill="1" applyBorder="1" applyAlignment="1">
      <alignment horizontal="center" vertical="center" wrapText="1"/>
    </xf>
    <xf numFmtId="0" fontId="15" fillId="5"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5" fillId="5" borderId="11" xfId="0" applyFont="1" applyFill="1" applyBorder="1" applyAlignment="1">
      <alignment horizontal="center" vertical="center" wrapText="1"/>
    </xf>
    <xf numFmtId="0" fontId="14" fillId="0" borderId="197" xfId="0" applyFont="1" applyBorder="1" applyAlignment="1">
      <alignment horizontal="left" vertical="center" wrapText="1"/>
    </xf>
    <xf numFmtId="0" fontId="14" fillId="0" borderId="10" xfId="0" applyFont="1" applyBorder="1" applyAlignment="1">
      <alignment horizontal="center" vertical="center" textRotation="90" wrapText="1"/>
    </xf>
    <xf numFmtId="0" fontId="14" fillId="0" borderId="26" xfId="0" applyFont="1" applyBorder="1" applyAlignment="1">
      <alignment horizontal="center" vertical="center" textRotation="90" wrapText="1"/>
    </xf>
    <xf numFmtId="0" fontId="14" fillId="0" borderId="200" xfId="0" applyFont="1" applyBorder="1" applyAlignment="1">
      <alignment horizontal="center" vertical="center" textRotation="90" wrapText="1"/>
    </xf>
    <xf numFmtId="0" fontId="14" fillId="0" borderId="201" xfId="0" applyFont="1" applyBorder="1" applyAlignment="1">
      <alignment horizontal="center" vertical="center" textRotation="90" wrapText="1"/>
    </xf>
    <xf numFmtId="0" fontId="14" fillId="0" borderId="202" xfId="0" applyFont="1" applyBorder="1" applyAlignment="1">
      <alignment horizontal="center" vertical="center" textRotation="90" wrapText="1"/>
    </xf>
    <xf numFmtId="0" fontId="14" fillId="0" borderId="6" xfId="0" applyFont="1" applyBorder="1" applyAlignment="1">
      <alignment horizontal="center" vertical="center" textRotation="90" wrapText="1"/>
    </xf>
    <xf numFmtId="0" fontId="14" fillId="0" borderId="7" xfId="0" applyFont="1" applyBorder="1" applyAlignment="1">
      <alignment horizontal="center" vertical="center" textRotation="90" wrapText="1"/>
    </xf>
    <xf numFmtId="0" fontId="14" fillId="0" borderId="8" xfId="0" applyFont="1" applyBorder="1" applyAlignment="1">
      <alignment horizontal="center" vertical="center" textRotation="90" wrapText="1"/>
    </xf>
    <xf numFmtId="0" fontId="15" fillId="6" borderId="10" xfId="0" applyFont="1" applyFill="1" applyBorder="1" applyAlignment="1">
      <alignment horizontal="center" vertical="center" wrapText="1"/>
    </xf>
    <xf numFmtId="0" fontId="15" fillId="6" borderId="82" xfId="0" applyFont="1" applyFill="1" applyBorder="1" applyAlignment="1">
      <alignment horizontal="center" vertical="center" wrapText="1"/>
    </xf>
    <xf numFmtId="0" fontId="14" fillId="0" borderId="25" xfId="0" applyFont="1" applyBorder="1" applyAlignment="1">
      <alignment horizontal="center" vertical="center" textRotation="90" wrapText="1"/>
    </xf>
    <xf numFmtId="0" fontId="14" fillId="0" borderId="184" xfId="0" applyFont="1" applyBorder="1" applyAlignment="1">
      <alignment horizontal="center" vertical="center" textRotation="90" wrapText="1"/>
    </xf>
    <xf numFmtId="0" fontId="14" fillId="5" borderId="158" xfId="0" applyFont="1" applyFill="1" applyBorder="1" applyAlignment="1">
      <alignment horizontal="center" vertical="center" wrapText="1"/>
    </xf>
    <xf numFmtId="0" fontId="14" fillId="5" borderId="153" xfId="0" applyFont="1" applyFill="1" applyBorder="1" applyAlignment="1">
      <alignment horizontal="center" vertical="center" wrapText="1"/>
    </xf>
    <xf numFmtId="0" fontId="14" fillId="5" borderId="154" xfId="0" applyFont="1" applyFill="1" applyBorder="1" applyAlignment="1">
      <alignment horizontal="center" vertical="center" wrapText="1"/>
    </xf>
    <xf numFmtId="0" fontId="15" fillId="5" borderId="44" xfId="0" applyFont="1" applyFill="1" applyBorder="1" applyAlignment="1">
      <alignment horizontal="center" vertical="center" wrapText="1"/>
    </xf>
    <xf numFmtId="0" fontId="15" fillId="5" borderId="45" xfId="0" applyFont="1" applyFill="1" applyBorder="1" applyAlignment="1">
      <alignment horizontal="center" vertical="center" wrapText="1"/>
    </xf>
    <xf numFmtId="0" fontId="15" fillId="5" borderId="51" xfId="0" applyFont="1" applyFill="1" applyBorder="1" applyAlignment="1">
      <alignment horizontal="center" vertical="center" wrapText="1"/>
    </xf>
    <xf numFmtId="0" fontId="15" fillId="5" borderId="6" xfId="0" applyFont="1" applyFill="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84" xfId="0" applyFont="1" applyBorder="1" applyAlignment="1">
      <alignment horizontal="center" vertical="center" wrapText="1"/>
    </xf>
    <xf numFmtId="0" fontId="14" fillId="4" borderId="150" xfId="0" applyFont="1" applyFill="1" applyBorder="1" applyAlignment="1">
      <alignment horizontal="center" vertical="center" wrapText="1"/>
    </xf>
    <xf numFmtId="0" fontId="14" fillId="4" borderId="151" xfId="0" applyFont="1" applyFill="1" applyBorder="1" applyAlignment="1">
      <alignment horizontal="center" vertical="center" wrapText="1"/>
    </xf>
    <xf numFmtId="0" fontId="14" fillId="4" borderId="152" xfId="0" applyFont="1" applyFill="1" applyBorder="1" applyAlignment="1">
      <alignment horizontal="center" vertical="center" wrapText="1"/>
    </xf>
    <xf numFmtId="0" fontId="14" fillId="4" borderId="155" xfId="0" applyFont="1" applyFill="1" applyBorder="1" applyAlignment="1" applyProtection="1">
      <alignment horizontal="center" vertical="center" wrapText="1"/>
      <protection locked="0"/>
    </xf>
    <xf numFmtId="0" fontId="14" fillId="4" borderId="156" xfId="0" applyFont="1" applyFill="1" applyBorder="1" applyAlignment="1" applyProtection="1">
      <alignment horizontal="center" vertical="center" wrapText="1"/>
      <protection locked="0"/>
    </xf>
    <xf numFmtId="0" fontId="14" fillId="4" borderId="157" xfId="0" applyFont="1" applyFill="1" applyBorder="1" applyAlignment="1" applyProtection="1">
      <alignment horizontal="center" vertical="center" wrapText="1"/>
      <protection locked="0"/>
    </xf>
    <xf numFmtId="0" fontId="14" fillId="0" borderId="36" xfId="0" applyFont="1" applyBorder="1" applyAlignment="1">
      <alignment horizontal="center" vertical="center" wrapText="1"/>
    </xf>
    <xf numFmtId="0" fontId="14" fillId="0" borderId="153" xfId="0" applyFont="1" applyBorder="1" applyAlignment="1">
      <alignment horizontal="center" vertical="center" wrapText="1"/>
    </xf>
    <xf numFmtId="0" fontId="14" fillId="0" borderId="154" xfId="0" applyFont="1" applyBorder="1" applyAlignment="1">
      <alignment horizontal="center" vertical="center" wrapText="1"/>
    </xf>
    <xf numFmtId="0" fontId="8" fillId="0" borderId="0" xfId="0" applyFont="1" applyAlignment="1">
      <alignment horizontal="center" wrapText="1"/>
    </xf>
    <xf numFmtId="0" fontId="11" fillId="0" borderId="29" xfId="0" applyFont="1" applyBorder="1" applyAlignment="1">
      <alignment horizontal="center" vertical="center" wrapText="1"/>
    </xf>
    <xf numFmtId="0" fontId="11" fillId="0" borderId="29" xfId="0" applyFont="1" applyBorder="1" applyAlignment="1">
      <alignment horizontal="center" vertical="center"/>
    </xf>
    <xf numFmtId="0" fontId="19" fillId="0" borderId="1" xfId="0" applyFont="1" applyBorder="1" applyAlignment="1">
      <alignment horizontal="center" vertical="center" textRotation="90"/>
    </xf>
    <xf numFmtId="0" fontId="0" fillId="0" borderId="0" xfId="0" applyAlignment="1">
      <alignment horizontal="center" vertical="center" wrapText="1"/>
    </xf>
    <xf numFmtId="0" fontId="0" fillId="0" borderId="35" xfId="0" applyBorder="1" applyAlignment="1">
      <alignment vertical="center"/>
    </xf>
    <xf numFmtId="0" fontId="0" fillId="0" borderId="34" xfId="0" applyBorder="1" applyAlignment="1">
      <alignment vertical="center"/>
    </xf>
    <xf numFmtId="0" fontId="0" fillId="0" borderId="0" xfId="0" applyAlignment="1">
      <alignment vertical="center"/>
    </xf>
    <xf numFmtId="0" fontId="10" fillId="0" borderId="33" xfId="0" applyFont="1" applyBorder="1" applyAlignment="1">
      <alignment vertical="center" wrapText="1"/>
    </xf>
    <xf numFmtId="0" fontId="10" fillId="0" borderId="33" xfId="0" applyFont="1" applyBorder="1" applyAlignment="1">
      <alignment vertical="center"/>
    </xf>
    <xf numFmtId="0" fontId="10" fillId="0" borderId="138" xfId="0" applyFont="1" applyBorder="1" applyAlignment="1">
      <alignment vertical="center"/>
    </xf>
    <xf numFmtId="0" fontId="0" fillId="0" borderId="236" xfId="0" applyBorder="1" applyAlignment="1">
      <alignment vertical="center" wrapText="1"/>
    </xf>
    <xf numFmtId="0" fontId="0" fillId="0" borderId="32" xfId="0" applyBorder="1" applyAlignment="1">
      <alignment vertical="center"/>
    </xf>
    <xf numFmtId="0" fontId="0" fillId="0" borderId="31" xfId="0" applyBorder="1" applyAlignment="1">
      <alignment vertical="center"/>
    </xf>
    <xf numFmtId="0" fontId="0" fillId="0" borderId="236" xfId="0" applyBorder="1" applyAlignment="1">
      <alignment vertical="center"/>
    </xf>
    <xf numFmtId="0" fontId="0" fillId="0" borderId="238" xfId="0" applyBorder="1" applyAlignment="1">
      <alignment vertical="center"/>
    </xf>
    <xf numFmtId="0" fontId="18" fillId="0" borderId="242" xfId="0" applyFont="1" applyBorder="1" applyAlignment="1">
      <alignment vertical="center"/>
    </xf>
    <xf numFmtId="0" fontId="18" fillId="0" borderId="243" xfId="0" applyFont="1" applyBorder="1" applyAlignment="1">
      <alignment vertical="center"/>
    </xf>
    <xf numFmtId="0" fontId="18" fillId="0" borderId="244" xfId="0" applyFont="1" applyBorder="1" applyAlignment="1">
      <alignment vertical="center"/>
    </xf>
    <xf numFmtId="0" fontId="18" fillId="0" borderId="0" xfId="0" applyFont="1" applyAlignment="1">
      <alignment vertical="center"/>
    </xf>
    <xf numFmtId="0" fontId="0" fillId="0" borderId="246" xfId="0" applyBorder="1" applyAlignment="1">
      <alignment vertical="center"/>
    </xf>
    <xf numFmtId="0" fontId="15" fillId="0" borderId="0" xfId="2" applyFont="1" applyAlignment="1">
      <alignment vertical="center"/>
    </xf>
    <xf numFmtId="0" fontId="15" fillId="0" borderId="0" xfId="0" applyFont="1" applyAlignment="1">
      <alignment vertical="center"/>
    </xf>
    <xf numFmtId="0" fontId="10" fillId="0" borderId="32" xfId="0" applyFont="1" applyBorder="1" applyAlignment="1">
      <alignment vertical="center"/>
    </xf>
    <xf numFmtId="0" fontId="10" fillId="0" borderId="31" xfId="0" applyFont="1" applyBorder="1" applyAlignment="1">
      <alignment vertical="center"/>
    </xf>
    <xf numFmtId="0" fontId="15" fillId="0" borderId="31" xfId="0" applyFont="1" applyBorder="1" applyAlignment="1">
      <alignment vertical="center" wrapText="1"/>
    </xf>
    <xf numFmtId="0" fontId="10" fillId="0" borderId="31" xfId="0" applyFont="1" applyBorder="1" applyAlignment="1">
      <alignment vertical="center" wrapText="1"/>
    </xf>
  </cellXfs>
  <cellStyles count="3">
    <cellStyle name="Hyperlink" xfId="2" builtinId="8"/>
    <cellStyle name="Neutral" xfId="1" builtinId="28"/>
    <cellStyle name="Normal" xfId="0" builtinId="0"/>
  </cellStyles>
  <dxfs count="202">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s>
  <tableStyles count="0" defaultTableStyle="TableStyleMedium2" defaultPivotStyle="PivotStyleLight16"/>
  <colors>
    <mruColors>
      <color rgb="FFA5DAEC"/>
      <color rgb="FF6AB651"/>
      <color rgb="FFF089B1"/>
      <color rgb="FF12326E"/>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27629</xdr:colOff>
      <xdr:row>18</xdr:row>
      <xdr:rowOff>43542</xdr:rowOff>
    </xdr:from>
    <xdr:to>
      <xdr:col>1</xdr:col>
      <xdr:colOff>375688</xdr:colOff>
      <xdr:row>18</xdr:row>
      <xdr:rowOff>489857</xdr:rowOff>
    </xdr:to>
    <xdr:pic>
      <xdr:nvPicPr>
        <xdr:cNvPr id="3" name="Picture 2">
          <a:extLst>
            <a:ext uri="{FF2B5EF4-FFF2-40B4-BE49-F238E27FC236}">
              <a16:creationId xmlns:a16="http://schemas.microsoft.com/office/drawing/2014/main" id="{A76C9A8F-DCA3-4CB9-8913-F7CAF5378695}"/>
            </a:ext>
          </a:extLst>
        </xdr:cNvPr>
        <xdr:cNvPicPr>
          <a:picLocks noChangeAspect="1"/>
        </xdr:cNvPicPr>
      </xdr:nvPicPr>
      <xdr:blipFill>
        <a:blip xmlns:r="http://schemas.openxmlformats.org/officeDocument/2006/relationships" r:embed="rId1"/>
        <a:stretch>
          <a:fillRect/>
        </a:stretch>
      </xdr:blipFill>
      <xdr:spPr>
        <a:xfrm>
          <a:off x="637229" y="8545285"/>
          <a:ext cx="348059" cy="446315"/>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1E492-96F3-4216-AF67-DC491811F29C}">
  <sheetPr>
    <tabColor rgb="FFA5DAEC"/>
    <pageSetUpPr fitToPage="1"/>
  </sheetPr>
  <dimension ref="A1:Z34"/>
  <sheetViews>
    <sheetView showGridLines="0" tabSelected="1" topLeftCell="A3" zoomScale="70" zoomScaleNormal="70" workbookViewId="0">
      <selection activeCell="B8" sqref="B8:E8"/>
    </sheetView>
  </sheetViews>
  <sheetFormatPr defaultRowHeight="15" thickBottom="1"/>
  <cols>
    <col min="1" max="1" width="8.85546875" style="518"/>
    <col min="2" max="2" width="60.28515625" style="531" customWidth="1"/>
    <col min="3" max="3" width="60.7109375" style="529" customWidth="1"/>
    <col min="4" max="4" width="63.140625" style="528" customWidth="1"/>
    <col min="5" max="5" width="76.28515625" style="511" customWidth="1"/>
    <col min="6" max="26" width="8.85546875" style="511"/>
    <col min="27" max="16384" width="9.140625" style="512"/>
  </cols>
  <sheetData>
    <row r="1" spans="1:6" ht="129" customHeight="1" thickBot="1">
      <c r="A1" s="509"/>
      <c r="B1" s="414" t="e" vm="1">
        <v>#VALUE!</v>
      </c>
      <c r="C1" s="414"/>
      <c r="D1" s="414"/>
      <c r="E1" s="414"/>
      <c r="F1" s="510"/>
    </row>
    <row r="2" spans="1:6" ht="51">
      <c r="A2" s="509"/>
      <c r="B2" s="415" t="s">
        <v>0</v>
      </c>
      <c r="C2" s="416"/>
      <c r="D2" s="416"/>
      <c r="E2" s="417"/>
      <c r="F2" s="510"/>
    </row>
    <row r="3" spans="1:6" ht="28.5">
      <c r="A3" s="509"/>
      <c r="B3" s="418" t="s">
        <v>1</v>
      </c>
      <c r="C3" s="419"/>
      <c r="D3" s="419"/>
      <c r="E3" s="420"/>
      <c r="F3" s="510"/>
    </row>
    <row r="4" spans="1:6" ht="28.5">
      <c r="A4" s="509"/>
      <c r="B4" s="421" t="s">
        <v>2</v>
      </c>
      <c r="C4" s="422"/>
      <c r="D4" s="422"/>
      <c r="E4" s="423"/>
      <c r="F4" s="510"/>
    </row>
    <row r="5" spans="1:6" thickBot="1">
      <c r="A5" s="509"/>
      <c r="B5" s="513"/>
      <c r="C5" s="514"/>
      <c r="D5" s="515"/>
      <c r="E5" s="516"/>
    </row>
    <row r="6" spans="1:6" ht="39.75">
      <c r="A6" s="517"/>
      <c r="B6" s="411" t="s">
        <v>3</v>
      </c>
      <c r="C6" s="412"/>
      <c r="D6" s="412"/>
      <c r="E6" s="413"/>
      <c r="F6" s="510"/>
    </row>
    <row r="7" spans="1:6" ht="23.25">
      <c r="A7" s="517"/>
      <c r="B7" s="430" t="s">
        <v>4</v>
      </c>
      <c r="C7" s="431"/>
      <c r="D7" s="431"/>
      <c r="E7" s="432"/>
      <c r="F7" s="510"/>
    </row>
    <row r="8" spans="1:6" ht="55.15" customHeight="1" thickBot="1">
      <c r="A8" s="517"/>
      <c r="B8" s="433" t="s">
        <v>5</v>
      </c>
      <c r="C8" s="434"/>
      <c r="D8" s="434"/>
      <c r="E8" s="435"/>
      <c r="F8" s="510"/>
    </row>
    <row r="9" spans="1:6" ht="51.6" customHeight="1" thickBot="1">
      <c r="A9" s="517"/>
      <c r="B9" s="433" t="s">
        <v>6</v>
      </c>
      <c r="C9" s="434"/>
      <c r="D9" s="434"/>
      <c r="E9" s="435"/>
      <c r="F9" s="510"/>
    </row>
    <row r="10" spans="1:6" ht="42" customHeight="1">
      <c r="A10" s="517"/>
      <c r="B10" s="436" t="s">
        <v>7</v>
      </c>
      <c r="C10" s="437"/>
      <c r="D10" s="437"/>
      <c r="E10" s="438"/>
      <c r="F10" s="510"/>
    </row>
    <row r="11" spans="1:6" ht="23.45" customHeight="1">
      <c r="A11" s="517"/>
      <c r="B11" s="424" t="s">
        <v>8</v>
      </c>
      <c r="C11" s="425"/>
      <c r="D11" s="425"/>
      <c r="E11" s="426"/>
      <c r="F11" s="510"/>
    </row>
    <row r="12" spans="1:6" s="511" customFormat="1">
      <c r="A12" s="518"/>
      <c r="B12" s="519"/>
      <c r="C12" s="519"/>
      <c r="D12" s="519"/>
      <c r="E12" s="519"/>
    </row>
    <row r="13" spans="1:6" s="511" customFormat="1" ht="39.75">
      <c r="A13" s="512"/>
      <c r="B13" s="427" t="s">
        <v>9</v>
      </c>
      <c r="C13" s="427"/>
      <c r="D13" s="427"/>
      <c r="E13" s="427"/>
      <c r="F13" s="510"/>
    </row>
    <row r="14" spans="1:6" s="511" customFormat="1" ht="28.5">
      <c r="A14" s="520"/>
      <c r="B14" s="35" t="s">
        <v>10</v>
      </c>
      <c r="C14" s="36" t="s">
        <v>11</v>
      </c>
      <c r="D14" s="36" t="s">
        <v>12</v>
      </c>
      <c r="E14" s="37" t="s">
        <v>13</v>
      </c>
      <c r="F14" s="510"/>
    </row>
    <row r="15" spans="1:6" s="511" customFormat="1" ht="39.75">
      <c r="A15" s="520" t="s">
        <v>14</v>
      </c>
      <c r="B15" s="38" t="s">
        <v>15</v>
      </c>
      <c r="C15" s="39" t="s">
        <v>16</v>
      </c>
      <c r="D15" s="39" t="s">
        <v>17</v>
      </c>
      <c r="E15" s="40" t="s">
        <v>18</v>
      </c>
      <c r="F15" s="510"/>
    </row>
    <row r="16" spans="1:6" s="511" customFormat="1" ht="23.25">
      <c r="A16" s="512"/>
      <c r="B16" s="38"/>
      <c r="C16" s="39"/>
      <c r="D16" s="39"/>
      <c r="E16" s="41"/>
      <c r="F16" s="510"/>
    </row>
    <row r="17" spans="1:26" s="511" customFormat="1" ht="23.25">
      <c r="A17" s="512"/>
      <c r="B17" s="521"/>
      <c r="C17" s="522"/>
      <c r="D17" s="522"/>
      <c r="E17" s="523"/>
      <c r="F17" s="510"/>
    </row>
    <row r="18" spans="1:26" s="511" customFormat="1" ht="28.15" customHeight="1" thickBot="1">
      <c r="A18" s="512"/>
      <c r="B18" s="524"/>
      <c r="C18" s="524"/>
      <c r="D18" s="524"/>
      <c r="E18" s="524"/>
      <c r="F18" s="510"/>
    </row>
    <row r="19" spans="1:26" s="511" customFormat="1" ht="39.6" customHeight="1" thickBot="1">
      <c r="A19" s="512"/>
      <c r="B19" s="428" t="s">
        <v>19</v>
      </c>
      <c r="C19" s="429"/>
      <c r="D19" s="525"/>
      <c r="E19" s="525"/>
    </row>
    <row r="20" spans="1:26" s="511" customFormat="1" ht="21.75">
      <c r="B20" s="526" t="s">
        <v>20</v>
      </c>
    </row>
    <row r="21" spans="1:26" s="511" customFormat="1" ht="21.75">
      <c r="B21" s="527" t="s">
        <v>21</v>
      </c>
    </row>
    <row r="22" spans="1:26" s="511" customFormat="1" ht="21.75">
      <c r="B22" s="527" t="s">
        <v>22</v>
      </c>
    </row>
    <row r="23" spans="1:26" s="511" customFormat="1" thickBot="1">
      <c r="C23" s="518"/>
      <c r="D23" s="518"/>
    </row>
    <row r="24" spans="1:26" s="518" customFormat="1" thickBot="1">
      <c r="D24" s="528"/>
      <c r="E24" s="511"/>
      <c r="F24" s="511"/>
      <c r="G24" s="511"/>
      <c r="H24" s="511"/>
      <c r="I24" s="511"/>
      <c r="J24" s="511"/>
      <c r="K24" s="511"/>
      <c r="L24" s="511"/>
      <c r="M24" s="511"/>
      <c r="N24" s="511"/>
      <c r="O24" s="511"/>
      <c r="P24" s="511"/>
      <c r="Q24" s="511"/>
      <c r="R24" s="511"/>
      <c r="S24" s="511"/>
      <c r="T24" s="511"/>
      <c r="U24" s="511"/>
      <c r="V24" s="511"/>
      <c r="W24" s="511"/>
      <c r="X24" s="511"/>
      <c r="Y24" s="511"/>
      <c r="Z24" s="511"/>
    </row>
    <row r="25" spans="1:26" s="518" customFormat="1" ht="19.5">
      <c r="B25" s="42"/>
      <c r="C25" s="529"/>
      <c r="D25" s="528"/>
      <c r="E25" s="511"/>
      <c r="F25" s="511"/>
      <c r="G25" s="511"/>
      <c r="H25" s="511"/>
      <c r="I25" s="511"/>
      <c r="J25" s="511"/>
      <c r="K25" s="511"/>
      <c r="L25" s="511"/>
      <c r="M25" s="511"/>
      <c r="N25" s="511"/>
      <c r="O25" s="511"/>
      <c r="P25" s="511"/>
      <c r="Q25" s="511"/>
      <c r="R25" s="511"/>
      <c r="S25" s="511"/>
      <c r="T25" s="511"/>
      <c r="U25" s="511"/>
      <c r="V25" s="511"/>
      <c r="W25" s="511"/>
      <c r="X25" s="511"/>
      <c r="Y25" s="511"/>
      <c r="Z25" s="511"/>
    </row>
    <row r="26" spans="1:26" s="518" customFormat="1" ht="19.5">
      <c r="B26" s="42"/>
      <c r="C26" s="529"/>
      <c r="D26" s="528"/>
      <c r="E26" s="511"/>
      <c r="F26" s="511"/>
      <c r="G26" s="511"/>
      <c r="H26" s="511"/>
      <c r="I26" s="511"/>
      <c r="J26" s="511"/>
      <c r="K26" s="511"/>
      <c r="L26" s="511"/>
      <c r="M26" s="511"/>
      <c r="N26" s="511"/>
      <c r="O26" s="511"/>
      <c r="P26" s="511"/>
      <c r="Q26" s="511"/>
      <c r="R26" s="511"/>
      <c r="S26" s="511"/>
      <c r="T26" s="511"/>
      <c r="U26" s="511"/>
      <c r="V26" s="511"/>
      <c r="W26" s="511"/>
      <c r="X26" s="511"/>
      <c r="Y26" s="511"/>
      <c r="Z26" s="511"/>
    </row>
    <row r="27" spans="1:26" s="518" customFormat="1" ht="19.5">
      <c r="B27" s="43"/>
      <c r="C27" s="529"/>
      <c r="D27" s="528"/>
      <c r="E27" s="511"/>
      <c r="F27" s="511"/>
      <c r="G27" s="511"/>
      <c r="H27" s="511"/>
      <c r="I27" s="511"/>
      <c r="J27" s="511"/>
      <c r="K27" s="511"/>
      <c r="L27" s="511"/>
      <c r="M27" s="511"/>
      <c r="N27" s="511"/>
      <c r="O27" s="511"/>
      <c r="P27" s="511"/>
      <c r="Q27" s="511"/>
      <c r="R27" s="511"/>
      <c r="S27" s="511"/>
      <c r="T27" s="511"/>
      <c r="U27" s="511"/>
      <c r="V27" s="511"/>
      <c r="W27" s="511"/>
      <c r="X27" s="511"/>
      <c r="Y27" s="511"/>
      <c r="Z27" s="511"/>
    </row>
    <row r="28" spans="1:26" s="518" customFormat="1" ht="19.5">
      <c r="B28" s="42"/>
      <c r="C28" s="529"/>
      <c r="D28" s="528"/>
      <c r="E28" s="511"/>
      <c r="F28" s="511"/>
      <c r="G28" s="511"/>
      <c r="H28" s="511"/>
      <c r="I28" s="511"/>
      <c r="J28" s="511"/>
      <c r="K28" s="511"/>
      <c r="L28" s="511"/>
      <c r="M28" s="511"/>
      <c r="N28" s="511"/>
      <c r="O28" s="511"/>
      <c r="P28" s="511"/>
      <c r="Q28" s="511"/>
      <c r="R28" s="511"/>
      <c r="S28" s="511"/>
      <c r="T28" s="511"/>
      <c r="U28" s="511"/>
      <c r="V28" s="511"/>
      <c r="W28" s="511"/>
      <c r="X28" s="511"/>
      <c r="Y28" s="511"/>
      <c r="Z28" s="511"/>
    </row>
    <row r="29" spans="1:26" s="518" customFormat="1" ht="19.5">
      <c r="B29" s="43"/>
      <c r="C29" s="529"/>
      <c r="D29" s="528"/>
      <c r="E29" s="511"/>
      <c r="F29" s="511"/>
      <c r="G29" s="511"/>
      <c r="H29" s="511"/>
      <c r="I29" s="511"/>
      <c r="J29" s="511"/>
      <c r="K29" s="511"/>
      <c r="L29" s="511"/>
      <c r="M29" s="511"/>
      <c r="N29" s="511"/>
      <c r="O29" s="511"/>
      <c r="P29" s="511"/>
      <c r="Q29" s="511"/>
      <c r="R29" s="511"/>
      <c r="S29" s="511"/>
      <c r="T29" s="511"/>
      <c r="U29" s="511"/>
      <c r="V29" s="511"/>
      <c r="W29" s="511"/>
      <c r="X29" s="511"/>
      <c r="Y29" s="511"/>
      <c r="Z29" s="511"/>
    </row>
    <row r="30" spans="1:26" ht="21.75">
      <c r="B30" s="530"/>
    </row>
    <row r="31" spans="1:26" s="518" customFormat="1" ht="19.5">
      <c r="B31" s="44"/>
      <c r="C31" s="529"/>
      <c r="D31" s="528"/>
      <c r="E31" s="511"/>
      <c r="F31" s="511"/>
      <c r="G31" s="511"/>
      <c r="H31" s="511"/>
      <c r="I31" s="511"/>
      <c r="J31" s="511"/>
      <c r="K31" s="511"/>
      <c r="L31" s="511"/>
      <c r="M31" s="511"/>
      <c r="N31" s="511"/>
      <c r="O31" s="511"/>
      <c r="P31" s="511"/>
      <c r="Q31" s="511"/>
      <c r="R31" s="511"/>
      <c r="S31" s="511"/>
      <c r="T31" s="511"/>
      <c r="U31" s="511"/>
      <c r="V31" s="511"/>
      <c r="W31" s="511"/>
      <c r="X31" s="511"/>
      <c r="Y31" s="511"/>
      <c r="Z31" s="511"/>
    </row>
    <row r="32" spans="1:26" s="518" customFormat="1" ht="21.75">
      <c r="B32" s="45"/>
      <c r="C32" s="529"/>
      <c r="D32" s="528"/>
      <c r="E32" s="511"/>
      <c r="F32" s="511"/>
      <c r="G32" s="511"/>
      <c r="H32" s="511"/>
      <c r="I32" s="511"/>
      <c r="J32" s="511"/>
      <c r="K32" s="511"/>
      <c r="L32" s="511"/>
      <c r="M32" s="511"/>
      <c r="N32" s="511"/>
      <c r="O32" s="511"/>
      <c r="P32" s="511"/>
      <c r="Q32" s="511"/>
      <c r="R32" s="511"/>
      <c r="S32" s="511"/>
      <c r="T32" s="511"/>
      <c r="U32" s="511"/>
      <c r="V32" s="511"/>
      <c r="W32" s="511"/>
      <c r="X32" s="511"/>
      <c r="Y32" s="511"/>
      <c r="Z32" s="511"/>
    </row>
    <row r="33" spans="2:26" s="518" customFormat="1" ht="15.75">
      <c r="B33" s="46"/>
      <c r="C33" s="529"/>
      <c r="D33" s="528"/>
      <c r="E33" s="511"/>
      <c r="F33" s="511"/>
      <c r="G33" s="511"/>
      <c r="H33" s="511"/>
      <c r="I33" s="511"/>
      <c r="J33" s="511"/>
      <c r="K33" s="511"/>
      <c r="L33" s="511"/>
      <c r="M33" s="511"/>
      <c r="N33" s="511"/>
      <c r="O33" s="511"/>
      <c r="P33" s="511"/>
      <c r="Q33" s="511"/>
      <c r="R33" s="511"/>
      <c r="S33" s="511"/>
      <c r="T33" s="511"/>
      <c r="U33" s="511"/>
      <c r="V33" s="511"/>
      <c r="W33" s="511"/>
      <c r="X33" s="511"/>
      <c r="Y33" s="511"/>
      <c r="Z33" s="511"/>
    </row>
    <row r="34" spans="2:26" s="518" customFormat="1" ht="15.75">
      <c r="B34" s="46"/>
      <c r="C34" s="529"/>
      <c r="D34" s="528"/>
      <c r="E34" s="511"/>
      <c r="F34" s="511"/>
      <c r="G34" s="511"/>
      <c r="H34" s="511"/>
      <c r="I34" s="511"/>
      <c r="J34" s="511"/>
      <c r="K34" s="511"/>
      <c r="L34" s="511"/>
      <c r="M34" s="511"/>
      <c r="N34" s="511"/>
      <c r="O34" s="511"/>
      <c r="P34" s="511"/>
      <c r="Q34" s="511"/>
      <c r="R34" s="511"/>
      <c r="S34" s="511"/>
      <c r="T34" s="511"/>
      <c r="U34" s="511"/>
      <c r="V34" s="511"/>
      <c r="W34" s="511"/>
      <c r="X34" s="511"/>
      <c r="Y34" s="511"/>
      <c r="Z34" s="511"/>
    </row>
  </sheetData>
  <mergeCells count="13">
    <mergeCell ref="B11:E11"/>
    <mergeCell ref="B13:E13"/>
    <mergeCell ref="B19:C19"/>
    <mergeCell ref="B7:E7"/>
    <mergeCell ref="B8:E8"/>
    <mergeCell ref="B9:E9"/>
    <mergeCell ref="B10:E10"/>
    <mergeCell ref="B6:E6"/>
    <mergeCell ref="A1:A5"/>
    <mergeCell ref="B1:E1"/>
    <mergeCell ref="B2:E2"/>
    <mergeCell ref="B3:E3"/>
    <mergeCell ref="B4:E4"/>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093DA8DB-39C5-41A1-B21E-744B46D06BB8}"/>
    <hyperlink ref="B11:D11" r:id="rId2" display="Alternatively, please view our CIMPSA Partnership Guide; https://www.cimspa.co.uk/education-training/education-policy/guidance/partner-endorsement-support/" xr:uid="{86365C76-1731-4738-B639-22B085B3E04B}"/>
    <hyperlink ref="B11:E11" r:id="rId3" display="Alternatively, please view our CIMPSA Partner Endorsement Guide;https://cimspa.co.uk/education-training/endorsement/ " xr:uid="{C80CC139-DC0E-4402-847F-2D488F015DFB}"/>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Q478"/>
  <sheetViews>
    <sheetView showGridLines="0" zoomScale="70" zoomScaleNormal="70" workbookViewId="0">
      <pane ySplit="4" topLeftCell="D5" activePane="bottomLeft" state="frozen"/>
      <selection pane="bottomLeft" activeCell="D4" sqref="D4"/>
    </sheetView>
  </sheetViews>
  <sheetFormatPr defaultColWidth="8.7109375" defaultRowHeight="22.15" thickBottom="1"/>
  <cols>
    <col min="1" max="1" width="10.28515625" style="18" customWidth="1"/>
    <col min="2" max="2" width="9.5703125" style="331" customWidth="1"/>
    <col min="3" max="3" width="46.42578125" style="326" customWidth="1"/>
    <col min="4" max="4" width="79.85546875" style="18" customWidth="1"/>
    <col min="5" max="5" width="44.7109375" style="18" customWidth="1"/>
    <col min="6" max="6" width="21.28515625" style="18" customWidth="1"/>
    <col min="7" max="7" width="50.140625" style="18" customWidth="1"/>
    <col min="8" max="8" width="50.140625" style="18" hidden="1" customWidth="1"/>
    <col min="9" max="9" width="7.28515625" style="18" hidden="1" customWidth="1"/>
    <col min="10" max="10" width="12.28515625" style="50" hidden="1" customWidth="1"/>
    <col min="11" max="11" width="17.5703125" style="50" hidden="1" customWidth="1"/>
    <col min="12" max="12" width="17.7109375" style="18" hidden="1" customWidth="1"/>
    <col min="13" max="13" width="18.5703125" style="18" hidden="1" customWidth="1"/>
    <col min="14" max="14" width="18.42578125" style="18" hidden="1" customWidth="1"/>
    <col min="15" max="15" width="42.140625" style="18" hidden="1" customWidth="1"/>
    <col min="16" max="16" width="9.5703125" style="403" hidden="1" customWidth="1"/>
    <col min="17" max="17" width="18.42578125" style="18" hidden="1" customWidth="1"/>
    <col min="18" max="18" width="35.28515625" style="18" customWidth="1"/>
    <col min="19" max="21" width="8.7109375" style="18" bestFit="1" customWidth="1"/>
    <col min="22" max="16384" width="8.7109375" style="18"/>
  </cols>
  <sheetData>
    <row r="1" spans="1:17" thickBot="1">
      <c r="A1" s="47"/>
      <c r="B1" s="19"/>
      <c r="C1" s="16"/>
      <c r="E1" s="496" t="s">
        <v>23</v>
      </c>
      <c r="F1" s="497"/>
      <c r="G1" s="498"/>
      <c r="H1" s="48"/>
      <c r="I1" s="49"/>
      <c r="L1" s="51"/>
      <c r="M1" s="52"/>
      <c r="N1" s="53"/>
      <c r="O1" s="53"/>
      <c r="P1" s="18"/>
    </row>
    <row r="2" spans="1:17" ht="43.9" thickBot="1">
      <c r="A2" s="502" t="s">
        <v>24</v>
      </c>
      <c r="B2" s="503"/>
      <c r="C2" s="503"/>
      <c r="D2" s="504"/>
      <c r="E2" s="499" t="s">
        <v>25</v>
      </c>
      <c r="F2" s="500"/>
      <c r="G2" s="501"/>
      <c r="H2" s="54"/>
      <c r="I2" s="55"/>
      <c r="J2" s="483" t="s">
        <v>26</v>
      </c>
      <c r="K2" s="484"/>
      <c r="L2" s="484"/>
      <c r="M2" s="484"/>
      <c r="N2" s="485"/>
      <c r="O2" s="56"/>
      <c r="P2" s="57"/>
      <c r="Q2" s="58" t="s">
        <v>27</v>
      </c>
    </row>
    <row r="3" spans="1:17" ht="65.45" thickBot="1">
      <c r="A3" s="406" t="s">
        <v>28</v>
      </c>
      <c r="B3" s="439" t="s">
        <v>29</v>
      </c>
      <c r="C3" s="440"/>
      <c r="D3" s="406" t="s">
        <v>30</v>
      </c>
      <c r="E3" s="27" t="s">
        <v>31</v>
      </c>
      <c r="F3" s="27" t="s">
        <v>32</v>
      </c>
      <c r="G3" s="27" t="s">
        <v>33</v>
      </c>
      <c r="H3" s="27" t="s">
        <v>34</v>
      </c>
      <c r="I3" s="28"/>
      <c r="J3" s="20" t="s">
        <v>35</v>
      </c>
      <c r="K3" s="21" t="s">
        <v>36</v>
      </c>
      <c r="L3" s="22" t="s">
        <v>37</v>
      </c>
      <c r="M3" s="21" t="s">
        <v>38</v>
      </c>
      <c r="N3" s="23" t="s">
        <v>39</v>
      </c>
      <c r="O3" s="24" t="s">
        <v>40</v>
      </c>
      <c r="P3" s="17"/>
      <c r="Q3" s="25" t="s">
        <v>41</v>
      </c>
    </row>
    <row r="4" spans="1:17" thickBot="1">
      <c r="A4" s="471" t="s">
        <v>42</v>
      </c>
      <c r="B4" s="404" t="s">
        <v>43</v>
      </c>
      <c r="C4" s="26" t="s">
        <v>44</v>
      </c>
      <c r="D4" s="326" t="s">
        <v>45</v>
      </c>
      <c r="E4" s="407"/>
      <c r="F4" s="408"/>
      <c r="G4" s="408"/>
      <c r="H4" s="408"/>
      <c r="J4" s="409"/>
      <c r="K4" s="409"/>
      <c r="L4" s="408"/>
      <c r="M4" s="408"/>
      <c r="N4" s="408"/>
      <c r="O4" s="410"/>
      <c r="Q4" s="408"/>
    </row>
    <row r="5" spans="1:17" ht="21.6" customHeight="1">
      <c r="A5" s="471"/>
      <c r="B5" s="454" t="s">
        <v>46</v>
      </c>
      <c r="C5" s="465" t="s">
        <v>47</v>
      </c>
      <c r="D5" s="60" t="s">
        <v>48</v>
      </c>
      <c r="E5" s="61"/>
      <c r="F5" s="62"/>
      <c r="G5" s="137"/>
      <c r="H5" s="62"/>
      <c r="I5" s="63"/>
      <c r="J5" s="64"/>
      <c r="K5" s="466"/>
      <c r="L5" s="444">
        <f>SUM('Workings out'!B5:B20)</f>
        <v>0</v>
      </c>
      <c r="M5" s="66"/>
      <c r="N5" s="67"/>
      <c r="O5" s="67"/>
      <c r="P5" s="63"/>
      <c r="Q5" s="68"/>
    </row>
    <row r="6" spans="1:17" ht="43.15">
      <c r="A6" s="471"/>
      <c r="B6" s="455"/>
      <c r="C6" s="442"/>
      <c r="D6" s="70" t="s">
        <v>49</v>
      </c>
      <c r="E6" s="71"/>
      <c r="F6" s="72"/>
      <c r="G6" s="73"/>
      <c r="H6" s="72"/>
      <c r="I6" s="63"/>
      <c r="J6" s="74"/>
      <c r="K6" s="467"/>
      <c r="L6" s="444"/>
      <c r="M6" s="75"/>
      <c r="N6" s="76"/>
      <c r="O6" s="76"/>
      <c r="P6" s="63"/>
      <c r="Q6" s="77"/>
    </row>
    <row r="7" spans="1:17" ht="43.15">
      <c r="A7" s="471"/>
      <c r="B7" s="455"/>
      <c r="C7" s="442"/>
      <c r="D7" s="70" t="s">
        <v>50</v>
      </c>
      <c r="E7" s="71"/>
      <c r="F7" s="72"/>
      <c r="G7" s="73"/>
      <c r="H7" s="72"/>
      <c r="I7" s="63"/>
      <c r="J7" s="74"/>
      <c r="K7" s="467"/>
      <c r="L7" s="444"/>
      <c r="M7" s="75"/>
      <c r="N7" s="76"/>
      <c r="O7" s="76"/>
      <c r="P7" s="63"/>
      <c r="Q7" s="77"/>
    </row>
    <row r="8" spans="1:17" ht="64.900000000000006">
      <c r="A8" s="471"/>
      <c r="B8" s="455"/>
      <c r="C8" s="442"/>
      <c r="D8" s="70" t="s">
        <v>51</v>
      </c>
      <c r="E8" s="71"/>
      <c r="F8" s="72"/>
      <c r="G8" s="73"/>
      <c r="H8" s="72"/>
      <c r="I8" s="63"/>
      <c r="J8" s="74"/>
      <c r="K8" s="467"/>
      <c r="L8" s="444"/>
      <c r="M8" s="75"/>
      <c r="N8" s="76"/>
      <c r="O8" s="76"/>
      <c r="P8" s="63"/>
      <c r="Q8" s="77"/>
    </row>
    <row r="9" spans="1:17" ht="65.45" thickBot="1">
      <c r="A9" s="471"/>
      <c r="B9" s="463"/>
      <c r="C9" s="443"/>
      <c r="D9" s="80" t="s">
        <v>52</v>
      </c>
      <c r="E9" s="81"/>
      <c r="F9" s="82"/>
      <c r="G9" s="83"/>
      <c r="H9" s="82"/>
      <c r="I9" s="63"/>
      <c r="J9" s="84"/>
      <c r="K9" s="468"/>
      <c r="L9" s="444"/>
      <c r="M9" s="85"/>
      <c r="N9" s="86"/>
      <c r="O9" s="86"/>
      <c r="P9" s="63"/>
      <c r="Q9" s="87"/>
    </row>
    <row r="10" spans="1:17" ht="108">
      <c r="A10" s="471"/>
      <c r="B10" s="454" t="s">
        <v>53</v>
      </c>
      <c r="C10" s="441" t="s">
        <v>54</v>
      </c>
      <c r="D10" s="88" t="s">
        <v>55</v>
      </c>
      <c r="E10" s="89"/>
      <c r="F10" s="90"/>
      <c r="G10" s="91"/>
      <c r="H10" s="90"/>
      <c r="I10" s="63"/>
      <c r="J10" s="92"/>
      <c r="K10" s="469" t="str">
        <f>IF((AND(J10=1,J11=1,J12=1,J13=1)), "Fully Mapped", "Not/ Partially Mapped")</f>
        <v>Not/ Partially Mapped</v>
      </c>
      <c r="L10" s="444"/>
      <c r="M10" s="93"/>
      <c r="N10" s="94"/>
      <c r="O10" s="94"/>
      <c r="P10" s="63"/>
      <c r="Q10" s="95"/>
    </row>
    <row r="11" spans="1:17" ht="43.15">
      <c r="A11" s="471"/>
      <c r="B11" s="455"/>
      <c r="C11" s="442"/>
      <c r="D11" s="70" t="s">
        <v>56</v>
      </c>
      <c r="E11" s="71"/>
      <c r="F11" s="72"/>
      <c r="G11" s="73"/>
      <c r="H11" s="72"/>
      <c r="I11" s="63"/>
      <c r="J11" s="96"/>
      <c r="K11" s="467"/>
      <c r="L11" s="444"/>
      <c r="M11" s="75"/>
      <c r="N11" s="76"/>
      <c r="O11" s="76"/>
      <c r="P11" s="63"/>
      <c r="Q11" s="77"/>
    </row>
    <row r="12" spans="1:17" ht="86.45">
      <c r="A12" s="471"/>
      <c r="B12" s="455"/>
      <c r="C12" s="442"/>
      <c r="D12" s="70" t="s">
        <v>57</v>
      </c>
      <c r="E12" s="71"/>
      <c r="F12" s="72"/>
      <c r="G12" s="73"/>
      <c r="H12" s="72"/>
      <c r="I12" s="63"/>
      <c r="J12" s="96"/>
      <c r="K12" s="467"/>
      <c r="L12" s="444"/>
      <c r="M12" s="75"/>
      <c r="N12" s="76"/>
      <c r="O12" s="76"/>
      <c r="P12" s="63"/>
      <c r="Q12" s="77"/>
    </row>
    <row r="13" spans="1:17" ht="65.45" thickBot="1">
      <c r="A13" s="471"/>
      <c r="B13" s="455"/>
      <c r="C13" s="443"/>
      <c r="D13" s="97" t="s">
        <v>58</v>
      </c>
      <c r="E13" s="81"/>
      <c r="F13" s="82"/>
      <c r="G13" s="83"/>
      <c r="H13" s="82"/>
      <c r="I13" s="63"/>
      <c r="J13" s="98"/>
      <c r="K13" s="468"/>
      <c r="L13" s="444"/>
      <c r="M13" s="85"/>
      <c r="N13" s="86"/>
      <c r="O13" s="86"/>
      <c r="P13" s="63"/>
      <c r="Q13" s="87"/>
    </row>
    <row r="14" spans="1:17" ht="86.45">
      <c r="A14" s="471"/>
      <c r="B14" s="454" t="s">
        <v>59</v>
      </c>
      <c r="C14" s="441" t="s">
        <v>60</v>
      </c>
      <c r="D14" s="99" t="s">
        <v>61</v>
      </c>
      <c r="E14" s="89"/>
      <c r="F14" s="90"/>
      <c r="G14" s="91"/>
      <c r="H14" s="90"/>
      <c r="I14" s="63"/>
      <c r="J14" s="100"/>
      <c r="K14" s="469" t="str" cm="1">
        <f t="array" ref="K14">IF((AND(J14:J19=1)), "Fully Mapped", "Not/ Partially Mapped")</f>
        <v>Not/ Partially Mapped</v>
      </c>
      <c r="L14" s="444"/>
      <c r="M14" s="93"/>
      <c r="N14" s="94"/>
      <c r="O14" s="94"/>
      <c r="P14" s="63"/>
      <c r="Q14" s="95"/>
    </row>
    <row r="15" spans="1:17" ht="86.45">
      <c r="A15" s="471"/>
      <c r="B15" s="455"/>
      <c r="C15" s="442"/>
      <c r="D15" s="101" t="s">
        <v>62</v>
      </c>
      <c r="E15" s="71"/>
      <c r="F15" s="72"/>
      <c r="G15" s="73"/>
      <c r="H15" s="72"/>
      <c r="I15" s="63"/>
      <c r="J15" s="102"/>
      <c r="K15" s="467"/>
      <c r="L15" s="444"/>
      <c r="M15" s="75"/>
      <c r="N15" s="76"/>
      <c r="O15" s="76"/>
      <c r="P15" s="63"/>
      <c r="Q15" s="77"/>
    </row>
    <row r="16" spans="1:17" ht="43.15">
      <c r="A16" s="471"/>
      <c r="B16" s="455"/>
      <c r="C16" s="442"/>
      <c r="D16" s="101" t="s">
        <v>63</v>
      </c>
      <c r="E16" s="71"/>
      <c r="F16" s="72"/>
      <c r="G16" s="73"/>
      <c r="H16" s="72"/>
      <c r="I16" s="63"/>
      <c r="J16" s="102"/>
      <c r="K16" s="467"/>
      <c r="L16" s="444"/>
      <c r="M16" s="75"/>
      <c r="N16" s="76"/>
      <c r="O16" s="76"/>
      <c r="P16" s="63"/>
      <c r="Q16" s="77"/>
    </row>
    <row r="17" spans="1:17" ht="43.15">
      <c r="A17" s="471"/>
      <c r="B17" s="455"/>
      <c r="C17" s="442"/>
      <c r="D17" s="101" t="s">
        <v>64</v>
      </c>
      <c r="E17" s="71"/>
      <c r="F17" s="72"/>
      <c r="G17" s="73"/>
      <c r="H17" s="72"/>
      <c r="I17" s="63"/>
      <c r="J17" s="102"/>
      <c r="K17" s="467"/>
      <c r="L17" s="444"/>
      <c r="M17" s="75"/>
      <c r="N17" s="76"/>
      <c r="O17" s="76"/>
      <c r="P17" s="63"/>
      <c r="Q17" s="77"/>
    </row>
    <row r="18" spans="1:17" ht="64.900000000000006">
      <c r="A18" s="471"/>
      <c r="B18" s="455"/>
      <c r="C18" s="442"/>
      <c r="D18" s="101" t="s">
        <v>65</v>
      </c>
      <c r="E18" s="71"/>
      <c r="F18" s="72"/>
      <c r="G18" s="73"/>
      <c r="H18" s="72"/>
      <c r="I18" s="63"/>
      <c r="J18" s="102"/>
      <c r="K18" s="467"/>
      <c r="L18" s="444"/>
      <c r="M18" s="75"/>
      <c r="N18" s="76"/>
      <c r="O18" s="76"/>
      <c r="P18" s="63"/>
      <c r="Q18" s="77"/>
    </row>
    <row r="19" spans="1:17" thickBot="1">
      <c r="A19" s="471"/>
      <c r="B19" s="455"/>
      <c r="C19" s="470"/>
      <c r="D19" s="103" t="s">
        <v>66</v>
      </c>
      <c r="E19" s="71"/>
      <c r="F19" s="72"/>
      <c r="G19" s="104"/>
      <c r="H19" s="72"/>
      <c r="I19" s="63"/>
      <c r="J19" s="102"/>
      <c r="K19" s="467"/>
      <c r="L19" s="445"/>
      <c r="M19" s="75"/>
      <c r="N19" s="76"/>
      <c r="O19" s="76"/>
      <c r="P19" s="63"/>
      <c r="Q19" s="77"/>
    </row>
    <row r="20" spans="1:17" thickBot="1">
      <c r="A20" s="471"/>
      <c r="B20" s="105" t="s">
        <v>43</v>
      </c>
      <c r="C20" s="69" t="s">
        <v>67</v>
      </c>
      <c r="D20" s="326" t="s">
        <v>68</v>
      </c>
      <c r="E20" s="106"/>
      <c r="F20" s="107"/>
      <c r="G20" s="107"/>
      <c r="H20" s="107"/>
      <c r="I20" s="53"/>
      <c r="J20" s="108"/>
      <c r="K20" s="108"/>
      <c r="L20" s="109"/>
      <c r="M20" s="110"/>
      <c r="N20" s="110"/>
      <c r="O20" s="110"/>
      <c r="P20" s="53"/>
      <c r="Q20" s="110"/>
    </row>
    <row r="21" spans="1:17" ht="43.9" thickBot="1">
      <c r="A21" s="471"/>
      <c r="B21" s="111" t="s">
        <v>69</v>
      </c>
      <c r="C21" s="112" t="s">
        <v>70</v>
      </c>
      <c r="D21" s="112" t="s">
        <v>71</v>
      </c>
      <c r="E21" s="113"/>
      <c r="F21" s="113"/>
      <c r="G21" s="114"/>
      <c r="H21" s="115"/>
      <c r="I21" s="63"/>
      <c r="J21" s="116"/>
      <c r="K21" s="116" t="str">
        <f>IF((AND(J21=1)), "Fully Mapped", "Not/ Partially Mapped")</f>
        <v>Not/ Partially Mapped</v>
      </c>
      <c r="L21" s="446">
        <f>SUM('Workings out'!C5:C10)</f>
        <v>0</v>
      </c>
      <c r="M21" s="117"/>
      <c r="N21" s="117"/>
      <c r="O21" s="117"/>
      <c r="P21" s="63"/>
      <c r="Q21" s="118"/>
    </row>
    <row r="22" spans="1:17" ht="86.45">
      <c r="A22" s="471"/>
      <c r="B22" s="454" t="s">
        <v>72</v>
      </c>
      <c r="C22" s="452" t="s">
        <v>54</v>
      </c>
      <c r="D22" s="120" t="s">
        <v>73</v>
      </c>
      <c r="E22" s="121"/>
      <c r="F22" s="121"/>
      <c r="G22" s="122"/>
      <c r="H22" s="123"/>
      <c r="I22" s="63"/>
      <c r="J22" s="124"/>
      <c r="K22" s="486" t="str" cm="1">
        <f t="array" ref="K22">IF((AND(J22:J23=1)), "Fully Mapped", "Not/ Partially Mapped")</f>
        <v>Not/ Partially Mapped</v>
      </c>
      <c r="L22" s="447"/>
      <c r="M22" s="126"/>
      <c r="N22" s="126"/>
      <c r="O22" s="126"/>
      <c r="P22" s="63"/>
      <c r="Q22" s="127"/>
    </row>
    <row r="23" spans="1:17" ht="65.45" thickBot="1">
      <c r="A23" s="471"/>
      <c r="B23" s="455"/>
      <c r="C23" s="453"/>
      <c r="D23" s="128" t="s">
        <v>74</v>
      </c>
      <c r="E23" s="129"/>
      <c r="F23" s="129"/>
      <c r="G23" s="130"/>
      <c r="H23" s="131"/>
      <c r="I23" s="63"/>
      <c r="J23" s="132"/>
      <c r="K23" s="488"/>
      <c r="L23" s="447"/>
      <c r="M23" s="133"/>
      <c r="N23" s="133"/>
      <c r="O23" s="133"/>
      <c r="P23" s="63"/>
      <c r="Q23" s="134"/>
    </row>
    <row r="24" spans="1:17" ht="64.900000000000006">
      <c r="A24" s="471"/>
      <c r="B24" s="454" t="s">
        <v>75</v>
      </c>
      <c r="C24" s="441" t="s">
        <v>60</v>
      </c>
      <c r="D24" s="135" t="s">
        <v>76</v>
      </c>
      <c r="E24" s="136"/>
      <c r="F24" s="62"/>
      <c r="G24" s="137"/>
      <c r="H24" s="138"/>
      <c r="I24" s="63"/>
      <c r="J24" s="139"/>
      <c r="K24" s="450" t="str" cm="1">
        <f t="array" ref="K24">IF((AND(J24:J26=1)), "Fully Mapped", "Not/ Partially Mapped")</f>
        <v>Not/ Partially Mapped</v>
      </c>
      <c r="L24" s="447"/>
      <c r="M24" s="66"/>
      <c r="N24" s="67"/>
      <c r="O24" s="67"/>
      <c r="P24" s="63"/>
      <c r="Q24" s="68"/>
    </row>
    <row r="25" spans="1:17" ht="86.45">
      <c r="A25" s="471"/>
      <c r="B25" s="455"/>
      <c r="C25" s="442"/>
      <c r="D25" s="140" t="s">
        <v>77</v>
      </c>
      <c r="E25" s="141"/>
      <c r="F25" s="142"/>
      <c r="G25" s="143"/>
      <c r="H25" s="144"/>
      <c r="I25" s="63"/>
      <c r="J25" s="145"/>
      <c r="K25" s="444"/>
      <c r="L25" s="447"/>
      <c r="M25" s="146"/>
      <c r="N25" s="147"/>
      <c r="O25" s="147"/>
      <c r="P25" s="63"/>
      <c r="Q25" s="148"/>
    </row>
    <row r="26" spans="1:17" ht="65.45" thickBot="1">
      <c r="A26" s="472"/>
      <c r="B26" s="463"/>
      <c r="C26" s="443"/>
      <c r="D26" s="149" t="s">
        <v>78</v>
      </c>
      <c r="E26" s="150"/>
      <c r="F26" s="151"/>
      <c r="G26" s="152"/>
      <c r="H26" s="153"/>
      <c r="I26" s="63"/>
      <c r="J26" s="154"/>
      <c r="K26" s="451"/>
      <c r="L26" s="448"/>
      <c r="M26" s="156"/>
      <c r="N26" s="157"/>
      <c r="O26" s="157"/>
      <c r="P26" s="63"/>
      <c r="Q26" s="158"/>
    </row>
    <row r="27" spans="1:17" thickBot="1">
      <c r="A27" s="476" t="s">
        <v>79</v>
      </c>
      <c r="B27" s="105" t="s">
        <v>43</v>
      </c>
      <c r="C27" s="159" t="s">
        <v>80</v>
      </c>
      <c r="D27" s="326" t="s">
        <v>45</v>
      </c>
      <c r="E27" s="106"/>
      <c r="F27" s="107"/>
      <c r="G27" s="107"/>
      <c r="H27" s="107"/>
      <c r="I27" s="53"/>
      <c r="J27" s="108"/>
      <c r="K27" s="108"/>
      <c r="L27" s="108"/>
      <c r="M27" s="110"/>
      <c r="N27" s="110"/>
      <c r="O27" s="110"/>
      <c r="P27" s="53"/>
      <c r="Q27" s="110"/>
    </row>
    <row r="28" spans="1:17" ht="108.6" thickBot="1">
      <c r="A28" s="477"/>
      <c r="B28" s="59" t="s">
        <v>81</v>
      </c>
      <c r="C28" s="119" t="s">
        <v>82</v>
      </c>
      <c r="D28" s="160" t="s">
        <v>83</v>
      </c>
      <c r="E28" s="152"/>
      <c r="F28" s="151"/>
      <c r="G28" s="161"/>
      <c r="H28" s="153"/>
      <c r="I28" s="63"/>
      <c r="J28" s="154"/>
      <c r="K28" s="155" t="str">
        <f>IF((AND(J28=1)), "Fully Mapped", "Not/ Partially Mapped")</f>
        <v>Not/ Partially Mapped</v>
      </c>
      <c r="L28" s="446">
        <f>SUM('Workings out'!D5:D26)</f>
        <v>0</v>
      </c>
      <c r="M28" s="156"/>
      <c r="N28" s="157"/>
      <c r="O28" s="157"/>
      <c r="P28" s="63"/>
      <c r="Q28" s="158"/>
    </row>
    <row r="29" spans="1:17" ht="64.900000000000006">
      <c r="A29" s="477"/>
      <c r="B29" s="454" t="s">
        <v>84</v>
      </c>
      <c r="C29" s="441" t="s">
        <v>85</v>
      </c>
      <c r="D29" s="135" t="s">
        <v>86</v>
      </c>
      <c r="E29" s="162"/>
      <c r="F29" s="90"/>
      <c r="G29" s="91"/>
      <c r="H29" s="163"/>
      <c r="I29" s="63"/>
      <c r="J29" s="100"/>
      <c r="K29" s="489" t="str" cm="1">
        <f t="array" ref="K29">IF((AND(J29:J32=1)), "Fully Mapped", "Not/ Partially Mapped")</f>
        <v>Not/ Partially Mapped</v>
      </c>
      <c r="L29" s="447"/>
      <c r="M29" s="93"/>
      <c r="N29" s="94"/>
      <c r="O29" s="94"/>
      <c r="P29" s="63"/>
      <c r="Q29" s="95"/>
    </row>
    <row r="30" spans="1:17" ht="86.45">
      <c r="A30" s="477"/>
      <c r="B30" s="455"/>
      <c r="C30" s="442"/>
      <c r="D30" s="165" t="s">
        <v>87</v>
      </c>
      <c r="E30" s="166"/>
      <c r="F30" s="72"/>
      <c r="G30" s="73"/>
      <c r="H30" s="167"/>
      <c r="I30" s="63"/>
      <c r="J30" s="102"/>
      <c r="K30" s="444"/>
      <c r="L30" s="447"/>
      <c r="M30" s="75"/>
      <c r="N30" s="76"/>
      <c r="O30" s="76"/>
      <c r="P30" s="63"/>
      <c r="Q30" s="77"/>
    </row>
    <row r="31" spans="1:17" ht="43.15">
      <c r="A31" s="477"/>
      <c r="B31" s="455"/>
      <c r="C31" s="442"/>
      <c r="D31" s="165" t="s">
        <v>88</v>
      </c>
      <c r="E31" s="166"/>
      <c r="F31" s="72"/>
      <c r="G31" s="73"/>
      <c r="H31" s="167"/>
      <c r="I31" s="63"/>
      <c r="J31" s="102"/>
      <c r="K31" s="444"/>
      <c r="L31" s="447"/>
      <c r="M31" s="75"/>
      <c r="N31" s="76"/>
      <c r="O31" s="76"/>
      <c r="P31" s="63"/>
      <c r="Q31" s="77"/>
    </row>
    <row r="32" spans="1:17" ht="87" thickBot="1">
      <c r="A32" s="477"/>
      <c r="B32" s="455"/>
      <c r="C32" s="443"/>
      <c r="D32" s="168" t="s">
        <v>89</v>
      </c>
      <c r="E32" s="169"/>
      <c r="F32" s="82"/>
      <c r="G32" s="83"/>
      <c r="H32" s="170"/>
      <c r="I32" s="63"/>
      <c r="J32" s="171"/>
      <c r="K32" s="451"/>
      <c r="L32" s="447"/>
      <c r="M32" s="85"/>
      <c r="N32" s="86"/>
      <c r="O32" s="86"/>
      <c r="P32" s="63"/>
      <c r="Q32" s="87"/>
    </row>
    <row r="33" spans="1:17" ht="43.15">
      <c r="A33" s="477"/>
      <c r="B33" s="493" t="s">
        <v>90</v>
      </c>
      <c r="C33" s="490" t="s">
        <v>91</v>
      </c>
      <c r="D33" s="172" t="s">
        <v>92</v>
      </c>
      <c r="E33" s="173"/>
      <c r="F33" s="174"/>
      <c r="G33" s="175"/>
      <c r="H33" s="176"/>
      <c r="I33" s="63"/>
      <c r="J33" s="177"/>
      <c r="K33" s="489" t="str" cm="1">
        <f t="array" ref="K33">IF((AND(I33:J44=1)), "Fully Mapped", "Not/ Partially Mapped")</f>
        <v>Not/ Partially Mapped</v>
      </c>
      <c r="L33" s="447"/>
      <c r="M33" s="178"/>
      <c r="N33" s="179"/>
      <c r="O33" s="179"/>
      <c r="P33" s="63"/>
      <c r="Q33" s="180"/>
    </row>
    <row r="34" spans="1:17" ht="43.15">
      <c r="A34" s="477"/>
      <c r="B34" s="494"/>
      <c r="C34" s="491"/>
      <c r="D34" s="181" t="s">
        <v>92</v>
      </c>
      <c r="E34" s="182"/>
      <c r="F34" s="183"/>
      <c r="G34" s="184"/>
      <c r="H34" s="185"/>
      <c r="I34" s="63"/>
      <c r="J34" s="186"/>
      <c r="K34" s="444"/>
      <c r="L34" s="447"/>
      <c r="M34" s="187"/>
      <c r="N34" s="188"/>
      <c r="O34" s="188"/>
      <c r="P34" s="63"/>
      <c r="Q34" s="189"/>
    </row>
    <row r="35" spans="1:17" ht="64.900000000000006">
      <c r="A35" s="477"/>
      <c r="B35" s="494"/>
      <c r="C35" s="491"/>
      <c r="D35" s="181" t="s">
        <v>93</v>
      </c>
      <c r="E35" s="182"/>
      <c r="F35" s="183"/>
      <c r="G35" s="184"/>
      <c r="H35" s="185"/>
      <c r="I35" s="63"/>
      <c r="J35" s="186"/>
      <c r="K35" s="444"/>
      <c r="L35" s="447"/>
      <c r="M35" s="187"/>
      <c r="N35" s="188"/>
      <c r="O35" s="188"/>
      <c r="P35" s="63"/>
      <c r="Q35" s="189"/>
    </row>
    <row r="36" spans="1:17" ht="64.900000000000006">
      <c r="A36" s="477"/>
      <c r="B36" s="494"/>
      <c r="C36" s="491"/>
      <c r="D36" s="181" t="s">
        <v>94</v>
      </c>
      <c r="E36" s="182"/>
      <c r="F36" s="183"/>
      <c r="G36" s="184"/>
      <c r="H36" s="185"/>
      <c r="I36" s="63"/>
      <c r="J36" s="186"/>
      <c r="K36" s="444"/>
      <c r="L36" s="447"/>
      <c r="M36" s="187"/>
      <c r="N36" s="188"/>
      <c r="O36" s="188"/>
      <c r="P36" s="63"/>
      <c r="Q36" s="189"/>
    </row>
    <row r="37" spans="1:17" ht="64.900000000000006">
      <c r="A37" s="477"/>
      <c r="B37" s="494"/>
      <c r="C37" s="491"/>
      <c r="D37" s="181" t="s">
        <v>95</v>
      </c>
      <c r="E37" s="182"/>
      <c r="F37" s="183"/>
      <c r="G37" s="184"/>
      <c r="H37" s="185"/>
      <c r="I37" s="63"/>
      <c r="J37" s="186"/>
      <c r="K37" s="444"/>
      <c r="L37" s="447"/>
      <c r="M37" s="187"/>
      <c r="N37" s="188"/>
      <c r="O37" s="188"/>
      <c r="P37" s="63"/>
      <c r="Q37" s="189"/>
    </row>
    <row r="38" spans="1:17" ht="43.15">
      <c r="A38" s="477"/>
      <c r="B38" s="494"/>
      <c r="C38" s="491"/>
      <c r="D38" s="181" t="s">
        <v>96</v>
      </c>
      <c r="E38" s="136"/>
      <c r="F38" s="62"/>
      <c r="G38" s="137"/>
      <c r="H38" s="138"/>
      <c r="I38" s="63"/>
      <c r="J38" s="139"/>
      <c r="K38" s="444"/>
      <c r="L38" s="447"/>
      <c r="M38" s="66"/>
      <c r="N38" s="67"/>
      <c r="O38" s="67"/>
      <c r="P38" s="63"/>
      <c r="Q38" s="68"/>
    </row>
    <row r="39" spans="1:17" ht="19.899999999999999" customHeight="1">
      <c r="A39" s="477"/>
      <c r="B39" s="494"/>
      <c r="C39" s="491"/>
      <c r="D39" s="181" t="s">
        <v>97</v>
      </c>
      <c r="E39" s="190"/>
      <c r="F39" s="142"/>
      <c r="G39" s="143"/>
      <c r="H39" s="144"/>
      <c r="I39" s="63"/>
      <c r="J39" s="145"/>
      <c r="K39" s="444"/>
      <c r="L39" s="447"/>
      <c r="M39" s="146"/>
      <c r="N39" s="147"/>
      <c r="O39" s="147"/>
      <c r="P39" s="63"/>
      <c r="Q39" s="148"/>
    </row>
    <row r="40" spans="1:17" ht="64.900000000000006">
      <c r="A40" s="477"/>
      <c r="B40" s="494"/>
      <c r="C40" s="491"/>
      <c r="D40" s="181" t="s">
        <v>98</v>
      </c>
      <c r="E40" s="136"/>
      <c r="F40" s="62"/>
      <c r="G40" s="137"/>
      <c r="H40" s="138"/>
      <c r="I40" s="63"/>
      <c r="J40" s="139"/>
      <c r="K40" s="444"/>
      <c r="L40" s="447"/>
      <c r="M40" s="66"/>
      <c r="N40" s="67"/>
      <c r="O40" s="67"/>
      <c r="P40" s="63"/>
      <c r="Q40" s="68"/>
    </row>
    <row r="41" spans="1:17" ht="43.15">
      <c r="A41" s="477"/>
      <c r="B41" s="494"/>
      <c r="C41" s="491"/>
      <c r="D41" s="181" t="s">
        <v>99</v>
      </c>
      <c r="E41" s="190"/>
      <c r="F41" s="142"/>
      <c r="G41" s="143"/>
      <c r="H41" s="144"/>
      <c r="I41" s="63"/>
      <c r="J41" s="145"/>
      <c r="K41" s="444"/>
      <c r="L41" s="447"/>
      <c r="M41" s="146"/>
      <c r="N41" s="147"/>
      <c r="O41" s="147"/>
      <c r="P41" s="63"/>
      <c r="Q41" s="148"/>
    </row>
    <row r="42" spans="1:17" ht="43.15">
      <c r="A42" s="477"/>
      <c r="B42" s="494"/>
      <c r="C42" s="491"/>
      <c r="D42" s="191" t="s">
        <v>100</v>
      </c>
      <c r="E42" s="136"/>
      <c r="F42" s="62"/>
      <c r="G42" s="137"/>
      <c r="H42" s="138"/>
      <c r="I42" s="63"/>
      <c r="J42" s="139"/>
      <c r="K42" s="444"/>
      <c r="L42" s="447"/>
      <c r="M42" s="66"/>
      <c r="N42" s="67"/>
      <c r="O42" s="67"/>
      <c r="P42" s="63"/>
      <c r="Q42" s="68"/>
    </row>
    <row r="43" spans="1:17" ht="43.15">
      <c r="A43" s="477"/>
      <c r="B43" s="494"/>
      <c r="C43" s="491"/>
      <c r="D43" s="181" t="s">
        <v>101</v>
      </c>
      <c r="E43" s="190"/>
      <c r="F43" s="142"/>
      <c r="G43" s="143"/>
      <c r="H43" s="144"/>
      <c r="I43" s="63"/>
      <c r="J43" s="145"/>
      <c r="K43" s="444"/>
      <c r="L43" s="447"/>
      <c r="M43" s="146"/>
      <c r="N43" s="147"/>
      <c r="O43" s="147"/>
      <c r="P43" s="63"/>
      <c r="Q43" s="148"/>
    </row>
    <row r="44" spans="1:17" ht="87" thickBot="1">
      <c r="A44" s="477"/>
      <c r="B44" s="495"/>
      <c r="C44" s="492"/>
      <c r="D44" s="192" t="s">
        <v>102</v>
      </c>
      <c r="E44" s="193"/>
      <c r="F44" s="194"/>
      <c r="G44" s="195"/>
      <c r="H44" s="196"/>
      <c r="I44" s="63"/>
      <c r="J44" s="197"/>
      <c r="K44" s="445"/>
      <c r="L44" s="447"/>
      <c r="M44" s="198"/>
      <c r="N44" s="199"/>
      <c r="O44" s="199"/>
      <c r="P44" s="63"/>
      <c r="Q44" s="200"/>
    </row>
    <row r="45" spans="1:17" ht="64.900000000000006">
      <c r="A45" s="477"/>
      <c r="B45" s="454" t="s">
        <v>103</v>
      </c>
      <c r="C45" s="441" t="s">
        <v>104</v>
      </c>
      <c r="D45" s="201" t="s">
        <v>105</v>
      </c>
      <c r="E45" s="202"/>
      <c r="F45" s="203"/>
      <c r="G45" s="204"/>
      <c r="H45" s="205"/>
      <c r="I45" s="63"/>
      <c r="J45" s="125"/>
      <c r="K45" s="486" t="str" cm="1">
        <f t="array" ref="K45">IF((AND(J45:J47=1)), "Fully Mapped", "Not/ Partially Mapped")</f>
        <v>Not/ Partially Mapped</v>
      </c>
      <c r="L45" s="447"/>
      <c r="M45" s="206"/>
      <c r="N45" s="206"/>
      <c r="O45" s="206"/>
      <c r="P45" s="63"/>
      <c r="Q45" s="207"/>
    </row>
    <row r="46" spans="1:17" ht="64.900000000000006">
      <c r="A46" s="477"/>
      <c r="B46" s="455"/>
      <c r="C46" s="442"/>
      <c r="D46" s="208" t="s">
        <v>106</v>
      </c>
      <c r="E46" s="209"/>
      <c r="F46" s="210"/>
      <c r="G46" s="211"/>
      <c r="H46" s="212"/>
      <c r="I46" s="63"/>
      <c r="J46" s="213"/>
      <c r="K46" s="487"/>
      <c r="L46" s="447"/>
      <c r="M46" s="215"/>
      <c r="N46" s="216"/>
      <c r="O46" s="216"/>
      <c r="P46" s="63"/>
      <c r="Q46" s="217"/>
    </row>
    <row r="47" spans="1:17" ht="65.45" thickBot="1">
      <c r="A47" s="477"/>
      <c r="B47" s="455"/>
      <c r="C47" s="443"/>
      <c r="D47" s="218" t="s">
        <v>107</v>
      </c>
      <c r="E47" s="129"/>
      <c r="F47" s="219"/>
      <c r="G47" s="220"/>
      <c r="H47" s="221"/>
      <c r="I47" s="63"/>
      <c r="J47" s="222"/>
      <c r="K47" s="488"/>
      <c r="L47" s="447"/>
      <c r="M47" s="223"/>
      <c r="N47" s="223"/>
      <c r="O47" s="223"/>
      <c r="P47" s="63"/>
      <c r="Q47" s="134"/>
    </row>
    <row r="48" spans="1:17" ht="86.45">
      <c r="A48" s="477"/>
      <c r="B48" s="454" t="s">
        <v>108</v>
      </c>
      <c r="C48" s="441" t="s">
        <v>109</v>
      </c>
      <c r="D48" s="201" t="s">
        <v>110</v>
      </c>
      <c r="E48" s="202"/>
      <c r="F48" s="202"/>
      <c r="G48" s="224"/>
      <c r="H48" s="225"/>
      <c r="I48" s="63"/>
      <c r="J48" s="226"/>
      <c r="K48" s="486" t="str" cm="1">
        <f t="array" ref="K48">IF((AND(J48:J49=1)), "Fully Mapped", "Not/ Partially Mapped")</f>
        <v>Not/ Partially Mapped</v>
      </c>
      <c r="L48" s="447"/>
      <c r="M48" s="206"/>
      <c r="N48" s="227"/>
      <c r="O48" s="227"/>
      <c r="P48" s="63"/>
      <c r="Q48" s="228"/>
    </row>
    <row r="49" spans="1:17" ht="43.9" thickBot="1">
      <c r="A49" s="477"/>
      <c r="B49" s="462"/>
      <c r="C49" s="457"/>
      <c r="D49" s="229" t="s">
        <v>111</v>
      </c>
      <c r="E49" s="129"/>
      <c r="F49" s="129"/>
      <c r="G49" s="220"/>
      <c r="H49" s="221"/>
      <c r="I49" s="63"/>
      <c r="J49" s="132"/>
      <c r="K49" s="488"/>
      <c r="L49" s="449"/>
      <c r="M49" s="223"/>
      <c r="N49" s="133"/>
      <c r="O49" s="133"/>
      <c r="P49" s="63"/>
      <c r="Q49" s="230"/>
    </row>
    <row r="50" spans="1:17" thickBot="1">
      <c r="A50" s="477"/>
      <c r="B50" s="78" t="s">
        <v>43</v>
      </c>
      <c r="C50" s="79" t="s">
        <v>67</v>
      </c>
      <c r="D50" s="326" t="s">
        <v>68</v>
      </c>
      <c r="E50" s="106"/>
      <c r="F50" s="107"/>
      <c r="G50" s="107"/>
      <c r="H50" s="107"/>
      <c r="I50" s="53"/>
      <c r="J50" s="108"/>
      <c r="K50" s="108"/>
      <c r="L50" s="110"/>
      <c r="M50" s="110"/>
      <c r="N50" s="110"/>
      <c r="O50" s="110"/>
      <c r="P50" s="53"/>
      <c r="Q50" s="110"/>
    </row>
    <row r="51" spans="1:17" ht="64.900000000000006">
      <c r="A51" s="477"/>
      <c r="B51" s="454" t="s">
        <v>112</v>
      </c>
      <c r="C51" s="441" t="s">
        <v>85</v>
      </c>
      <c r="D51" s="88" t="s">
        <v>113</v>
      </c>
      <c r="E51" s="136"/>
      <c r="F51" s="62"/>
      <c r="G51" s="231"/>
      <c r="H51" s="62"/>
      <c r="I51" s="63"/>
      <c r="J51" s="139"/>
      <c r="K51" s="450" t="str" cm="1">
        <f t="array" ref="K51">IF((AND(J51:J53=1)), "Fully Mapped", "Not/ Partially Mapped")</f>
        <v>Not/ Partially Mapped</v>
      </c>
      <c r="L51" s="450">
        <f>SUM('Workings out'!E5:E10)</f>
        <v>0</v>
      </c>
      <c r="M51" s="66"/>
      <c r="N51" s="67"/>
      <c r="O51" s="67"/>
      <c r="P51" s="63"/>
      <c r="Q51" s="68"/>
    </row>
    <row r="52" spans="1:17" ht="64.900000000000006">
      <c r="A52" s="477"/>
      <c r="B52" s="455"/>
      <c r="C52" s="442"/>
      <c r="D52" s="208" t="s">
        <v>114</v>
      </c>
      <c r="E52" s="232"/>
      <c r="F52" s="233"/>
      <c r="G52" s="234"/>
      <c r="H52" s="235"/>
      <c r="I52" s="63"/>
      <c r="J52" s="236"/>
      <c r="K52" s="444"/>
      <c r="L52" s="444"/>
      <c r="M52" s="237"/>
      <c r="N52" s="238"/>
      <c r="O52" s="238"/>
      <c r="P52" s="63"/>
      <c r="Q52" s="239"/>
    </row>
    <row r="53" spans="1:17" ht="43.9" thickBot="1">
      <c r="A53" s="477"/>
      <c r="B53" s="455"/>
      <c r="C53" s="443"/>
      <c r="D53" s="218" t="s">
        <v>115</v>
      </c>
      <c r="E53" s="193"/>
      <c r="F53" s="194"/>
      <c r="G53" s="240"/>
      <c r="H53" s="241"/>
      <c r="I53" s="63"/>
      <c r="J53" s="154"/>
      <c r="K53" s="451"/>
      <c r="L53" s="444"/>
      <c r="M53" s="242"/>
      <c r="N53" s="243"/>
      <c r="O53" s="243"/>
      <c r="P53" s="63"/>
      <c r="Q53" s="244"/>
    </row>
    <row r="54" spans="1:17" ht="64.900000000000006">
      <c r="A54" s="477"/>
      <c r="B54" s="454" t="s">
        <v>116</v>
      </c>
      <c r="C54" s="441" t="s">
        <v>104</v>
      </c>
      <c r="D54" s="201" t="s">
        <v>117</v>
      </c>
      <c r="E54" s="245"/>
      <c r="F54" s="246"/>
      <c r="G54" s="247"/>
      <c r="H54" s="248"/>
      <c r="I54" s="63"/>
      <c r="J54" s="249"/>
      <c r="K54" s="489" t="str" cm="1">
        <f t="array" ref="K54">IF((AND(J54:J55=1)), "Fully Mapped", "Not/ Partially Mapped")</f>
        <v>Not/ Partially Mapped</v>
      </c>
      <c r="L54" s="444"/>
      <c r="M54" s="250"/>
      <c r="N54" s="251"/>
      <c r="O54" s="251"/>
      <c r="P54" s="63"/>
      <c r="Q54" s="252"/>
    </row>
    <row r="55" spans="1:17" ht="87" thickBot="1">
      <c r="A55" s="477"/>
      <c r="B55" s="462"/>
      <c r="C55" s="443"/>
      <c r="D55" s="229" t="s">
        <v>118</v>
      </c>
      <c r="E55" s="253"/>
      <c r="F55" s="151"/>
      <c r="G55" s="240"/>
      <c r="H55" s="241"/>
      <c r="I55" s="63"/>
      <c r="J55" s="154"/>
      <c r="K55" s="451"/>
      <c r="L55" s="444"/>
      <c r="M55" s="242"/>
      <c r="N55" s="243"/>
      <c r="O55" s="243"/>
      <c r="P55" s="63"/>
      <c r="Q55" s="244"/>
    </row>
    <row r="56" spans="1:17" ht="130.15" thickBot="1">
      <c r="A56" s="478"/>
      <c r="B56" s="59" t="s">
        <v>119</v>
      </c>
      <c r="C56" s="119" t="s">
        <v>120</v>
      </c>
      <c r="D56" s="254" t="s">
        <v>121</v>
      </c>
      <c r="E56" s="255"/>
      <c r="F56" s="256"/>
      <c r="G56" s="257"/>
      <c r="H56" s="256"/>
      <c r="I56" s="63"/>
      <c r="J56" s="258"/>
      <c r="K56" s="259" t="str">
        <f>IF((AND(J56=1)), "Fully Mapped", "Not/ Partially Mapped")</f>
        <v>Not/ Partially Mapped</v>
      </c>
      <c r="L56" s="451"/>
      <c r="M56" s="260"/>
      <c r="N56" s="261"/>
      <c r="O56" s="261"/>
      <c r="P56" s="63"/>
      <c r="Q56" s="262"/>
    </row>
    <row r="57" spans="1:17" thickBot="1">
      <c r="A57" s="481" t="s">
        <v>122</v>
      </c>
      <c r="B57" s="105" t="s">
        <v>43</v>
      </c>
      <c r="C57" s="263" t="s">
        <v>80</v>
      </c>
      <c r="D57" s="326" t="s">
        <v>45</v>
      </c>
      <c r="E57" s="106"/>
      <c r="F57" s="107"/>
      <c r="G57" s="107"/>
      <c r="H57" s="107"/>
      <c r="I57" s="53"/>
      <c r="J57" s="108"/>
      <c r="K57" s="108"/>
      <c r="L57" s="108"/>
      <c r="M57" s="110"/>
      <c r="N57" s="110"/>
      <c r="O57" s="110"/>
      <c r="P57" s="53"/>
      <c r="Q57" s="110"/>
    </row>
    <row r="58" spans="1:17" ht="64.900000000000006">
      <c r="A58" s="471"/>
      <c r="B58" s="454" t="s">
        <v>123</v>
      </c>
      <c r="C58" s="452" t="s">
        <v>124</v>
      </c>
      <c r="D58" s="135" t="s">
        <v>125</v>
      </c>
      <c r="E58" s="264"/>
      <c r="F58" s="194"/>
      <c r="G58" s="265"/>
      <c r="H58" s="196"/>
      <c r="I58" s="63"/>
      <c r="J58" s="197"/>
      <c r="K58" s="450" t="str" cm="1">
        <f t="array" ref="K58">IF((AND(J58:J61=1)), "Fully Mapped", "Not/ Partially Mapped")</f>
        <v>Not/ Partially Mapped</v>
      </c>
      <c r="L58" s="446">
        <f>SUM('Workings out'!F5:F19)</f>
        <v>0</v>
      </c>
      <c r="M58" s="266"/>
      <c r="N58" s="267"/>
      <c r="O58" s="267"/>
      <c r="P58" s="63"/>
      <c r="Q58" s="200"/>
    </row>
    <row r="59" spans="1:17" ht="43.15">
      <c r="A59" s="471"/>
      <c r="B59" s="455"/>
      <c r="C59" s="453"/>
      <c r="D59" s="165" t="s">
        <v>126</v>
      </c>
      <c r="E59" s="268"/>
      <c r="F59" s="269"/>
      <c r="G59" s="270"/>
      <c r="H59" s="271"/>
      <c r="I59" s="63"/>
      <c r="J59" s="272"/>
      <c r="K59" s="444"/>
      <c r="L59" s="447"/>
      <c r="M59" s="198"/>
      <c r="N59" s="199"/>
      <c r="O59" s="199"/>
      <c r="P59" s="63"/>
      <c r="Q59" s="273"/>
    </row>
    <row r="60" spans="1:17" ht="43.15">
      <c r="A60" s="471"/>
      <c r="B60" s="455"/>
      <c r="C60" s="453"/>
      <c r="D60" s="165" t="s">
        <v>127</v>
      </c>
      <c r="E60" s="193"/>
      <c r="F60" s="194"/>
      <c r="G60" s="270"/>
      <c r="H60" s="271"/>
      <c r="I60" s="63"/>
      <c r="J60" s="272"/>
      <c r="K60" s="444"/>
      <c r="L60" s="447"/>
      <c r="M60" s="274"/>
      <c r="N60" s="275"/>
      <c r="O60" s="275"/>
      <c r="P60" s="63"/>
      <c r="Q60" s="273"/>
    </row>
    <row r="61" spans="1:17" ht="43.9" thickBot="1">
      <c r="A61" s="471"/>
      <c r="B61" s="455"/>
      <c r="C61" s="453"/>
      <c r="D61" s="168" t="s">
        <v>128</v>
      </c>
      <c r="E61" s="276"/>
      <c r="F61" s="240"/>
      <c r="G61" s="240"/>
      <c r="H61" s="277"/>
      <c r="I61" s="63"/>
      <c r="J61" s="278"/>
      <c r="K61" s="451"/>
      <c r="L61" s="447"/>
      <c r="M61" s="242"/>
      <c r="N61" s="243"/>
      <c r="O61" s="243"/>
      <c r="P61" s="63"/>
      <c r="Q61" s="158"/>
    </row>
    <row r="62" spans="1:17" ht="21.6">
      <c r="A62" s="471"/>
      <c r="B62" s="454" t="s">
        <v>129</v>
      </c>
      <c r="C62" s="441" t="s">
        <v>130</v>
      </c>
      <c r="D62" s="88" t="s">
        <v>131</v>
      </c>
      <c r="E62" s="245"/>
      <c r="F62" s="246"/>
      <c r="G62" s="246"/>
      <c r="H62" s="279"/>
      <c r="I62" s="63"/>
      <c r="J62" s="249"/>
      <c r="K62" s="489" t="str" cm="1">
        <f t="array" ref="K62">IF((AND(J62:J64=1)), "Fully Mapped", "Not/ Partially Mapped")</f>
        <v>Not/ Partially Mapped</v>
      </c>
      <c r="L62" s="447"/>
      <c r="M62" s="280"/>
      <c r="N62" s="251"/>
      <c r="O62" s="251"/>
      <c r="P62" s="63"/>
      <c r="Q62" s="281"/>
    </row>
    <row r="63" spans="1:17" ht="64.900000000000006">
      <c r="A63" s="471"/>
      <c r="B63" s="455"/>
      <c r="C63" s="442"/>
      <c r="D63" s="70" t="s">
        <v>132</v>
      </c>
      <c r="E63" s="282"/>
      <c r="F63" s="62"/>
      <c r="G63" s="137"/>
      <c r="H63" s="138"/>
      <c r="I63" s="63"/>
      <c r="J63" s="139"/>
      <c r="K63" s="444"/>
      <c r="L63" s="447"/>
      <c r="M63" s="66"/>
      <c r="N63" s="283"/>
      <c r="O63" s="283"/>
      <c r="P63" s="63"/>
      <c r="Q63" s="68"/>
    </row>
    <row r="64" spans="1:17" ht="87" thickBot="1">
      <c r="A64" s="471"/>
      <c r="B64" s="455"/>
      <c r="C64" s="443"/>
      <c r="D64" s="218" t="s">
        <v>133</v>
      </c>
      <c r="E64" s="284"/>
      <c r="F64" s="235"/>
      <c r="G64" s="234"/>
      <c r="H64" s="285"/>
      <c r="I64" s="63"/>
      <c r="J64" s="286"/>
      <c r="K64" s="444"/>
      <c r="L64" s="447"/>
      <c r="M64" s="237"/>
      <c r="N64" s="238"/>
      <c r="O64" s="238"/>
      <c r="P64" s="63"/>
      <c r="Q64" s="239"/>
    </row>
    <row r="65" spans="1:17" ht="43.15">
      <c r="A65" s="471"/>
      <c r="B65" s="454" t="s">
        <v>134</v>
      </c>
      <c r="C65" s="441" t="s">
        <v>135</v>
      </c>
      <c r="D65" s="201" t="s">
        <v>136</v>
      </c>
      <c r="E65" s="287"/>
      <c r="F65" s="288"/>
      <c r="G65" s="231"/>
      <c r="H65" s="289"/>
      <c r="I65" s="63"/>
      <c r="J65" s="290"/>
      <c r="K65" s="450" t="str" cm="1">
        <f t="array" ref="K65">IF((AND(J65:J66=1)), "Fully Mapped", "Not/ Partially Mapped")</f>
        <v>Not/ Partially Mapped</v>
      </c>
      <c r="L65" s="447"/>
      <c r="M65" s="291"/>
      <c r="N65" s="292"/>
      <c r="O65" s="292"/>
      <c r="P65" s="63"/>
      <c r="Q65" s="293"/>
    </row>
    <row r="66" spans="1:17" ht="65.45" thickBot="1">
      <c r="A66" s="471"/>
      <c r="B66" s="462"/>
      <c r="C66" s="443"/>
      <c r="D66" s="229" t="s">
        <v>137</v>
      </c>
      <c r="E66" s="294"/>
      <c r="F66" s="235"/>
      <c r="G66" s="234"/>
      <c r="H66" s="295"/>
      <c r="I66" s="63"/>
      <c r="J66" s="296"/>
      <c r="K66" s="444"/>
      <c r="L66" s="447"/>
      <c r="M66" s="237"/>
      <c r="N66" s="297"/>
      <c r="O66" s="297"/>
      <c r="P66" s="63"/>
      <c r="Q66" s="298"/>
    </row>
    <row r="67" spans="1:17" ht="86.45">
      <c r="A67" s="471"/>
      <c r="B67" s="454" t="s">
        <v>138</v>
      </c>
      <c r="C67" s="441" t="s">
        <v>139</v>
      </c>
      <c r="D67" s="201" t="s">
        <v>140</v>
      </c>
      <c r="E67" s="202"/>
      <c r="F67" s="202"/>
      <c r="G67" s="224"/>
      <c r="H67" s="225"/>
      <c r="I67" s="63"/>
      <c r="J67" s="226"/>
      <c r="K67" s="486" t="str" cm="1">
        <f t="array" ref="K67">IF((AND(J67:J70=1)), "Fully Mapped", "Not/ Partially Mapped")</f>
        <v>Not/ Partially Mapped</v>
      </c>
      <c r="L67" s="447"/>
      <c r="M67" s="206"/>
      <c r="N67" s="227"/>
      <c r="O67" s="227"/>
      <c r="P67" s="63"/>
      <c r="Q67" s="207"/>
    </row>
    <row r="68" spans="1:17" ht="64.900000000000006">
      <c r="A68" s="471"/>
      <c r="B68" s="455"/>
      <c r="C68" s="442"/>
      <c r="D68" s="101" t="s">
        <v>141</v>
      </c>
      <c r="E68" s="209"/>
      <c r="F68" s="209"/>
      <c r="G68" s="299"/>
      <c r="H68" s="300"/>
      <c r="I68" s="63"/>
      <c r="J68" s="301"/>
      <c r="K68" s="487"/>
      <c r="L68" s="447"/>
      <c r="M68" s="216"/>
      <c r="N68" s="216"/>
      <c r="O68" s="216"/>
      <c r="P68" s="63"/>
      <c r="Q68" s="302"/>
    </row>
    <row r="69" spans="1:17" ht="64.900000000000006">
      <c r="A69" s="471"/>
      <c r="B69" s="455"/>
      <c r="C69" s="442"/>
      <c r="D69" s="101" t="s">
        <v>142</v>
      </c>
      <c r="E69" s="209"/>
      <c r="F69" s="209"/>
      <c r="G69" s="299"/>
      <c r="H69" s="300"/>
      <c r="I69" s="63"/>
      <c r="J69" s="303"/>
      <c r="K69" s="487"/>
      <c r="L69" s="447"/>
      <c r="M69" s="216"/>
      <c r="N69" s="216"/>
      <c r="O69" s="216"/>
      <c r="P69" s="63"/>
      <c r="Q69" s="302"/>
    </row>
    <row r="70" spans="1:17" ht="65.45" thickBot="1">
      <c r="A70" s="471"/>
      <c r="B70" s="455"/>
      <c r="C70" s="443"/>
      <c r="D70" s="80" t="s">
        <v>143</v>
      </c>
      <c r="E70" s="129"/>
      <c r="F70" s="129"/>
      <c r="G70" s="130"/>
      <c r="H70" s="131"/>
      <c r="I70" s="63"/>
      <c r="J70" s="132"/>
      <c r="K70" s="488"/>
      <c r="L70" s="447"/>
      <c r="M70" s="133"/>
      <c r="N70" s="133"/>
      <c r="O70" s="133"/>
      <c r="P70" s="63"/>
      <c r="Q70" s="230"/>
    </row>
    <row r="71" spans="1:17" ht="108">
      <c r="A71" s="471"/>
      <c r="B71" s="454" t="s">
        <v>144</v>
      </c>
      <c r="C71" s="441" t="s">
        <v>145</v>
      </c>
      <c r="D71" s="201" t="s">
        <v>146</v>
      </c>
      <c r="E71" s="202"/>
      <c r="F71" s="202"/>
      <c r="G71" s="204"/>
      <c r="H71" s="205"/>
      <c r="I71" s="63"/>
      <c r="J71" s="226"/>
      <c r="K71" s="486" t="str" cm="1">
        <f t="array" ref="K71">IF((AND(J71:J72=1)), "Fully Mapped", "Not/ Partially Mapped")</f>
        <v>Not/ Partially Mapped</v>
      </c>
      <c r="L71" s="447"/>
      <c r="M71" s="227"/>
      <c r="N71" s="227"/>
      <c r="O71" s="227"/>
      <c r="P71" s="63"/>
      <c r="Q71" s="207"/>
    </row>
    <row r="72" spans="1:17" ht="108.6" thickBot="1">
      <c r="A72" s="471"/>
      <c r="B72" s="462"/>
      <c r="C72" s="457"/>
      <c r="D72" s="229" t="s">
        <v>147</v>
      </c>
      <c r="E72" s="129"/>
      <c r="F72" s="129"/>
      <c r="G72" s="130"/>
      <c r="H72" s="131"/>
      <c r="I72" s="63"/>
      <c r="J72" s="132"/>
      <c r="K72" s="488"/>
      <c r="L72" s="449"/>
      <c r="M72" s="133"/>
      <c r="N72" s="133"/>
      <c r="O72" s="133"/>
      <c r="P72" s="63"/>
      <c r="Q72" s="134"/>
    </row>
    <row r="73" spans="1:17" thickBot="1">
      <c r="A73" s="471"/>
      <c r="B73" s="78" t="s">
        <v>43</v>
      </c>
      <c r="C73" s="159" t="s">
        <v>67</v>
      </c>
      <c r="D73" s="326" t="s">
        <v>68</v>
      </c>
      <c r="E73" s="304"/>
      <c r="F73" s="305"/>
      <c r="G73" s="305"/>
      <c r="H73" s="305"/>
      <c r="I73" s="53"/>
      <c r="J73" s="306"/>
      <c r="K73" s="306"/>
      <c r="L73" s="307"/>
      <c r="M73" s="307"/>
      <c r="N73" s="307"/>
      <c r="O73" s="307"/>
      <c r="P73" s="53"/>
      <c r="Q73" s="307"/>
    </row>
    <row r="74" spans="1:17" ht="43.15">
      <c r="A74" s="471"/>
      <c r="B74" s="454" t="s">
        <v>148</v>
      </c>
      <c r="C74" s="441" t="s">
        <v>124</v>
      </c>
      <c r="D74" s="201" t="s">
        <v>149</v>
      </c>
      <c r="E74" s="264"/>
      <c r="F74" s="194"/>
      <c r="G74" s="265"/>
      <c r="H74" s="196"/>
      <c r="I74" s="63"/>
      <c r="J74" s="308"/>
      <c r="K74" s="450" t="str" cm="1">
        <f t="array" ref="K74">IF((AND(J74:J75=1)), "Fully Mapped", "Not/ Partially Mapped")</f>
        <v>Not/ Partially Mapped</v>
      </c>
      <c r="L74" s="446">
        <f>SUM('Workings out'!G5:G17)</f>
        <v>0</v>
      </c>
      <c r="M74" s="266"/>
      <c r="N74" s="309"/>
      <c r="O74" s="309"/>
      <c r="P74" s="63"/>
      <c r="Q74" s="310"/>
    </row>
    <row r="75" spans="1:17" ht="65.45" thickBot="1">
      <c r="A75" s="471"/>
      <c r="B75" s="462"/>
      <c r="C75" s="443"/>
      <c r="D75" s="229" t="s">
        <v>150</v>
      </c>
      <c r="E75" s="150"/>
      <c r="F75" s="240"/>
      <c r="G75" s="240"/>
      <c r="H75" s="277"/>
      <c r="I75" s="63"/>
      <c r="J75" s="197"/>
      <c r="K75" s="451"/>
      <c r="L75" s="447"/>
      <c r="M75" s="198"/>
      <c r="N75" s="199"/>
      <c r="O75" s="199"/>
      <c r="P75" s="63"/>
      <c r="Q75" s="200"/>
    </row>
    <row r="76" spans="1:17" ht="86.45">
      <c r="A76" s="471"/>
      <c r="B76" s="454" t="s">
        <v>151</v>
      </c>
      <c r="C76" s="441" t="s">
        <v>130</v>
      </c>
      <c r="D76" s="201" t="s">
        <v>152</v>
      </c>
      <c r="E76" s="162"/>
      <c r="F76" s="90"/>
      <c r="G76" s="91"/>
      <c r="H76" s="163"/>
      <c r="I76" s="63"/>
      <c r="J76" s="100"/>
      <c r="K76" s="489" t="str" cm="1">
        <f t="array" ref="K76">IF((AND(J76:J77=1)), "Fully Mapped", "Not/ Partially Mapped")</f>
        <v>Not/ Partially Mapped</v>
      </c>
      <c r="L76" s="447"/>
      <c r="M76" s="93"/>
      <c r="N76" s="94"/>
      <c r="O76" s="94"/>
      <c r="P76" s="63"/>
      <c r="Q76" s="95"/>
    </row>
    <row r="77" spans="1:17" ht="108.6" thickBot="1">
      <c r="A77" s="471"/>
      <c r="B77" s="462"/>
      <c r="C77" s="443"/>
      <c r="D77" s="229" t="s">
        <v>153</v>
      </c>
      <c r="E77" s="284"/>
      <c r="F77" s="235"/>
      <c r="G77" s="234"/>
      <c r="H77" s="285"/>
      <c r="I77" s="63"/>
      <c r="J77" s="286"/>
      <c r="K77" s="444"/>
      <c r="L77" s="447"/>
      <c r="M77" s="237"/>
      <c r="N77" s="238"/>
      <c r="O77" s="238"/>
      <c r="P77" s="63"/>
      <c r="Q77" s="239"/>
    </row>
    <row r="78" spans="1:17" ht="64.900000000000006">
      <c r="A78" s="471"/>
      <c r="B78" s="454" t="s">
        <v>154</v>
      </c>
      <c r="C78" s="441" t="s">
        <v>135</v>
      </c>
      <c r="D78" s="201" t="s">
        <v>155</v>
      </c>
      <c r="E78" s="202"/>
      <c r="F78" s="202"/>
      <c r="G78" s="204"/>
      <c r="H78" s="205"/>
      <c r="I78" s="63"/>
      <c r="J78" s="226"/>
      <c r="K78" s="486" t="str" cm="1">
        <f t="array" ref="K78">IF((AND(J78:J80=1)), "Fully Mapped", "Not/ Partially Mapped")</f>
        <v>Not/ Partially Mapped</v>
      </c>
      <c r="L78" s="447"/>
      <c r="M78" s="227"/>
      <c r="N78" s="227"/>
      <c r="O78" s="227"/>
      <c r="P78" s="63"/>
      <c r="Q78" s="207"/>
    </row>
    <row r="79" spans="1:17" ht="64.900000000000006">
      <c r="A79" s="471"/>
      <c r="B79" s="455"/>
      <c r="C79" s="442"/>
      <c r="D79" s="208" t="s">
        <v>156</v>
      </c>
      <c r="E79" s="209"/>
      <c r="F79" s="209"/>
      <c r="G79" s="299"/>
      <c r="H79" s="300"/>
      <c r="I79" s="63"/>
      <c r="J79" s="303"/>
      <c r="K79" s="487"/>
      <c r="L79" s="447"/>
      <c r="M79" s="216"/>
      <c r="N79" s="216"/>
      <c r="O79" s="216"/>
      <c r="P79" s="63"/>
      <c r="Q79" s="302"/>
    </row>
    <row r="80" spans="1:17" ht="43.9" thickBot="1">
      <c r="A80" s="471"/>
      <c r="B80" s="455"/>
      <c r="C80" s="443"/>
      <c r="D80" s="218" t="s">
        <v>157</v>
      </c>
      <c r="E80" s="129"/>
      <c r="F80" s="129"/>
      <c r="G80" s="130"/>
      <c r="H80" s="131"/>
      <c r="I80" s="63"/>
      <c r="J80" s="132"/>
      <c r="K80" s="488"/>
      <c r="L80" s="447"/>
      <c r="M80" s="133"/>
      <c r="N80" s="133"/>
      <c r="O80" s="133"/>
      <c r="P80" s="63"/>
      <c r="Q80" s="134"/>
    </row>
    <row r="81" spans="1:17" ht="43.15">
      <c r="A81" s="471"/>
      <c r="B81" s="454" t="s">
        <v>158</v>
      </c>
      <c r="C81" s="441" t="s">
        <v>139</v>
      </c>
      <c r="D81" s="88" t="s">
        <v>159</v>
      </c>
      <c r="E81" s="311"/>
      <c r="F81" s="312"/>
      <c r="G81" s="313"/>
      <c r="H81" s="314"/>
      <c r="I81" s="63"/>
      <c r="J81" s="315"/>
      <c r="K81" s="450" t="str" cm="1">
        <f t="array" ref="K81">IF((AND(J81:J84=1)), "Fully Mapped", "Not/ Partially Mapped")</f>
        <v>Not/ Partially Mapped</v>
      </c>
      <c r="L81" s="447"/>
      <c r="M81" s="316"/>
      <c r="N81" s="317"/>
      <c r="O81" s="317"/>
      <c r="P81" s="63"/>
      <c r="Q81" s="318"/>
    </row>
    <row r="82" spans="1:17" ht="43.15">
      <c r="A82" s="471"/>
      <c r="B82" s="455"/>
      <c r="C82" s="442"/>
      <c r="D82" s="319" t="s">
        <v>160</v>
      </c>
      <c r="E82" s="268"/>
      <c r="F82" s="320"/>
      <c r="G82" s="269"/>
      <c r="H82" s="321"/>
      <c r="I82" s="63"/>
      <c r="J82" s="322"/>
      <c r="K82" s="444"/>
      <c r="L82" s="447"/>
      <c r="M82" s="323"/>
      <c r="N82" s="324"/>
      <c r="O82" s="324"/>
      <c r="P82" s="63"/>
      <c r="Q82" s="325"/>
    </row>
    <row r="83" spans="1:17" ht="43.15">
      <c r="A83" s="471"/>
      <c r="B83" s="455"/>
      <c r="C83" s="442"/>
      <c r="D83" s="319" t="s">
        <v>161</v>
      </c>
      <c r="E83" s="268"/>
      <c r="F83" s="320"/>
      <c r="G83" s="269"/>
      <c r="H83" s="321"/>
      <c r="I83" s="63"/>
      <c r="J83" s="322"/>
      <c r="K83" s="444"/>
      <c r="L83" s="447"/>
      <c r="M83" s="323"/>
      <c r="N83" s="324"/>
      <c r="O83" s="324"/>
      <c r="P83" s="63"/>
      <c r="Q83" s="325"/>
    </row>
    <row r="84" spans="1:17" ht="43.9" thickBot="1">
      <c r="A84" s="471"/>
      <c r="B84" s="455"/>
      <c r="C84" s="443"/>
      <c r="D84" s="80" t="s">
        <v>162</v>
      </c>
      <c r="E84" s="193"/>
      <c r="F84" s="194"/>
      <c r="G84" s="195"/>
      <c r="H84" s="196"/>
      <c r="I84" s="63"/>
      <c r="J84" s="197"/>
      <c r="K84" s="445"/>
      <c r="L84" s="447"/>
      <c r="M84" s="198"/>
      <c r="N84" s="199"/>
      <c r="O84" s="199"/>
      <c r="P84" s="63"/>
      <c r="Q84" s="200"/>
    </row>
    <row r="85" spans="1:17" ht="43.15">
      <c r="A85" s="471"/>
      <c r="B85" s="454" t="s">
        <v>163</v>
      </c>
      <c r="C85" s="441" t="s">
        <v>145</v>
      </c>
      <c r="D85" s="201" t="s">
        <v>164</v>
      </c>
      <c r="E85" s="202"/>
      <c r="F85" s="202"/>
      <c r="G85" s="204"/>
      <c r="H85" s="205"/>
      <c r="I85" s="63"/>
      <c r="J85" s="226"/>
      <c r="K85" s="486" t="str" cm="1">
        <f t="array" ref="K85">IF((AND(J85:J86=1)), "Fully Mapped", "Not/ Partially Mapped")</f>
        <v>Not/ Partially Mapped</v>
      </c>
      <c r="L85" s="447"/>
      <c r="M85" s="227"/>
      <c r="N85" s="227"/>
      <c r="O85" s="227"/>
      <c r="P85" s="63"/>
      <c r="Q85" s="207"/>
    </row>
    <row r="86" spans="1:17" ht="87" thickBot="1">
      <c r="A86" s="472"/>
      <c r="B86" s="462"/>
      <c r="C86" s="457"/>
      <c r="D86" s="229" t="s">
        <v>165</v>
      </c>
      <c r="E86" s="129"/>
      <c r="F86" s="129"/>
      <c r="G86" s="130"/>
      <c r="H86" s="131"/>
      <c r="I86" s="63"/>
      <c r="J86" s="132"/>
      <c r="K86" s="488"/>
      <c r="L86" s="449"/>
      <c r="M86" s="133"/>
      <c r="N86" s="133"/>
      <c r="O86" s="133"/>
      <c r="P86" s="63"/>
      <c r="Q86" s="134"/>
    </row>
    <row r="87" spans="1:17" thickBot="1">
      <c r="A87" s="481" t="s">
        <v>166</v>
      </c>
      <c r="B87" s="326" t="s">
        <v>43</v>
      </c>
      <c r="C87" s="159" t="s">
        <v>80</v>
      </c>
      <c r="D87" s="326" t="s">
        <v>45</v>
      </c>
      <c r="E87" s="304"/>
      <c r="F87" s="305"/>
      <c r="G87" s="305"/>
      <c r="H87" s="305"/>
      <c r="I87" s="53"/>
      <c r="J87" s="306"/>
      <c r="K87" s="306"/>
      <c r="L87" s="306"/>
      <c r="M87" s="307"/>
      <c r="N87" s="307"/>
      <c r="O87" s="307"/>
      <c r="P87" s="53"/>
      <c r="Q87" s="307"/>
    </row>
    <row r="88" spans="1:17" ht="151.15">
      <c r="A88" s="471"/>
      <c r="B88" s="454" t="s">
        <v>167</v>
      </c>
      <c r="C88" s="441" t="s">
        <v>168</v>
      </c>
      <c r="D88" s="88" t="s">
        <v>169</v>
      </c>
      <c r="E88" s="264"/>
      <c r="F88" s="327"/>
      <c r="G88" s="328"/>
      <c r="H88" s="329"/>
      <c r="I88" s="63"/>
      <c r="J88" s="330"/>
      <c r="K88" s="450" t="str" cm="1">
        <f t="array" ref="K88">IF((AND(J88:J91=1)), "Fully Mapped", "Not/ Partially Mapped")</f>
        <v>Not/ Partially Mapped</v>
      </c>
      <c r="L88" s="446">
        <f>SUM('Workings out'!H5:H11)</f>
        <v>0</v>
      </c>
      <c r="M88" s="266"/>
      <c r="N88" s="309"/>
      <c r="O88" s="309"/>
      <c r="P88" s="63"/>
      <c r="Q88" s="310"/>
    </row>
    <row r="89" spans="1:17" ht="64.900000000000006">
      <c r="A89" s="471"/>
      <c r="B89" s="455"/>
      <c r="C89" s="442"/>
      <c r="D89" s="319" t="s">
        <v>170</v>
      </c>
      <c r="E89" s="268"/>
      <c r="F89" s="320"/>
      <c r="G89" s="269"/>
      <c r="H89" s="321"/>
      <c r="I89" s="63"/>
      <c r="J89" s="322"/>
      <c r="K89" s="444"/>
      <c r="L89" s="447"/>
      <c r="M89" s="323"/>
      <c r="N89" s="324"/>
      <c r="O89" s="324"/>
      <c r="P89" s="63"/>
      <c r="Q89" s="325"/>
    </row>
    <row r="90" spans="1:17" ht="64.900000000000006">
      <c r="A90" s="471"/>
      <c r="B90" s="455"/>
      <c r="C90" s="442"/>
      <c r="D90" s="319" t="s">
        <v>171</v>
      </c>
      <c r="E90" s="268"/>
      <c r="F90" s="320"/>
      <c r="G90" s="269"/>
      <c r="H90" s="321"/>
      <c r="I90" s="63"/>
      <c r="J90" s="322"/>
      <c r="K90" s="444"/>
      <c r="L90" s="447"/>
      <c r="M90" s="323"/>
      <c r="N90" s="324"/>
      <c r="O90" s="324"/>
      <c r="P90" s="63"/>
      <c r="Q90" s="325"/>
    </row>
    <row r="91" spans="1:17" ht="43.9" thickBot="1">
      <c r="A91" s="471"/>
      <c r="B91" s="455"/>
      <c r="C91" s="443"/>
      <c r="D91" s="80" t="s">
        <v>172</v>
      </c>
      <c r="E91" s="150"/>
      <c r="F91" s="151"/>
      <c r="G91" s="152"/>
      <c r="H91" s="153"/>
      <c r="I91" s="63"/>
      <c r="J91" s="154"/>
      <c r="K91" s="451"/>
      <c r="L91" s="447"/>
      <c r="M91" s="156"/>
      <c r="N91" s="157"/>
      <c r="O91" s="157"/>
      <c r="P91" s="63"/>
      <c r="Q91" s="158"/>
    </row>
    <row r="92" spans="1:17" ht="130.15" thickBot="1">
      <c r="A92" s="471"/>
      <c r="B92" s="59" t="s">
        <v>173</v>
      </c>
      <c r="C92" s="119" t="s">
        <v>174</v>
      </c>
      <c r="D92" s="331" t="s">
        <v>175</v>
      </c>
      <c r="E92" s="245"/>
      <c r="F92" s="248"/>
      <c r="G92" s="247"/>
      <c r="H92" s="332"/>
      <c r="I92" s="63"/>
      <c r="J92" s="333"/>
      <c r="K92" s="164" t="str">
        <f>IF((AND(J92=1)), "Fully Mapped", "Not/ Partially Mapped")</f>
        <v>Not/ Partially Mapped</v>
      </c>
      <c r="L92" s="447"/>
      <c r="M92" s="250"/>
      <c r="N92" s="251"/>
      <c r="O92" s="251"/>
      <c r="P92" s="63"/>
      <c r="Q92" s="252"/>
    </row>
    <row r="93" spans="1:17" ht="64.900000000000006">
      <c r="A93" s="471"/>
      <c r="B93" s="454" t="s">
        <v>176</v>
      </c>
      <c r="C93" s="441" t="s">
        <v>177</v>
      </c>
      <c r="D93" s="334" t="s">
        <v>178</v>
      </c>
      <c r="E93" s="202"/>
      <c r="F93" s="202"/>
      <c r="G93" s="204"/>
      <c r="H93" s="205"/>
      <c r="I93" s="63"/>
      <c r="J93" s="226"/>
      <c r="K93" s="486" t="str" cm="1">
        <f t="array" ref="K93">IF((AND(J93:J94=1)), "Fully Mapped", "Not/ Partially Mapped")</f>
        <v>Not/ Partially Mapped</v>
      </c>
      <c r="L93" s="447"/>
      <c r="M93" s="227"/>
      <c r="N93" s="227"/>
      <c r="O93" s="227"/>
      <c r="P93" s="63"/>
      <c r="Q93" s="207"/>
    </row>
    <row r="94" spans="1:17" ht="65.45" thickBot="1">
      <c r="A94" s="471"/>
      <c r="B94" s="455"/>
      <c r="C94" s="443"/>
      <c r="D94" s="335" t="s">
        <v>179</v>
      </c>
      <c r="E94" s="129"/>
      <c r="F94" s="129"/>
      <c r="G94" s="130"/>
      <c r="H94" s="131"/>
      <c r="I94" s="63"/>
      <c r="J94" s="132"/>
      <c r="K94" s="488"/>
      <c r="L94" s="449"/>
      <c r="M94" s="133"/>
      <c r="N94" s="133"/>
      <c r="O94" s="133"/>
      <c r="P94" s="63"/>
      <c r="Q94" s="134"/>
    </row>
    <row r="95" spans="1:17" thickBot="1">
      <c r="A95" s="471"/>
      <c r="B95" s="326" t="s">
        <v>43</v>
      </c>
      <c r="C95" s="69" t="s">
        <v>67</v>
      </c>
      <c r="D95" s="326" t="s">
        <v>68</v>
      </c>
      <c r="E95" s="304"/>
      <c r="F95" s="305"/>
      <c r="G95" s="305"/>
      <c r="H95" s="305"/>
      <c r="I95" s="53"/>
      <c r="J95" s="306"/>
      <c r="K95" s="306"/>
      <c r="L95" s="307"/>
      <c r="M95" s="307"/>
      <c r="N95" s="307"/>
      <c r="O95" s="307"/>
      <c r="P95" s="53"/>
      <c r="Q95" s="307"/>
    </row>
    <row r="96" spans="1:17" ht="86.45">
      <c r="A96" s="471"/>
      <c r="B96" s="454" t="s">
        <v>180</v>
      </c>
      <c r="C96" s="452" t="s">
        <v>168</v>
      </c>
      <c r="D96" s="336" t="s">
        <v>181</v>
      </c>
      <c r="E96" s="136"/>
      <c r="F96" s="62"/>
      <c r="G96" s="231"/>
      <c r="H96" s="62"/>
      <c r="I96" s="63"/>
      <c r="J96" s="139"/>
      <c r="K96" s="444" t="str" cm="1">
        <f t="array" ref="K96">IF((AND(J96:J98=1)), "Fully Mapped", "Not/ Partially Mapped")</f>
        <v>Not/ Partially Mapped</v>
      </c>
      <c r="L96" s="450">
        <f>SUM('Workings out'!I5:I13)</f>
        <v>0</v>
      </c>
      <c r="M96" s="66"/>
      <c r="N96" s="67"/>
      <c r="O96" s="67"/>
      <c r="P96" s="63"/>
      <c r="Q96" s="68"/>
    </row>
    <row r="97" spans="1:17" ht="64.900000000000006">
      <c r="A97" s="471"/>
      <c r="B97" s="455"/>
      <c r="C97" s="453"/>
      <c r="D97" s="337" t="s">
        <v>182</v>
      </c>
      <c r="E97" s="166"/>
      <c r="F97" s="72"/>
      <c r="G97" s="73"/>
      <c r="H97" s="72"/>
      <c r="I97" s="63"/>
      <c r="J97" s="102"/>
      <c r="K97" s="444"/>
      <c r="L97" s="444"/>
      <c r="M97" s="75"/>
      <c r="N97" s="76"/>
      <c r="O97" s="76"/>
      <c r="P97" s="63"/>
      <c r="Q97" s="77"/>
    </row>
    <row r="98" spans="1:17" ht="87" thickBot="1">
      <c r="A98" s="471"/>
      <c r="B98" s="455"/>
      <c r="C98" s="453"/>
      <c r="D98" s="338" t="s">
        <v>183</v>
      </c>
      <c r="E98" s="169"/>
      <c r="F98" s="82"/>
      <c r="G98" s="83"/>
      <c r="H98" s="82"/>
      <c r="I98" s="63"/>
      <c r="J98" s="171"/>
      <c r="K98" s="451"/>
      <c r="L98" s="444"/>
      <c r="M98" s="85"/>
      <c r="N98" s="86"/>
      <c r="O98" s="86"/>
      <c r="P98" s="63"/>
      <c r="Q98" s="87"/>
    </row>
    <row r="99" spans="1:17" ht="86.45">
      <c r="A99" s="471"/>
      <c r="B99" s="454" t="s">
        <v>184</v>
      </c>
      <c r="C99" s="441" t="s">
        <v>185</v>
      </c>
      <c r="D99" s="336" t="s">
        <v>186</v>
      </c>
      <c r="E99" s="311"/>
      <c r="F99" s="312"/>
      <c r="G99" s="313"/>
      <c r="H99" s="312"/>
      <c r="I99" s="63"/>
      <c r="J99" s="315"/>
      <c r="K99" s="489" t="str" cm="1">
        <f t="array" ref="K99">IF((AND(J99:J103=1)), "Fully Mapped", "Not/ Partially Mapped")</f>
        <v>Not/ Partially Mapped</v>
      </c>
      <c r="L99" s="444"/>
      <c r="M99" s="316"/>
      <c r="N99" s="317"/>
      <c r="O99" s="317"/>
      <c r="P99" s="63"/>
      <c r="Q99" s="318"/>
    </row>
    <row r="100" spans="1:17" ht="86.45">
      <c r="A100" s="471"/>
      <c r="B100" s="455"/>
      <c r="C100" s="442"/>
      <c r="D100" s="70" t="s">
        <v>187</v>
      </c>
      <c r="E100" s="268"/>
      <c r="F100" s="320"/>
      <c r="G100" s="269"/>
      <c r="H100" s="320"/>
      <c r="I100" s="63"/>
      <c r="J100" s="322"/>
      <c r="K100" s="444"/>
      <c r="L100" s="444"/>
      <c r="M100" s="323"/>
      <c r="N100" s="324"/>
      <c r="O100" s="324"/>
      <c r="P100" s="63"/>
      <c r="Q100" s="325"/>
    </row>
    <row r="101" spans="1:17" ht="64.900000000000006">
      <c r="A101" s="471"/>
      <c r="B101" s="455"/>
      <c r="C101" s="442"/>
      <c r="D101" s="70" t="s">
        <v>188</v>
      </c>
      <c r="E101" s="268"/>
      <c r="F101" s="320"/>
      <c r="G101" s="269"/>
      <c r="H101" s="320"/>
      <c r="I101" s="63"/>
      <c r="J101" s="322"/>
      <c r="K101" s="444"/>
      <c r="L101" s="444"/>
      <c r="M101" s="323"/>
      <c r="N101" s="324"/>
      <c r="O101" s="324"/>
      <c r="P101" s="63"/>
      <c r="Q101" s="325"/>
    </row>
    <row r="102" spans="1:17" ht="43.15">
      <c r="A102" s="471"/>
      <c r="B102" s="455"/>
      <c r="C102" s="442"/>
      <c r="D102" s="70" t="s">
        <v>189</v>
      </c>
      <c r="E102" s="268"/>
      <c r="F102" s="320"/>
      <c r="G102" s="269"/>
      <c r="H102" s="320"/>
      <c r="I102" s="63"/>
      <c r="J102" s="322"/>
      <c r="K102" s="444"/>
      <c r="L102" s="444"/>
      <c r="M102" s="323"/>
      <c r="N102" s="324"/>
      <c r="O102" s="324"/>
      <c r="P102" s="63"/>
      <c r="Q102" s="325"/>
    </row>
    <row r="103" spans="1:17" ht="43.9" thickBot="1">
      <c r="A103" s="471"/>
      <c r="B103" s="463"/>
      <c r="C103" s="443"/>
      <c r="D103" s="80" t="s">
        <v>190</v>
      </c>
      <c r="E103" s="150"/>
      <c r="F103" s="151"/>
      <c r="G103" s="152"/>
      <c r="H103" s="151"/>
      <c r="I103" s="63"/>
      <c r="J103" s="154"/>
      <c r="K103" s="451"/>
      <c r="L103" s="444"/>
      <c r="M103" s="156"/>
      <c r="N103" s="157"/>
      <c r="O103" s="157"/>
      <c r="P103" s="63"/>
      <c r="Q103" s="158"/>
    </row>
    <row r="104" spans="1:17" ht="43.9" thickBot="1">
      <c r="A104" s="472"/>
      <c r="B104" s="59" t="s">
        <v>191</v>
      </c>
      <c r="C104" s="326" t="s">
        <v>192</v>
      </c>
      <c r="D104" s="339" t="s">
        <v>193</v>
      </c>
      <c r="E104" s="255"/>
      <c r="F104" s="256"/>
      <c r="G104" s="257"/>
      <c r="H104" s="256"/>
      <c r="I104" s="63"/>
      <c r="J104" s="258"/>
      <c r="K104" s="259" t="str">
        <f>IF((AND(J104=1)), "Fully Mapped", "Not/ Partially Mapped")</f>
        <v>Not/ Partially Mapped</v>
      </c>
      <c r="L104" s="451"/>
      <c r="M104" s="260"/>
      <c r="N104" s="261"/>
      <c r="O104" s="261"/>
      <c r="P104" s="63"/>
      <c r="Q104" s="262"/>
    </row>
    <row r="105" spans="1:17" thickBot="1">
      <c r="A105" s="481" t="s">
        <v>194</v>
      </c>
      <c r="B105" s="326" t="s">
        <v>43</v>
      </c>
      <c r="C105" s="159" t="s">
        <v>80</v>
      </c>
      <c r="D105" s="326" t="s">
        <v>45</v>
      </c>
      <c r="E105" s="106"/>
      <c r="F105" s="107"/>
      <c r="G105" s="107"/>
      <c r="H105" s="107"/>
      <c r="I105" s="53"/>
      <c r="J105" s="108"/>
      <c r="K105" s="108"/>
      <c r="L105" s="108"/>
      <c r="M105" s="110"/>
      <c r="N105" s="110"/>
      <c r="O105" s="110"/>
      <c r="P105" s="53"/>
      <c r="Q105" s="110"/>
    </row>
    <row r="106" spans="1:17" ht="43.9" thickBot="1">
      <c r="A106" s="471"/>
      <c r="B106" s="59" t="s">
        <v>195</v>
      </c>
      <c r="C106" s="119" t="s">
        <v>196</v>
      </c>
      <c r="D106" s="339" t="s">
        <v>197</v>
      </c>
      <c r="E106" s="193"/>
      <c r="F106" s="194"/>
      <c r="G106" s="265"/>
      <c r="H106" s="196"/>
      <c r="I106" s="63"/>
      <c r="J106" s="197"/>
      <c r="K106" s="65" t="str">
        <f>IF((AND(J106=1)), "Fully Mapped", "Not/ Partially Mapped")</f>
        <v>Not/ Partially Mapped</v>
      </c>
      <c r="L106" s="446">
        <f>SUM('Workings out'!J5:J27)</f>
        <v>0</v>
      </c>
      <c r="M106" s="198"/>
      <c r="N106" s="199"/>
      <c r="O106" s="199"/>
      <c r="P106" s="63"/>
      <c r="Q106" s="200"/>
    </row>
    <row r="107" spans="1:17" ht="64.900000000000006">
      <c r="A107" s="471"/>
      <c r="B107" s="454" t="s">
        <v>198</v>
      </c>
      <c r="C107" s="452" t="s">
        <v>199</v>
      </c>
      <c r="D107" s="120" t="s">
        <v>200</v>
      </c>
      <c r="E107" s="340"/>
      <c r="F107" s="340"/>
      <c r="G107" s="287"/>
      <c r="H107" s="289"/>
      <c r="I107" s="63"/>
      <c r="J107" s="341"/>
      <c r="K107" s="486" t="str" cm="1">
        <f t="array" ref="K107">IF((AND(J107:J109=1)), "Fully Mapped", "Not/ Partially Mapped")</f>
        <v>Not/ Partially Mapped</v>
      </c>
      <c r="L107" s="447"/>
      <c r="M107" s="342"/>
      <c r="N107" s="342"/>
      <c r="O107" s="342"/>
      <c r="P107" s="63"/>
      <c r="Q107" s="293"/>
    </row>
    <row r="108" spans="1:17" ht="108">
      <c r="A108" s="471"/>
      <c r="B108" s="455"/>
      <c r="C108" s="453"/>
      <c r="D108" s="343" t="s">
        <v>201</v>
      </c>
      <c r="E108" s="344"/>
      <c r="F108" s="344"/>
      <c r="G108" s="232"/>
      <c r="H108" s="345"/>
      <c r="I108" s="63"/>
      <c r="J108" s="301"/>
      <c r="K108" s="487"/>
      <c r="L108" s="447"/>
      <c r="M108" s="346"/>
      <c r="N108" s="346"/>
      <c r="O108" s="346"/>
      <c r="P108" s="63"/>
      <c r="Q108" s="217"/>
    </row>
    <row r="109" spans="1:17" thickBot="1">
      <c r="A109" s="471"/>
      <c r="B109" s="455"/>
      <c r="C109" s="453"/>
      <c r="D109" s="335" t="s">
        <v>202</v>
      </c>
      <c r="E109" s="129"/>
      <c r="F109" s="129"/>
      <c r="G109" s="130"/>
      <c r="H109" s="131"/>
      <c r="I109" s="63"/>
      <c r="J109" s="132"/>
      <c r="K109" s="488"/>
      <c r="L109" s="447"/>
      <c r="M109" s="133"/>
      <c r="N109" s="133"/>
      <c r="O109" s="133"/>
      <c r="P109" s="63"/>
      <c r="Q109" s="134"/>
    </row>
    <row r="110" spans="1:17" ht="64.900000000000006">
      <c r="A110" s="471"/>
      <c r="B110" s="454" t="s">
        <v>203</v>
      </c>
      <c r="C110" s="452" t="s">
        <v>204</v>
      </c>
      <c r="D110" s="334" t="s">
        <v>205</v>
      </c>
      <c r="E110" s="202"/>
      <c r="F110" s="202"/>
      <c r="G110" s="204"/>
      <c r="H110" s="205"/>
      <c r="I110" s="63"/>
      <c r="J110" s="226"/>
      <c r="K110" s="486" t="str" cm="1">
        <f t="array" ref="K110">IF((AND(J110:J111=1)), "Fully Mapped", "Not/ Partially Mapped")</f>
        <v>Not/ Partially Mapped</v>
      </c>
      <c r="L110" s="447"/>
      <c r="M110" s="227"/>
      <c r="N110" s="227"/>
      <c r="O110" s="227"/>
      <c r="P110" s="63"/>
      <c r="Q110" s="207"/>
    </row>
    <row r="111" spans="1:17" ht="43.9" thickBot="1">
      <c r="A111" s="471"/>
      <c r="B111" s="455"/>
      <c r="C111" s="453"/>
      <c r="D111" s="335" t="s">
        <v>206</v>
      </c>
      <c r="E111" s="129"/>
      <c r="F111" s="129"/>
      <c r="G111" s="130"/>
      <c r="H111" s="131"/>
      <c r="I111" s="63"/>
      <c r="J111" s="214"/>
      <c r="K111" s="488"/>
      <c r="L111" s="447"/>
      <c r="M111" s="347"/>
      <c r="N111" s="347"/>
      <c r="O111" s="347"/>
      <c r="P111" s="63"/>
      <c r="Q111" s="348"/>
    </row>
    <row r="112" spans="1:17" ht="86.45">
      <c r="A112" s="471"/>
      <c r="B112" s="454" t="s">
        <v>207</v>
      </c>
      <c r="C112" s="452" t="s">
        <v>208</v>
      </c>
      <c r="D112" s="334" t="s">
        <v>209</v>
      </c>
      <c r="E112" s="202"/>
      <c r="F112" s="202"/>
      <c r="G112" s="204"/>
      <c r="H112" s="205"/>
      <c r="I112" s="63"/>
      <c r="J112" s="226"/>
      <c r="K112" s="486" t="str" cm="1">
        <f t="array" ref="K112">IF((AND(J112:J113=1)), "Fully Mapped", "Not/ Partially Mapped")</f>
        <v>Not/ Partially Mapped</v>
      </c>
      <c r="L112" s="447"/>
      <c r="M112" s="227"/>
      <c r="N112" s="227"/>
      <c r="O112" s="227"/>
      <c r="P112" s="63"/>
      <c r="Q112" s="207"/>
    </row>
    <row r="113" spans="1:17" ht="65.45" thickBot="1">
      <c r="A113" s="471"/>
      <c r="B113" s="455"/>
      <c r="C113" s="453"/>
      <c r="D113" s="335" t="s">
        <v>210</v>
      </c>
      <c r="E113" s="129"/>
      <c r="F113" s="129"/>
      <c r="G113" s="130"/>
      <c r="H113" s="131"/>
      <c r="I113" s="63"/>
      <c r="J113" s="132"/>
      <c r="K113" s="488"/>
      <c r="L113" s="447"/>
      <c r="M113" s="133"/>
      <c r="N113" s="133"/>
      <c r="O113" s="133"/>
      <c r="P113" s="63"/>
      <c r="Q113" s="134"/>
    </row>
    <row r="114" spans="1:17" ht="108">
      <c r="A114" s="471"/>
      <c r="B114" s="454" t="s">
        <v>211</v>
      </c>
      <c r="C114" s="452" t="s">
        <v>212</v>
      </c>
      <c r="D114" s="334" t="s">
        <v>213</v>
      </c>
      <c r="E114" s="202"/>
      <c r="F114" s="202"/>
      <c r="G114" s="204"/>
      <c r="H114" s="205"/>
      <c r="I114" s="63"/>
      <c r="J114" s="226"/>
      <c r="K114" s="486" t="str" cm="1">
        <f t="array" ref="K114">IF((AND(J114:J115=1)), "Fully Mapped", "Not/ Partially Mapped")</f>
        <v>Not/ Partially Mapped</v>
      </c>
      <c r="L114" s="447"/>
      <c r="M114" s="227"/>
      <c r="N114" s="227"/>
      <c r="O114" s="227"/>
      <c r="P114" s="63"/>
      <c r="Q114" s="207"/>
    </row>
    <row r="115" spans="1:17" ht="43.9" thickBot="1">
      <c r="A115" s="471"/>
      <c r="B115" s="455"/>
      <c r="C115" s="453"/>
      <c r="D115" s="335" t="s">
        <v>214</v>
      </c>
      <c r="E115" s="129"/>
      <c r="F115" s="129"/>
      <c r="G115" s="130"/>
      <c r="H115" s="131"/>
      <c r="I115" s="63"/>
      <c r="J115" s="132"/>
      <c r="K115" s="488"/>
      <c r="L115" s="447"/>
      <c r="M115" s="133"/>
      <c r="N115" s="133"/>
      <c r="O115" s="133"/>
      <c r="P115" s="63"/>
      <c r="Q115" s="134"/>
    </row>
    <row r="116" spans="1:17" ht="64.900000000000006">
      <c r="A116" s="471"/>
      <c r="B116" s="454" t="s">
        <v>215</v>
      </c>
      <c r="C116" s="452" t="s">
        <v>216</v>
      </c>
      <c r="D116" s="120" t="s">
        <v>217</v>
      </c>
      <c r="E116" s="202"/>
      <c r="F116" s="202"/>
      <c r="G116" s="204"/>
      <c r="H116" s="205"/>
      <c r="I116" s="63"/>
      <c r="J116" s="226"/>
      <c r="K116" s="486" t="str" cm="1">
        <f t="array" ref="K116">IF((AND(J116:J118=1)), "Fully Mapped", "Not/ Partially Mapped")</f>
        <v>Not/ Partially Mapped</v>
      </c>
      <c r="L116" s="447"/>
      <c r="M116" s="227"/>
      <c r="N116" s="227"/>
      <c r="O116" s="227"/>
      <c r="P116" s="63"/>
      <c r="Q116" s="207"/>
    </row>
    <row r="117" spans="1:17" ht="21.6">
      <c r="A117" s="471"/>
      <c r="B117" s="455"/>
      <c r="C117" s="453"/>
      <c r="D117" s="343" t="s">
        <v>218</v>
      </c>
      <c r="E117" s="209"/>
      <c r="F117" s="209"/>
      <c r="G117" s="299"/>
      <c r="H117" s="300"/>
      <c r="I117" s="63"/>
      <c r="J117" s="303"/>
      <c r="K117" s="487"/>
      <c r="L117" s="447"/>
      <c r="M117" s="216"/>
      <c r="N117" s="216"/>
      <c r="O117" s="216"/>
      <c r="P117" s="63"/>
      <c r="Q117" s="302"/>
    </row>
    <row r="118" spans="1:17" ht="65.45" thickBot="1">
      <c r="A118" s="471"/>
      <c r="B118" s="455"/>
      <c r="C118" s="453"/>
      <c r="D118" s="335" t="s">
        <v>219</v>
      </c>
      <c r="E118" s="349"/>
      <c r="F118" s="349"/>
      <c r="G118" s="211"/>
      <c r="H118" s="212"/>
      <c r="I118" s="63"/>
      <c r="J118" s="214"/>
      <c r="K118" s="488"/>
      <c r="L118" s="447"/>
      <c r="M118" s="347"/>
      <c r="N118" s="347"/>
      <c r="O118" s="347"/>
      <c r="P118" s="63"/>
      <c r="Q118" s="348"/>
    </row>
    <row r="119" spans="1:17" ht="108">
      <c r="A119" s="471"/>
      <c r="B119" s="454" t="s">
        <v>220</v>
      </c>
      <c r="C119" s="441" t="s">
        <v>221</v>
      </c>
      <c r="D119" s="201" t="s">
        <v>222</v>
      </c>
      <c r="E119" s="202"/>
      <c r="F119" s="202"/>
      <c r="G119" s="204"/>
      <c r="H119" s="205"/>
      <c r="I119" s="63"/>
      <c r="J119" s="226"/>
      <c r="K119" s="486" t="str" cm="1">
        <f t="array" ref="K119">IF((AND(J119:J126=1)), "Fully Mapped", "Not/ Partially Mapped")</f>
        <v>Not/ Partially Mapped</v>
      </c>
      <c r="L119" s="447"/>
      <c r="M119" s="227"/>
      <c r="N119" s="227"/>
      <c r="O119" s="227"/>
      <c r="P119" s="63"/>
      <c r="Q119" s="207"/>
    </row>
    <row r="120" spans="1:17" ht="86.45">
      <c r="A120" s="471"/>
      <c r="B120" s="455"/>
      <c r="C120" s="442"/>
      <c r="D120" s="208" t="s">
        <v>223</v>
      </c>
      <c r="E120" s="209"/>
      <c r="F120" s="209"/>
      <c r="G120" s="299"/>
      <c r="H120" s="300"/>
      <c r="I120" s="63"/>
      <c r="J120" s="303"/>
      <c r="K120" s="487"/>
      <c r="L120" s="447"/>
      <c r="M120" s="216"/>
      <c r="N120" s="216"/>
      <c r="O120" s="216"/>
      <c r="P120" s="63"/>
      <c r="Q120" s="302"/>
    </row>
    <row r="121" spans="1:17" ht="64.900000000000006">
      <c r="A121" s="471"/>
      <c r="B121" s="455"/>
      <c r="C121" s="442"/>
      <c r="D121" s="208" t="s">
        <v>224</v>
      </c>
      <c r="E121" s="209"/>
      <c r="F121" s="209"/>
      <c r="G121" s="299"/>
      <c r="H121" s="300"/>
      <c r="I121" s="63"/>
      <c r="J121" s="303"/>
      <c r="K121" s="487"/>
      <c r="L121" s="447"/>
      <c r="M121" s="216"/>
      <c r="N121" s="216"/>
      <c r="O121" s="216"/>
      <c r="P121" s="63"/>
      <c r="Q121" s="302"/>
    </row>
    <row r="122" spans="1:17" ht="43.15">
      <c r="A122" s="471"/>
      <c r="B122" s="455"/>
      <c r="C122" s="442"/>
      <c r="D122" s="208" t="s">
        <v>225</v>
      </c>
      <c r="E122" s="209"/>
      <c r="F122" s="209"/>
      <c r="G122" s="299"/>
      <c r="H122" s="300"/>
      <c r="I122" s="63"/>
      <c r="J122" s="303"/>
      <c r="K122" s="487"/>
      <c r="L122" s="447"/>
      <c r="M122" s="216"/>
      <c r="N122" s="216"/>
      <c r="O122" s="216"/>
      <c r="P122" s="63"/>
      <c r="Q122" s="302"/>
    </row>
    <row r="123" spans="1:17" ht="21.6">
      <c r="A123" s="471"/>
      <c r="B123" s="455"/>
      <c r="C123" s="442"/>
      <c r="D123" s="208" t="s">
        <v>226</v>
      </c>
      <c r="E123" s="209"/>
      <c r="F123" s="209"/>
      <c r="G123" s="299"/>
      <c r="H123" s="300"/>
      <c r="I123" s="63"/>
      <c r="J123" s="303"/>
      <c r="K123" s="487"/>
      <c r="L123" s="447"/>
      <c r="M123" s="216"/>
      <c r="N123" s="216"/>
      <c r="O123" s="216"/>
      <c r="P123" s="63"/>
      <c r="Q123" s="302"/>
    </row>
    <row r="124" spans="1:17" ht="21.6">
      <c r="A124" s="471"/>
      <c r="B124" s="455"/>
      <c r="C124" s="442"/>
      <c r="D124" s="208" t="s">
        <v>227</v>
      </c>
      <c r="E124" s="209"/>
      <c r="F124" s="209"/>
      <c r="G124" s="299"/>
      <c r="H124" s="300"/>
      <c r="I124" s="63"/>
      <c r="J124" s="303"/>
      <c r="K124" s="487"/>
      <c r="L124" s="447"/>
      <c r="M124" s="216"/>
      <c r="N124" s="216"/>
      <c r="O124" s="216"/>
      <c r="P124" s="63"/>
      <c r="Q124" s="302"/>
    </row>
    <row r="125" spans="1:17" ht="21.6">
      <c r="A125" s="471"/>
      <c r="B125" s="455"/>
      <c r="C125" s="442"/>
      <c r="D125" s="208" t="s">
        <v>228</v>
      </c>
      <c r="E125" s="209"/>
      <c r="F125" s="209"/>
      <c r="G125" s="299"/>
      <c r="H125" s="300"/>
      <c r="I125" s="63"/>
      <c r="J125" s="303"/>
      <c r="K125" s="487"/>
      <c r="L125" s="447"/>
      <c r="M125" s="216"/>
      <c r="N125" s="216"/>
      <c r="O125" s="216"/>
      <c r="P125" s="63"/>
      <c r="Q125" s="302"/>
    </row>
    <row r="126" spans="1:17" ht="65.45" thickBot="1">
      <c r="A126" s="471"/>
      <c r="B126" s="464"/>
      <c r="C126" s="443"/>
      <c r="D126" s="350" t="s">
        <v>229</v>
      </c>
      <c r="E126" s="129"/>
      <c r="F126" s="129"/>
      <c r="G126" s="130"/>
      <c r="H126" s="131"/>
      <c r="I126" s="63"/>
      <c r="J126" s="132"/>
      <c r="K126" s="488"/>
      <c r="L126" s="447"/>
      <c r="M126" s="133"/>
      <c r="N126" s="133"/>
      <c r="O126" s="133"/>
      <c r="P126" s="63"/>
      <c r="Q126" s="134"/>
    </row>
    <row r="127" spans="1:17" ht="65.45" thickBot="1">
      <c r="A127" s="471"/>
      <c r="B127" s="326" t="s">
        <v>230</v>
      </c>
      <c r="C127" s="326" t="s">
        <v>231</v>
      </c>
      <c r="D127" s="331" t="s">
        <v>232</v>
      </c>
      <c r="E127" s="150"/>
      <c r="F127" s="151"/>
      <c r="G127" s="152"/>
      <c r="H127" s="153"/>
      <c r="I127" s="63"/>
      <c r="J127" s="154"/>
      <c r="K127" s="155" t="str">
        <f>IF((AND(J127=1)), "Fully Mapped", "Not/ Partially Mapped")</f>
        <v>Not/ Partially Mapped</v>
      </c>
      <c r="L127" s="447"/>
      <c r="M127" s="156"/>
      <c r="N127" s="157"/>
      <c r="O127" s="157"/>
      <c r="P127" s="63"/>
      <c r="Q127" s="158"/>
    </row>
    <row r="128" spans="1:17" ht="108.6" thickBot="1">
      <c r="A128" s="471"/>
      <c r="B128" s="326" t="s">
        <v>233</v>
      </c>
      <c r="C128" s="326" t="s">
        <v>234</v>
      </c>
      <c r="D128" s="339" t="s">
        <v>235</v>
      </c>
      <c r="E128" s="245"/>
      <c r="F128" s="248"/>
      <c r="G128" s="247"/>
      <c r="H128" s="332"/>
      <c r="I128" s="63"/>
      <c r="J128" s="333"/>
      <c r="K128" s="164" t="str">
        <f>IF((AND(J128=1)), "Fully Mapped", "Not/ Partially Mapped")</f>
        <v>Not/ Partially Mapped</v>
      </c>
      <c r="L128" s="449"/>
      <c r="M128" s="250"/>
      <c r="N128" s="251"/>
      <c r="O128" s="251"/>
      <c r="P128" s="63"/>
      <c r="Q128" s="252"/>
    </row>
    <row r="129" spans="1:17" thickBot="1">
      <c r="A129" s="471"/>
      <c r="B129" s="326" t="s">
        <v>43</v>
      </c>
      <c r="C129" s="69" t="s">
        <v>67</v>
      </c>
      <c r="D129" s="326" t="s">
        <v>68</v>
      </c>
      <c r="E129" s="106"/>
      <c r="F129" s="107"/>
      <c r="G129" s="351"/>
      <c r="H129" s="107"/>
      <c r="I129" s="53"/>
      <c r="J129" s="108"/>
      <c r="K129" s="108"/>
      <c r="L129" s="110"/>
      <c r="M129" s="110"/>
      <c r="N129" s="110"/>
      <c r="O129" s="110"/>
      <c r="P129" s="53"/>
      <c r="Q129" s="110"/>
    </row>
    <row r="130" spans="1:17" ht="64.900000000000006">
      <c r="A130" s="471"/>
      <c r="B130" s="454" t="s">
        <v>236</v>
      </c>
      <c r="C130" s="452" t="s">
        <v>237</v>
      </c>
      <c r="D130" s="334" t="s">
        <v>238</v>
      </c>
      <c r="E130" s="136"/>
      <c r="F130" s="62"/>
      <c r="G130" s="137"/>
      <c r="H130" s="138"/>
      <c r="I130" s="63"/>
      <c r="J130" s="139"/>
      <c r="K130" s="450" t="str" cm="1">
        <f t="array" ref="K130">IF((AND(J130:J133=1)), "Fully Mapped", "Not/ Partially Mapped")</f>
        <v>Not/ Partially Mapped</v>
      </c>
      <c r="L130" s="450">
        <f>SUM('Workings out'!K5:K22)</f>
        <v>0</v>
      </c>
      <c r="M130" s="66"/>
      <c r="N130" s="67"/>
      <c r="O130" s="67"/>
      <c r="P130" s="63"/>
      <c r="Q130" s="479"/>
    </row>
    <row r="131" spans="1:17" ht="43.15">
      <c r="A131" s="471"/>
      <c r="B131" s="455"/>
      <c r="C131" s="453"/>
      <c r="D131" s="352" t="s">
        <v>239</v>
      </c>
      <c r="E131" s="353"/>
      <c r="F131" s="354"/>
      <c r="G131" s="233"/>
      <c r="H131" s="355"/>
      <c r="I131" s="63"/>
      <c r="J131" s="356"/>
      <c r="K131" s="444"/>
      <c r="L131" s="444"/>
      <c r="M131" s="357"/>
      <c r="N131" s="358"/>
      <c r="O131" s="358"/>
      <c r="P131" s="63"/>
      <c r="Q131" s="480"/>
    </row>
    <row r="132" spans="1:17" ht="64.900000000000006">
      <c r="A132" s="471"/>
      <c r="B132" s="455"/>
      <c r="C132" s="453"/>
      <c r="D132" s="352" t="s">
        <v>240</v>
      </c>
      <c r="E132" s="268"/>
      <c r="F132" s="320"/>
      <c r="G132" s="269"/>
      <c r="H132" s="321"/>
      <c r="I132" s="63"/>
      <c r="J132" s="322"/>
      <c r="K132" s="444"/>
      <c r="L132" s="444"/>
      <c r="M132" s="323"/>
      <c r="N132" s="324"/>
      <c r="O132" s="324"/>
      <c r="P132" s="63"/>
      <c r="Q132" s="360"/>
    </row>
    <row r="133" spans="1:17" ht="43.9" thickBot="1">
      <c r="A133" s="471"/>
      <c r="B133" s="455"/>
      <c r="C133" s="453"/>
      <c r="D133" s="361" t="s">
        <v>241</v>
      </c>
      <c r="E133" s="150"/>
      <c r="F133" s="151"/>
      <c r="G133" s="152"/>
      <c r="H133" s="153"/>
      <c r="I133" s="63"/>
      <c r="J133" s="154"/>
      <c r="K133" s="451"/>
      <c r="L133" s="444"/>
      <c r="M133" s="156"/>
      <c r="N133" s="157"/>
      <c r="O133" s="157"/>
      <c r="P133" s="63"/>
      <c r="Q133" s="362"/>
    </row>
    <row r="134" spans="1:17" ht="64.900000000000006">
      <c r="A134" s="471"/>
      <c r="B134" s="454" t="s">
        <v>242</v>
      </c>
      <c r="C134" s="452" t="s">
        <v>204</v>
      </c>
      <c r="D134" s="334" t="s">
        <v>243</v>
      </c>
      <c r="E134" s="311"/>
      <c r="F134" s="312"/>
      <c r="G134" s="313"/>
      <c r="H134" s="314"/>
      <c r="I134" s="63"/>
      <c r="J134" s="315"/>
      <c r="K134" s="489" t="str" cm="1">
        <f t="array" ref="K134">IF((AND(J134:J135=1)), "Fully Mapped", "Not/ Partially Mapped")</f>
        <v>Not/ Partially Mapped</v>
      </c>
      <c r="L134" s="444"/>
      <c r="M134" s="316"/>
      <c r="N134" s="317"/>
      <c r="O134" s="317"/>
      <c r="P134" s="63"/>
      <c r="Q134" s="359"/>
    </row>
    <row r="135" spans="1:17" ht="43.9" thickBot="1">
      <c r="A135" s="471"/>
      <c r="B135" s="455"/>
      <c r="C135" s="453"/>
      <c r="D135" s="361" t="s">
        <v>244</v>
      </c>
      <c r="E135" s="150"/>
      <c r="F135" s="151"/>
      <c r="G135" s="152"/>
      <c r="H135" s="153"/>
      <c r="I135" s="63"/>
      <c r="J135" s="154"/>
      <c r="K135" s="451"/>
      <c r="L135" s="444"/>
      <c r="M135" s="156"/>
      <c r="N135" s="157"/>
      <c r="O135" s="157"/>
      <c r="P135" s="63"/>
      <c r="Q135" s="362"/>
    </row>
    <row r="136" spans="1:17" ht="43.9" thickBot="1">
      <c r="A136" s="471"/>
      <c r="B136" s="59" t="s">
        <v>245</v>
      </c>
      <c r="C136" s="119" t="s">
        <v>246</v>
      </c>
      <c r="D136" s="331" t="s">
        <v>247</v>
      </c>
      <c r="E136" s="150"/>
      <c r="F136" s="151"/>
      <c r="G136" s="152"/>
      <c r="H136" s="153"/>
      <c r="I136" s="63"/>
      <c r="J136" s="154"/>
      <c r="K136" s="155" t="str">
        <f>IF((AND(J136=1)), "Fully Mapped", "Not/ Partially Mapped")</f>
        <v>Not/ Partially Mapped</v>
      </c>
      <c r="L136" s="444"/>
      <c r="M136" s="156"/>
      <c r="N136" s="157"/>
      <c r="O136" s="157"/>
      <c r="P136" s="63"/>
      <c r="Q136" s="362"/>
    </row>
    <row r="137" spans="1:17" ht="151.15">
      <c r="A137" s="471"/>
      <c r="B137" s="454" t="s">
        <v>248</v>
      </c>
      <c r="C137" s="452" t="s">
        <v>249</v>
      </c>
      <c r="D137" s="334" t="s">
        <v>250</v>
      </c>
      <c r="E137" s="311"/>
      <c r="F137" s="312"/>
      <c r="G137" s="313"/>
      <c r="H137" s="314"/>
      <c r="I137" s="63"/>
      <c r="J137" s="315"/>
      <c r="K137" s="489" t="str" cm="1">
        <f t="array" ref="K137">IF((AND(J137:J138=1)), "Fully Mapped", "Not/ Partially Mapped")</f>
        <v>Not/ Partially Mapped</v>
      </c>
      <c r="L137" s="444"/>
      <c r="M137" s="316"/>
      <c r="N137" s="317"/>
      <c r="O137" s="317"/>
      <c r="P137" s="63"/>
      <c r="Q137" s="359"/>
    </row>
    <row r="138" spans="1:17" ht="43.9" thickBot="1">
      <c r="A138" s="471"/>
      <c r="B138" s="455"/>
      <c r="C138" s="453"/>
      <c r="D138" s="361" t="s">
        <v>251</v>
      </c>
      <c r="E138" s="150"/>
      <c r="F138" s="151"/>
      <c r="G138" s="152"/>
      <c r="H138" s="153"/>
      <c r="I138" s="63"/>
      <c r="J138" s="154"/>
      <c r="K138" s="451"/>
      <c r="L138" s="444"/>
      <c r="M138" s="156"/>
      <c r="N138" s="157"/>
      <c r="O138" s="157"/>
      <c r="P138" s="63"/>
      <c r="Q138" s="362"/>
    </row>
    <row r="139" spans="1:17" ht="87" thickBot="1">
      <c r="A139" s="471"/>
      <c r="B139" s="59" t="s">
        <v>252</v>
      </c>
      <c r="C139" s="119" t="s">
        <v>221</v>
      </c>
      <c r="D139" s="331" t="s">
        <v>253</v>
      </c>
      <c r="E139" s="150"/>
      <c r="F139" s="151"/>
      <c r="G139" s="152"/>
      <c r="H139" s="153"/>
      <c r="I139" s="63"/>
      <c r="J139" s="154"/>
      <c r="K139" s="155" t="str">
        <f>IF((AND(J139=1)), "Fully Mapped", "Not/ Partially Mapped")</f>
        <v>Not/ Partially Mapped</v>
      </c>
      <c r="L139" s="444"/>
      <c r="M139" s="156"/>
      <c r="N139" s="157"/>
      <c r="O139" s="157"/>
      <c r="P139" s="63"/>
      <c r="Q139" s="362"/>
    </row>
    <row r="140" spans="1:17" ht="64.900000000000006">
      <c r="A140" s="471"/>
      <c r="B140" s="454" t="s">
        <v>254</v>
      </c>
      <c r="C140" s="452" t="s">
        <v>255</v>
      </c>
      <c r="D140" s="334" t="s">
        <v>256</v>
      </c>
      <c r="E140" s="311"/>
      <c r="F140" s="312"/>
      <c r="G140" s="313"/>
      <c r="H140" s="314"/>
      <c r="I140" s="63"/>
      <c r="J140" s="315"/>
      <c r="K140" s="489" t="str" cm="1">
        <f t="array" ref="K140">IF((AND(J140:J141=1)), "Fully Mapped", "Not/ Partially Mapped")</f>
        <v>Not/ Partially Mapped</v>
      </c>
      <c r="L140" s="444"/>
      <c r="M140" s="316"/>
      <c r="N140" s="317"/>
      <c r="O140" s="317"/>
      <c r="P140" s="63"/>
      <c r="Q140" s="359"/>
    </row>
    <row r="141" spans="1:17" ht="65.45" thickBot="1">
      <c r="A141" s="471"/>
      <c r="B141" s="455"/>
      <c r="C141" s="453"/>
      <c r="D141" s="338" t="s">
        <v>257</v>
      </c>
      <c r="E141" s="150"/>
      <c r="F141" s="151"/>
      <c r="G141" s="152"/>
      <c r="H141" s="153"/>
      <c r="I141" s="63"/>
      <c r="J141" s="154"/>
      <c r="K141" s="451"/>
      <c r="L141" s="444"/>
      <c r="M141" s="156"/>
      <c r="N141" s="157"/>
      <c r="O141" s="157"/>
      <c r="P141" s="63"/>
      <c r="Q141" s="362"/>
    </row>
    <row r="142" spans="1:17" ht="64.900000000000006">
      <c r="A142" s="471"/>
      <c r="B142" s="458" t="s">
        <v>258</v>
      </c>
      <c r="C142" s="456" t="s">
        <v>259</v>
      </c>
      <c r="D142" s="201" t="s">
        <v>260</v>
      </c>
      <c r="E142" s="311"/>
      <c r="F142" s="312"/>
      <c r="G142" s="313"/>
      <c r="H142" s="314"/>
      <c r="I142" s="63"/>
      <c r="J142" s="315"/>
      <c r="K142" s="489" t="str" cm="1">
        <f t="array" ref="K142">IF((AND(J142:J147=1)), "Fully Mapped", "Not/ Partially Mapped")</f>
        <v>Not/ Partially Mapped</v>
      </c>
      <c r="L142" s="444"/>
      <c r="M142" s="316"/>
      <c r="N142" s="317"/>
      <c r="O142" s="317"/>
      <c r="P142" s="63"/>
      <c r="Q142" s="359"/>
    </row>
    <row r="143" spans="1:17" ht="43.15">
      <c r="A143" s="471"/>
      <c r="B143" s="459"/>
      <c r="C143" s="442"/>
      <c r="D143" s="101" t="s">
        <v>261</v>
      </c>
      <c r="E143" s="268"/>
      <c r="F143" s="320"/>
      <c r="G143" s="269"/>
      <c r="H143" s="321"/>
      <c r="I143" s="63"/>
      <c r="J143" s="322"/>
      <c r="K143" s="444"/>
      <c r="L143" s="444"/>
      <c r="M143" s="323"/>
      <c r="N143" s="324"/>
      <c r="O143" s="324"/>
      <c r="P143" s="63"/>
      <c r="Q143" s="360"/>
    </row>
    <row r="144" spans="1:17" ht="21.6">
      <c r="A144" s="471"/>
      <c r="B144" s="459"/>
      <c r="C144" s="442"/>
      <c r="D144" s="101" t="s">
        <v>262</v>
      </c>
      <c r="E144" s="268"/>
      <c r="F144" s="320"/>
      <c r="G144" s="269"/>
      <c r="H144" s="321"/>
      <c r="I144" s="63"/>
      <c r="J144" s="322"/>
      <c r="K144" s="444"/>
      <c r="L144" s="444"/>
      <c r="M144" s="323"/>
      <c r="N144" s="324"/>
      <c r="O144" s="324"/>
      <c r="P144" s="63"/>
      <c r="Q144" s="360"/>
    </row>
    <row r="145" spans="1:17" ht="43.15">
      <c r="A145" s="471"/>
      <c r="B145" s="459"/>
      <c r="C145" s="442"/>
      <c r="D145" s="101" t="s">
        <v>263</v>
      </c>
      <c r="E145" s="268"/>
      <c r="F145" s="320"/>
      <c r="G145" s="269"/>
      <c r="H145" s="321"/>
      <c r="I145" s="63"/>
      <c r="J145" s="322"/>
      <c r="K145" s="444"/>
      <c r="L145" s="444"/>
      <c r="M145" s="323"/>
      <c r="N145" s="324"/>
      <c r="O145" s="324"/>
      <c r="P145" s="63"/>
      <c r="Q145" s="360"/>
    </row>
    <row r="146" spans="1:17" ht="64.900000000000006">
      <c r="A146" s="471"/>
      <c r="B146" s="459"/>
      <c r="C146" s="442"/>
      <c r="D146" s="101" t="s">
        <v>264</v>
      </c>
      <c r="E146" s="268"/>
      <c r="F146" s="320"/>
      <c r="G146" s="269"/>
      <c r="H146" s="321"/>
      <c r="I146" s="63"/>
      <c r="J146" s="322"/>
      <c r="K146" s="444"/>
      <c r="L146" s="444"/>
      <c r="M146" s="323"/>
      <c r="N146" s="324"/>
      <c r="O146" s="324"/>
      <c r="P146" s="63"/>
      <c r="Q146" s="360"/>
    </row>
    <row r="147" spans="1:17" ht="65.45" thickBot="1">
      <c r="A147" s="482"/>
      <c r="B147" s="460"/>
      <c r="C147" s="457"/>
      <c r="D147" s="229" t="s">
        <v>265</v>
      </c>
      <c r="E147" s="150"/>
      <c r="F147" s="151"/>
      <c r="G147" s="152"/>
      <c r="H147" s="153"/>
      <c r="I147" s="63"/>
      <c r="J147" s="154"/>
      <c r="K147" s="451"/>
      <c r="L147" s="451"/>
      <c r="M147" s="156"/>
      <c r="N147" s="157"/>
      <c r="O147" s="157"/>
      <c r="P147" s="63"/>
      <c r="Q147" s="362"/>
    </row>
    <row r="148" spans="1:17" thickBot="1">
      <c r="A148" s="473" t="s">
        <v>266</v>
      </c>
      <c r="B148" s="105" t="s">
        <v>43</v>
      </c>
      <c r="C148" s="159" t="s">
        <v>80</v>
      </c>
      <c r="D148" s="326" t="s">
        <v>45</v>
      </c>
      <c r="E148" s="106"/>
      <c r="F148" s="107"/>
      <c r="G148" s="351"/>
      <c r="H148" s="107"/>
      <c r="I148" s="53"/>
      <c r="J148" s="108"/>
      <c r="K148" s="108"/>
      <c r="L148" s="108"/>
      <c r="M148" s="110"/>
      <c r="N148" s="110"/>
      <c r="O148" s="110"/>
      <c r="P148" s="53"/>
      <c r="Q148" s="110"/>
    </row>
    <row r="149" spans="1:17" ht="86.45">
      <c r="A149" s="474"/>
      <c r="B149" s="461" t="s">
        <v>267</v>
      </c>
      <c r="C149" s="456" t="s">
        <v>268</v>
      </c>
      <c r="D149" s="208" t="s">
        <v>269</v>
      </c>
      <c r="E149" s="287"/>
      <c r="F149" s="288"/>
      <c r="G149" s="231"/>
      <c r="H149" s="363"/>
      <c r="I149" s="63"/>
      <c r="J149" s="364"/>
      <c r="K149" s="450" t="str" cm="1">
        <f t="array" ref="K149">IF((AND(J149:J154=1)), "Fully Mapped", "Not/ Partially Mapped")</f>
        <v>Not/ Partially Mapped</v>
      </c>
      <c r="L149" s="450">
        <f>SUM('Workings out'!L5:L13)</f>
        <v>0</v>
      </c>
      <c r="M149" s="291"/>
      <c r="N149" s="365"/>
      <c r="O149" s="365"/>
      <c r="P149" s="63"/>
      <c r="Q149" s="366"/>
    </row>
    <row r="150" spans="1:17" ht="21.6">
      <c r="A150" s="474"/>
      <c r="B150" s="455"/>
      <c r="C150" s="442"/>
      <c r="D150" s="101" t="s">
        <v>270</v>
      </c>
      <c r="E150" s="367"/>
      <c r="F150" s="72"/>
      <c r="G150" s="73"/>
      <c r="H150" s="167"/>
      <c r="I150" s="63"/>
      <c r="J150" s="368"/>
      <c r="K150" s="444"/>
      <c r="L150" s="444"/>
      <c r="M150" s="75"/>
      <c r="N150" s="76"/>
      <c r="O150" s="76"/>
      <c r="P150" s="63"/>
      <c r="Q150" s="369"/>
    </row>
    <row r="151" spans="1:17" ht="21.6">
      <c r="A151" s="474"/>
      <c r="B151" s="455"/>
      <c r="C151" s="442"/>
      <c r="D151" s="101" t="s">
        <v>271</v>
      </c>
      <c r="E151" s="367"/>
      <c r="F151" s="72"/>
      <c r="G151" s="73"/>
      <c r="H151" s="167"/>
      <c r="I151" s="63"/>
      <c r="J151" s="368"/>
      <c r="K151" s="444"/>
      <c r="L151" s="444"/>
      <c r="M151" s="75"/>
      <c r="N151" s="76"/>
      <c r="O151" s="76"/>
      <c r="P151" s="63"/>
      <c r="Q151" s="369"/>
    </row>
    <row r="152" spans="1:17" ht="64.900000000000006">
      <c r="A152" s="474"/>
      <c r="B152" s="455"/>
      <c r="C152" s="442"/>
      <c r="D152" s="101" t="s">
        <v>272</v>
      </c>
      <c r="E152" s="367"/>
      <c r="F152" s="72"/>
      <c r="G152" s="73"/>
      <c r="H152" s="167"/>
      <c r="I152" s="63"/>
      <c r="J152" s="368"/>
      <c r="K152" s="444"/>
      <c r="L152" s="444"/>
      <c r="M152" s="75"/>
      <c r="N152" s="76"/>
      <c r="O152" s="76"/>
      <c r="P152" s="63"/>
      <c r="Q152" s="369"/>
    </row>
    <row r="153" spans="1:17" ht="43.15">
      <c r="A153" s="474"/>
      <c r="B153" s="455"/>
      <c r="C153" s="442"/>
      <c r="D153" s="101" t="s">
        <v>273</v>
      </c>
      <c r="E153" s="367"/>
      <c r="F153" s="72"/>
      <c r="G153" s="73"/>
      <c r="H153" s="167"/>
      <c r="I153" s="63"/>
      <c r="J153" s="368"/>
      <c r="K153" s="444"/>
      <c r="L153" s="444"/>
      <c r="M153" s="75"/>
      <c r="N153" s="76"/>
      <c r="O153" s="76"/>
      <c r="P153" s="63"/>
      <c r="Q153" s="369"/>
    </row>
    <row r="154" spans="1:17" ht="65.45" thickBot="1">
      <c r="A154" s="474"/>
      <c r="B154" s="462"/>
      <c r="C154" s="443"/>
      <c r="D154" s="229" t="s">
        <v>274</v>
      </c>
      <c r="E154" s="370"/>
      <c r="F154" s="371"/>
      <c r="G154" s="104"/>
      <c r="H154" s="372"/>
      <c r="I154" s="63"/>
      <c r="J154" s="373"/>
      <c r="K154" s="445"/>
      <c r="L154" s="444"/>
      <c r="M154" s="374"/>
      <c r="N154" s="375"/>
      <c r="O154" s="375"/>
      <c r="P154" s="63"/>
      <c r="Q154" s="376"/>
    </row>
    <row r="155" spans="1:17" ht="129.6">
      <c r="A155" s="474"/>
      <c r="B155" s="454" t="s">
        <v>275</v>
      </c>
      <c r="C155" s="441" t="s">
        <v>276</v>
      </c>
      <c r="D155" s="88" t="s">
        <v>277</v>
      </c>
      <c r="E155" s="136"/>
      <c r="F155" s="62"/>
      <c r="G155" s="137"/>
      <c r="H155" s="138"/>
      <c r="I155" s="63"/>
      <c r="J155" s="377"/>
      <c r="K155" s="444" t="str" cm="1">
        <f t="array" ref="K155">IF((AND(J155:J157=1)), "Fully Mapped", "Not/ Partially Mapped")</f>
        <v>Not/ Partially Mapped</v>
      </c>
      <c r="L155" s="444"/>
      <c r="M155" s="66"/>
      <c r="N155" s="67"/>
      <c r="O155" s="67"/>
      <c r="P155" s="63"/>
      <c r="Q155" s="68"/>
    </row>
    <row r="156" spans="1:17" ht="43.15">
      <c r="A156" s="474"/>
      <c r="B156" s="455"/>
      <c r="C156" s="442"/>
      <c r="D156" s="70" t="s">
        <v>278</v>
      </c>
      <c r="E156" s="166"/>
      <c r="F156" s="72"/>
      <c r="G156" s="73"/>
      <c r="H156" s="167"/>
      <c r="I156" s="63"/>
      <c r="J156" s="368"/>
      <c r="K156" s="444"/>
      <c r="L156" s="444"/>
      <c r="M156" s="75"/>
      <c r="N156" s="76"/>
      <c r="O156" s="76"/>
      <c r="P156" s="63"/>
      <c r="Q156" s="77"/>
    </row>
    <row r="157" spans="1:17" ht="87" thickBot="1">
      <c r="A157" s="474"/>
      <c r="B157" s="455"/>
      <c r="C157" s="443"/>
      <c r="D157" s="378" t="s">
        <v>279</v>
      </c>
      <c r="E157" s="166"/>
      <c r="F157" s="72"/>
      <c r="G157" s="104"/>
      <c r="H157" s="167"/>
      <c r="I157" s="63"/>
      <c r="J157" s="368"/>
      <c r="K157" s="445"/>
      <c r="L157" s="445"/>
      <c r="M157" s="75"/>
      <c r="N157" s="76"/>
      <c r="O157" s="76"/>
      <c r="P157" s="63"/>
      <c r="Q157" s="77"/>
    </row>
    <row r="158" spans="1:17" thickBot="1">
      <c r="A158" s="474"/>
      <c r="B158" s="105" t="s">
        <v>43</v>
      </c>
      <c r="C158" s="69" t="s">
        <v>67</v>
      </c>
      <c r="D158" s="326" t="s">
        <v>68</v>
      </c>
      <c r="E158" s="379"/>
      <c r="F158" s="380"/>
      <c r="G158" s="380"/>
      <c r="H158" s="380"/>
      <c r="I158" s="53"/>
      <c r="J158" s="381"/>
      <c r="K158" s="381"/>
      <c r="L158" s="382"/>
      <c r="M158" s="382"/>
      <c r="N158" s="382"/>
      <c r="O158" s="382"/>
      <c r="P158" s="53"/>
      <c r="Q158" s="382"/>
    </row>
    <row r="159" spans="1:17" ht="64.900000000000006">
      <c r="A159" s="474"/>
      <c r="B159" s="454" t="s">
        <v>280</v>
      </c>
      <c r="C159" s="441" t="s">
        <v>268</v>
      </c>
      <c r="D159" s="201" t="s">
        <v>281</v>
      </c>
      <c r="E159" s="340"/>
      <c r="F159" s="383"/>
      <c r="G159" s="384"/>
      <c r="H159" s="384"/>
      <c r="I159" s="53"/>
      <c r="J159" s="385"/>
      <c r="K159" s="486" t="str" cm="1">
        <f t="array" ref="K159">IF((AND(J159:J160=1)), "Fully Mapped", "Not/ Partially Mapped")</f>
        <v>Not/ Partially Mapped</v>
      </c>
      <c r="L159" s="446">
        <f>SUM('Workings out'!M5:M9)</f>
        <v>0</v>
      </c>
      <c r="M159" s="342"/>
      <c r="N159" s="365"/>
      <c r="O159" s="365"/>
      <c r="P159" s="63"/>
      <c r="Q159" s="366"/>
    </row>
    <row r="160" spans="1:17" thickBot="1">
      <c r="A160" s="474"/>
      <c r="B160" s="462"/>
      <c r="C160" s="443"/>
      <c r="D160" s="229" t="s">
        <v>282</v>
      </c>
      <c r="E160" s="386"/>
      <c r="F160" s="387"/>
      <c r="G160" s="388"/>
      <c r="H160" s="388"/>
      <c r="I160" s="53"/>
      <c r="J160" s="389"/>
      <c r="K160" s="488"/>
      <c r="L160" s="447"/>
      <c r="M160" s="390"/>
      <c r="N160" s="375"/>
      <c r="O160" s="375"/>
      <c r="P160" s="63"/>
      <c r="Q160" s="376"/>
    </row>
    <row r="161" spans="1:17" ht="43.15">
      <c r="A161" s="474"/>
      <c r="B161" s="441" t="s">
        <v>283</v>
      </c>
      <c r="C161" s="441" t="s">
        <v>276</v>
      </c>
      <c r="D161" s="201" t="s">
        <v>284</v>
      </c>
      <c r="E161" s="391"/>
      <c r="F161" s="392"/>
      <c r="G161" s="393"/>
      <c r="H161" s="393"/>
      <c r="I161" s="53"/>
      <c r="J161" s="394"/>
      <c r="K161" s="444" t="str" cm="1">
        <f t="array" ref="K161">IF((AND(J161:J163=1)), "Fully Mapped", "Not/ Partially Mapped")</f>
        <v>Not/ Partially Mapped</v>
      </c>
      <c r="L161" s="447"/>
      <c r="M161" s="66"/>
      <c r="N161" s="67"/>
      <c r="O161" s="67"/>
      <c r="P161" s="63"/>
      <c r="Q161" s="395"/>
    </row>
    <row r="162" spans="1:17" ht="43.15">
      <c r="A162" s="474"/>
      <c r="B162" s="442"/>
      <c r="C162" s="442"/>
      <c r="D162" s="101" t="s">
        <v>285</v>
      </c>
      <c r="E162" s="396"/>
      <c r="F162" s="397"/>
      <c r="G162" s="398"/>
      <c r="H162" s="398"/>
      <c r="I162" s="53"/>
      <c r="J162" s="399"/>
      <c r="K162" s="444"/>
      <c r="L162" s="447"/>
      <c r="M162" s="75"/>
      <c r="N162" s="76"/>
      <c r="O162" s="76"/>
      <c r="P162" s="63"/>
      <c r="Q162" s="369"/>
    </row>
    <row r="163" spans="1:17" ht="87" thickBot="1">
      <c r="A163" s="475"/>
      <c r="B163" s="443"/>
      <c r="C163" s="443"/>
      <c r="D163" s="400" t="s">
        <v>286</v>
      </c>
      <c r="E163" s="386"/>
      <c r="F163" s="387"/>
      <c r="G163" s="388"/>
      <c r="H163" s="388"/>
      <c r="I163" s="53"/>
      <c r="J163" s="401"/>
      <c r="K163" s="445"/>
      <c r="L163" s="449"/>
      <c r="M163" s="374"/>
      <c r="N163" s="375"/>
      <c r="O163" s="375"/>
      <c r="P163" s="63"/>
      <c r="Q163" s="376"/>
    </row>
    <row r="164" spans="1:17" ht="21.6">
      <c r="B164" s="16"/>
      <c r="C164" s="19"/>
      <c r="P164" s="53"/>
    </row>
    <row r="165" spans="1:17" ht="21.6">
      <c r="B165" s="16"/>
      <c r="C165" s="19"/>
      <c r="P165" s="53"/>
    </row>
    <row r="166" spans="1:17" ht="21.6">
      <c r="B166" s="16"/>
      <c r="C166" s="19"/>
      <c r="P166" s="53"/>
    </row>
    <row r="167" spans="1:17" ht="21.6">
      <c r="B167" s="16"/>
      <c r="C167" s="19"/>
      <c r="P167" s="53"/>
    </row>
    <row r="168" spans="1:17" ht="21.6">
      <c r="B168" s="16"/>
      <c r="C168" s="19"/>
      <c r="P168" s="53"/>
    </row>
    <row r="169" spans="1:17" ht="21.6">
      <c r="B169" s="16"/>
      <c r="C169" s="19"/>
      <c r="P169" s="53"/>
    </row>
    <row r="170" spans="1:17" ht="21.6">
      <c r="B170" s="16"/>
      <c r="C170" s="19"/>
      <c r="P170" s="53"/>
    </row>
    <row r="171" spans="1:17" ht="21.6">
      <c r="B171" s="16"/>
      <c r="C171" s="19"/>
      <c r="P171" s="53"/>
    </row>
    <row r="172" spans="1:17" ht="21.6">
      <c r="B172" s="16"/>
      <c r="C172" s="19"/>
      <c r="P172" s="53"/>
    </row>
    <row r="173" spans="1:17" thickBot="1">
      <c r="B173" s="16"/>
      <c r="C173" s="19"/>
      <c r="P173" s="53"/>
    </row>
    <row r="174" spans="1:17" thickBot="1">
      <c r="B174" s="16"/>
      <c r="C174" s="19"/>
      <c r="G174" s="402"/>
      <c r="P174" s="53"/>
    </row>
    <row r="175" spans="1:17" ht="21.6">
      <c r="B175" s="16"/>
      <c r="C175" s="19"/>
      <c r="P175" s="53"/>
    </row>
    <row r="176" spans="1:17" ht="21.6">
      <c r="B176" s="16"/>
      <c r="C176" s="19"/>
      <c r="P176" s="53"/>
    </row>
    <row r="177" spans="2:16" ht="21.6">
      <c r="B177" s="16"/>
      <c r="C177" s="19"/>
      <c r="P177" s="53"/>
    </row>
    <row r="178" spans="2:16" ht="21.6">
      <c r="B178" s="16"/>
      <c r="C178" s="19"/>
      <c r="P178" s="53"/>
    </row>
    <row r="179" spans="2:16" ht="21.6">
      <c r="B179" s="16"/>
      <c r="C179" s="19"/>
      <c r="P179" s="53"/>
    </row>
    <row r="180" spans="2:16" ht="21.6">
      <c r="B180" s="16"/>
      <c r="C180" s="19"/>
      <c r="P180" s="53"/>
    </row>
    <row r="181" spans="2:16" ht="21.6">
      <c r="B181" s="16"/>
      <c r="C181" s="19"/>
      <c r="P181" s="53"/>
    </row>
    <row r="182" spans="2:16" ht="21.6">
      <c r="B182" s="16"/>
      <c r="C182" s="19"/>
      <c r="P182" s="53"/>
    </row>
    <row r="183" spans="2:16" ht="21.6">
      <c r="B183" s="16"/>
      <c r="C183" s="19"/>
      <c r="P183" s="53"/>
    </row>
    <row r="184" spans="2:16" ht="21.6">
      <c r="B184" s="16"/>
      <c r="C184" s="19"/>
      <c r="P184" s="53"/>
    </row>
    <row r="185" spans="2:16" ht="21.6">
      <c r="B185" s="16"/>
      <c r="C185" s="19"/>
      <c r="P185" s="53"/>
    </row>
    <row r="186" spans="2:16" ht="21.6">
      <c r="B186" s="16"/>
      <c r="C186" s="19"/>
      <c r="P186" s="53"/>
    </row>
    <row r="187" spans="2:16" ht="21.6">
      <c r="B187" s="16"/>
      <c r="C187" s="19"/>
      <c r="P187" s="53"/>
    </row>
    <row r="188" spans="2:16" ht="21.6">
      <c r="B188" s="16"/>
      <c r="C188" s="19"/>
      <c r="P188" s="53"/>
    </row>
    <row r="189" spans="2:16" ht="21.6">
      <c r="B189" s="16"/>
      <c r="C189" s="19"/>
      <c r="P189" s="53"/>
    </row>
    <row r="190" spans="2:16" ht="21.6">
      <c r="B190" s="16"/>
      <c r="C190" s="19"/>
      <c r="P190" s="53"/>
    </row>
    <row r="191" spans="2:16" ht="21.6">
      <c r="B191" s="16"/>
      <c r="C191" s="19"/>
      <c r="P191" s="53"/>
    </row>
    <row r="192" spans="2:16" ht="21.6">
      <c r="B192" s="16"/>
      <c r="C192" s="19"/>
      <c r="P192" s="53"/>
    </row>
    <row r="193" spans="2:16" ht="21.6">
      <c r="B193" s="16"/>
      <c r="C193" s="19"/>
      <c r="P193" s="53"/>
    </row>
    <row r="194" spans="2:16" ht="21.6">
      <c r="B194" s="16"/>
      <c r="C194" s="19"/>
      <c r="P194" s="53"/>
    </row>
    <row r="195" spans="2:16" ht="21.6">
      <c r="B195" s="16"/>
      <c r="C195" s="19"/>
      <c r="P195" s="53"/>
    </row>
    <row r="196" spans="2:16" ht="21.6">
      <c r="B196" s="16"/>
      <c r="C196" s="19"/>
      <c r="P196" s="53"/>
    </row>
    <row r="197" spans="2:16" ht="21.6">
      <c r="B197" s="16"/>
      <c r="C197" s="19"/>
      <c r="P197" s="53"/>
    </row>
    <row r="198" spans="2:16" ht="21.6">
      <c r="B198" s="16"/>
      <c r="C198" s="19"/>
      <c r="P198" s="53"/>
    </row>
    <row r="199" spans="2:16" ht="21.6">
      <c r="B199" s="16"/>
      <c r="C199" s="19"/>
      <c r="P199" s="53"/>
    </row>
    <row r="200" spans="2:16" ht="21.6">
      <c r="B200" s="16"/>
      <c r="C200" s="19"/>
      <c r="P200" s="53"/>
    </row>
    <row r="201" spans="2:16" ht="21.6">
      <c r="B201" s="16"/>
      <c r="C201" s="19"/>
      <c r="P201" s="53"/>
    </row>
    <row r="202" spans="2:16" ht="21.6">
      <c r="B202" s="16"/>
      <c r="C202" s="19"/>
      <c r="P202" s="53"/>
    </row>
    <row r="203" spans="2:16" ht="21.6">
      <c r="B203" s="16"/>
      <c r="C203" s="19"/>
      <c r="P203" s="53"/>
    </row>
    <row r="204" spans="2:16" ht="21.6">
      <c r="B204" s="16"/>
      <c r="C204" s="19"/>
      <c r="P204" s="53"/>
    </row>
    <row r="205" spans="2:16" ht="21.6">
      <c r="B205" s="16"/>
      <c r="C205" s="19"/>
      <c r="P205" s="53"/>
    </row>
    <row r="206" spans="2:16" ht="21.6">
      <c r="B206" s="16"/>
      <c r="C206" s="19"/>
      <c r="P206" s="53"/>
    </row>
    <row r="207" spans="2:16" ht="21.6">
      <c r="B207" s="16"/>
      <c r="C207" s="19"/>
      <c r="P207" s="53"/>
    </row>
    <row r="208" spans="2:16" ht="21.6">
      <c r="B208" s="16"/>
      <c r="C208" s="19"/>
      <c r="P208" s="53"/>
    </row>
    <row r="209" spans="2:16" ht="21.6">
      <c r="B209" s="16"/>
      <c r="C209" s="19"/>
      <c r="P209" s="53"/>
    </row>
    <row r="210" spans="2:16" ht="21.6">
      <c r="B210" s="16"/>
      <c r="C210" s="19"/>
      <c r="P210" s="53"/>
    </row>
    <row r="211" spans="2:16" ht="21.6">
      <c r="B211" s="16"/>
      <c r="C211" s="19"/>
      <c r="P211" s="53"/>
    </row>
    <row r="212" spans="2:16" ht="21.6">
      <c r="B212" s="16"/>
      <c r="C212" s="19"/>
      <c r="P212" s="53"/>
    </row>
    <row r="213" spans="2:16" ht="21.6">
      <c r="B213" s="16"/>
      <c r="C213" s="19"/>
      <c r="P213" s="53"/>
    </row>
    <row r="214" spans="2:16" ht="21.6">
      <c r="B214" s="16"/>
      <c r="C214" s="19"/>
      <c r="P214" s="53"/>
    </row>
    <row r="215" spans="2:16" ht="21.6">
      <c r="B215" s="16"/>
      <c r="C215" s="19"/>
      <c r="P215" s="53"/>
    </row>
    <row r="216" spans="2:16" ht="21.6">
      <c r="B216" s="16"/>
      <c r="C216" s="19"/>
      <c r="P216" s="53"/>
    </row>
    <row r="217" spans="2:16" ht="21.6">
      <c r="B217" s="16"/>
      <c r="C217" s="19"/>
      <c r="P217" s="53"/>
    </row>
    <row r="218" spans="2:16" ht="21.6">
      <c r="B218" s="16"/>
      <c r="C218" s="19"/>
      <c r="P218" s="53"/>
    </row>
    <row r="219" spans="2:16" ht="21.6">
      <c r="B219" s="16"/>
      <c r="C219" s="19"/>
      <c r="P219" s="53"/>
    </row>
    <row r="220" spans="2:16" ht="21.6">
      <c r="B220" s="16"/>
      <c r="C220" s="19"/>
      <c r="P220" s="53"/>
    </row>
    <row r="221" spans="2:16" ht="21.6">
      <c r="B221" s="16"/>
      <c r="C221" s="19"/>
      <c r="P221" s="53"/>
    </row>
    <row r="222" spans="2:16" ht="21.6">
      <c r="B222" s="16"/>
      <c r="C222" s="19"/>
      <c r="P222" s="53"/>
    </row>
    <row r="223" spans="2:16" ht="21.6">
      <c r="B223" s="16"/>
      <c r="C223" s="19"/>
      <c r="P223" s="53"/>
    </row>
    <row r="224" spans="2:16" ht="21.6">
      <c r="B224" s="16"/>
      <c r="C224" s="19"/>
      <c r="P224" s="53"/>
    </row>
    <row r="225" spans="2:16" ht="21.6">
      <c r="B225" s="16"/>
      <c r="C225" s="19"/>
      <c r="P225" s="53"/>
    </row>
    <row r="226" spans="2:16" ht="21.6">
      <c r="B226" s="16"/>
      <c r="C226" s="19"/>
      <c r="P226" s="53"/>
    </row>
    <row r="227" spans="2:16" ht="21.6">
      <c r="B227" s="16"/>
      <c r="C227" s="19"/>
      <c r="P227" s="53"/>
    </row>
    <row r="228" spans="2:16" ht="21.6">
      <c r="B228" s="16"/>
      <c r="C228" s="19"/>
      <c r="P228" s="53"/>
    </row>
    <row r="229" spans="2:16" ht="21.6">
      <c r="B229" s="16"/>
      <c r="C229" s="19"/>
      <c r="P229" s="53"/>
    </row>
    <row r="230" spans="2:16" ht="21.6">
      <c r="B230" s="16"/>
      <c r="C230" s="19"/>
      <c r="P230" s="53"/>
    </row>
    <row r="231" spans="2:16" ht="21.6">
      <c r="B231" s="16"/>
      <c r="C231" s="19"/>
      <c r="P231" s="53"/>
    </row>
    <row r="232" spans="2:16" ht="21.6">
      <c r="B232" s="16"/>
      <c r="C232" s="19"/>
      <c r="P232" s="53"/>
    </row>
    <row r="233" spans="2:16" ht="21.6">
      <c r="B233" s="16"/>
      <c r="C233" s="19"/>
      <c r="P233" s="53"/>
    </row>
    <row r="234" spans="2:16" ht="21.6">
      <c r="B234" s="16"/>
      <c r="C234" s="19"/>
      <c r="P234" s="53"/>
    </row>
    <row r="235" spans="2:16" ht="21.6">
      <c r="B235" s="16"/>
      <c r="C235" s="19"/>
      <c r="P235" s="53"/>
    </row>
    <row r="236" spans="2:16" ht="21.6">
      <c r="B236" s="16"/>
      <c r="C236" s="19"/>
      <c r="P236" s="53"/>
    </row>
    <row r="237" spans="2:16" ht="21.6">
      <c r="B237" s="16"/>
      <c r="C237" s="19"/>
      <c r="P237" s="53"/>
    </row>
    <row r="238" spans="2:16" ht="21.6">
      <c r="B238" s="16"/>
      <c r="C238" s="19"/>
      <c r="P238" s="53"/>
    </row>
    <row r="239" spans="2:16" ht="21.6">
      <c r="B239" s="16"/>
      <c r="C239" s="19"/>
      <c r="P239" s="53"/>
    </row>
    <row r="240" spans="2:16" ht="21.6">
      <c r="B240" s="16"/>
      <c r="C240" s="19"/>
      <c r="P240" s="53"/>
    </row>
    <row r="241" spans="2:16" ht="21.6">
      <c r="B241" s="16"/>
      <c r="C241" s="19"/>
      <c r="P241" s="53"/>
    </row>
    <row r="242" spans="2:16" ht="21.6">
      <c r="B242" s="16"/>
      <c r="C242" s="19"/>
      <c r="P242" s="53"/>
    </row>
    <row r="243" spans="2:16" ht="21.6">
      <c r="B243" s="16"/>
      <c r="C243" s="19"/>
      <c r="P243" s="53"/>
    </row>
    <row r="244" spans="2:16" ht="21.6">
      <c r="B244" s="16"/>
      <c r="C244" s="19"/>
      <c r="P244" s="53"/>
    </row>
    <row r="245" spans="2:16" ht="21.6">
      <c r="B245" s="16"/>
      <c r="C245" s="19"/>
      <c r="P245" s="53"/>
    </row>
    <row r="246" spans="2:16" ht="21.6">
      <c r="B246" s="16"/>
      <c r="C246" s="19"/>
      <c r="P246" s="53"/>
    </row>
    <row r="247" spans="2:16" ht="21.6">
      <c r="B247" s="16"/>
      <c r="C247" s="19"/>
      <c r="P247" s="53"/>
    </row>
    <row r="248" spans="2:16" ht="21.6">
      <c r="B248" s="16"/>
      <c r="C248" s="19"/>
      <c r="P248" s="53"/>
    </row>
    <row r="249" spans="2:16" ht="21.6">
      <c r="B249" s="16"/>
      <c r="C249" s="19"/>
      <c r="P249" s="53"/>
    </row>
    <row r="250" spans="2:16" ht="21.6">
      <c r="B250" s="16"/>
      <c r="C250" s="19"/>
      <c r="P250" s="53"/>
    </row>
    <row r="251" spans="2:16" ht="21.6">
      <c r="B251" s="16"/>
      <c r="C251" s="19"/>
      <c r="P251" s="53"/>
    </row>
    <row r="252" spans="2:16" ht="21.6">
      <c r="B252" s="16"/>
      <c r="C252" s="19"/>
      <c r="P252" s="53"/>
    </row>
    <row r="253" spans="2:16" ht="21.6">
      <c r="B253" s="16"/>
      <c r="C253" s="19"/>
      <c r="P253" s="53"/>
    </row>
    <row r="254" spans="2:16" ht="21.6">
      <c r="B254" s="16"/>
      <c r="C254" s="19"/>
      <c r="P254" s="53"/>
    </row>
    <row r="255" spans="2:16" ht="21.6">
      <c r="B255" s="16"/>
      <c r="C255" s="19"/>
      <c r="P255" s="53"/>
    </row>
    <row r="256" spans="2:16" ht="21.6">
      <c r="B256" s="16"/>
      <c r="C256" s="19"/>
      <c r="P256" s="53"/>
    </row>
    <row r="257" spans="2:16" ht="21.6">
      <c r="B257" s="16"/>
      <c r="C257" s="19"/>
      <c r="P257" s="53"/>
    </row>
    <row r="258" spans="2:16" ht="21.6">
      <c r="B258" s="16"/>
      <c r="C258" s="19"/>
      <c r="P258" s="53"/>
    </row>
    <row r="259" spans="2:16" ht="21.6">
      <c r="B259" s="16"/>
      <c r="C259" s="19"/>
      <c r="P259" s="53"/>
    </row>
    <row r="260" spans="2:16" ht="21.6">
      <c r="B260" s="16"/>
      <c r="C260" s="19"/>
      <c r="P260" s="53"/>
    </row>
    <row r="261" spans="2:16" ht="21.6">
      <c r="B261" s="16"/>
      <c r="C261" s="19"/>
      <c r="P261" s="53"/>
    </row>
    <row r="262" spans="2:16" ht="21.6">
      <c r="B262" s="16"/>
      <c r="C262" s="19"/>
      <c r="P262" s="53"/>
    </row>
    <row r="263" spans="2:16" ht="21.6">
      <c r="B263" s="16"/>
      <c r="C263" s="19"/>
      <c r="P263" s="53"/>
    </row>
    <row r="264" spans="2:16" ht="21.6">
      <c r="B264" s="16"/>
      <c r="C264" s="19"/>
      <c r="P264" s="53"/>
    </row>
    <row r="265" spans="2:16" ht="21.6">
      <c r="B265" s="16"/>
      <c r="C265" s="19"/>
      <c r="P265" s="53"/>
    </row>
    <row r="266" spans="2:16" ht="21.6">
      <c r="B266" s="16"/>
      <c r="C266" s="19"/>
      <c r="P266" s="53"/>
    </row>
    <row r="267" spans="2:16" ht="21.6">
      <c r="B267" s="16"/>
      <c r="C267" s="19"/>
      <c r="P267" s="53"/>
    </row>
    <row r="268" spans="2:16" ht="21.6">
      <c r="B268" s="16"/>
      <c r="C268" s="19"/>
      <c r="P268" s="53"/>
    </row>
    <row r="269" spans="2:16" ht="21.6">
      <c r="B269" s="16"/>
      <c r="C269" s="19"/>
      <c r="P269" s="53"/>
    </row>
    <row r="270" spans="2:16" ht="21.6">
      <c r="B270" s="16"/>
      <c r="C270" s="19"/>
      <c r="P270" s="53"/>
    </row>
    <row r="271" spans="2:16" ht="21.6">
      <c r="B271" s="16"/>
      <c r="C271" s="19"/>
      <c r="P271" s="53"/>
    </row>
    <row r="272" spans="2:16" ht="21.6">
      <c r="B272" s="16"/>
      <c r="C272" s="19"/>
      <c r="P272" s="53"/>
    </row>
    <row r="273" spans="2:16" ht="21.6">
      <c r="B273" s="16"/>
      <c r="C273" s="19"/>
      <c r="P273" s="53"/>
    </row>
    <row r="274" spans="2:16" ht="21.6">
      <c r="B274" s="16"/>
      <c r="C274" s="19"/>
      <c r="P274" s="53"/>
    </row>
    <row r="275" spans="2:16" ht="21.6">
      <c r="B275" s="16"/>
      <c r="C275" s="19"/>
      <c r="P275" s="53"/>
    </row>
    <row r="276" spans="2:16" ht="21.6">
      <c r="B276" s="16"/>
      <c r="C276" s="19"/>
      <c r="P276" s="53"/>
    </row>
    <row r="277" spans="2:16" ht="21.6">
      <c r="B277" s="16"/>
      <c r="C277" s="19"/>
      <c r="P277" s="53"/>
    </row>
    <row r="278" spans="2:16" ht="21.6">
      <c r="B278" s="16"/>
      <c r="C278" s="19"/>
      <c r="P278" s="53"/>
    </row>
    <row r="279" spans="2:16" ht="21.6">
      <c r="B279" s="16"/>
      <c r="C279" s="19"/>
      <c r="P279" s="53"/>
    </row>
    <row r="280" spans="2:16" ht="21.6">
      <c r="B280" s="16"/>
      <c r="C280" s="19"/>
      <c r="P280" s="53"/>
    </row>
    <row r="281" spans="2:16" ht="21.6">
      <c r="B281" s="16"/>
      <c r="C281" s="19"/>
      <c r="P281" s="53"/>
    </row>
    <row r="282" spans="2:16" ht="21.6">
      <c r="B282" s="16"/>
      <c r="C282" s="19"/>
      <c r="P282" s="53"/>
    </row>
    <row r="283" spans="2:16" ht="21.6">
      <c r="B283" s="16"/>
      <c r="C283" s="19"/>
      <c r="P283" s="53"/>
    </row>
    <row r="284" spans="2:16" ht="21.6">
      <c r="B284" s="16"/>
      <c r="C284" s="19"/>
      <c r="P284" s="53"/>
    </row>
    <row r="285" spans="2:16" ht="21.6">
      <c r="B285" s="16"/>
      <c r="C285" s="19"/>
      <c r="P285" s="53"/>
    </row>
    <row r="286" spans="2:16" ht="21.6">
      <c r="B286" s="16"/>
      <c r="C286" s="19"/>
      <c r="P286" s="53"/>
    </row>
    <row r="287" spans="2:16" ht="21.6">
      <c r="B287" s="16"/>
      <c r="C287" s="19"/>
      <c r="P287" s="53"/>
    </row>
    <row r="288" spans="2:16" ht="21.6">
      <c r="B288" s="16"/>
      <c r="C288" s="19"/>
      <c r="P288" s="53"/>
    </row>
    <row r="289" spans="2:16" ht="21.6">
      <c r="B289" s="16"/>
      <c r="C289" s="19"/>
      <c r="P289" s="53"/>
    </row>
    <row r="290" spans="2:16" ht="21.6">
      <c r="B290" s="16"/>
      <c r="C290" s="19"/>
      <c r="P290" s="53"/>
    </row>
    <row r="291" spans="2:16" ht="21.6">
      <c r="B291" s="16"/>
      <c r="C291" s="19"/>
      <c r="P291" s="53"/>
    </row>
    <row r="292" spans="2:16" ht="21.6">
      <c r="B292" s="16"/>
      <c r="C292" s="19"/>
      <c r="P292" s="53"/>
    </row>
    <row r="293" spans="2:16" ht="21.6">
      <c r="B293" s="16"/>
      <c r="C293" s="19"/>
      <c r="P293" s="53"/>
    </row>
    <row r="294" spans="2:16" ht="21.6">
      <c r="B294" s="16"/>
      <c r="C294" s="19"/>
      <c r="P294" s="53"/>
    </row>
    <row r="295" spans="2:16" ht="21.6">
      <c r="B295" s="16"/>
      <c r="C295" s="19"/>
      <c r="P295" s="53"/>
    </row>
    <row r="296" spans="2:16" ht="21.6">
      <c r="B296" s="16"/>
      <c r="C296" s="19"/>
      <c r="P296" s="53"/>
    </row>
    <row r="297" spans="2:16" ht="21.6">
      <c r="B297" s="16"/>
      <c r="C297" s="19"/>
      <c r="P297" s="53"/>
    </row>
    <row r="298" spans="2:16" ht="21.6">
      <c r="B298" s="16"/>
      <c r="C298" s="19"/>
      <c r="P298" s="53"/>
    </row>
    <row r="299" spans="2:16" ht="21.6">
      <c r="B299" s="16"/>
      <c r="C299" s="19"/>
      <c r="P299" s="53"/>
    </row>
    <row r="300" spans="2:16" ht="21.6">
      <c r="B300" s="16"/>
      <c r="C300" s="19"/>
      <c r="P300" s="53"/>
    </row>
    <row r="301" spans="2:16" ht="21.6">
      <c r="B301" s="16"/>
      <c r="C301" s="19"/>
      <c r="P301" s="53"/>
    </row>
    <row r="302" spans="2:16" ht="21.6">
      <c r="B302" s="16"/>
      <c r="C302" s="19"/>
      <c r="P302" s="53"/>
    </row>
    <row r="303" spans="2:16" ht="21.6">
      <c r="B303" s="16"/>
      <c r="C303" s="19"/>
      <c r="P303" s="53"/>
    </row>
    <row r="304" spans="2:16" ht="21.6">
      <c r="B304" s="16"/>
      <c r="C304" s="19"/>
      <c r="P304" s="53"/>
    </row>
    <row r="305" spans="2:16" ht="21.6">
      <c r="B305" s="16"/>
      <c r="C305" s="19"/>
      <c r="P305" s="53"/>
    </row>
    <row r="306" spans="2:16" ht="21.6">
      <c r="B306" s="16"/>
      <c r="C306" s="19"/>
      <c r="P306" s="53"/>
    </row>
    <row r="307" spans="2:16" ht="21.6">
      <c r="B307" s="16"/>
      <c r="C307" s="19"/>
      <c r="P307" s="53"/>
    </row>
    <row r="308" spans="2:16" ht="21.6">
      <c r="B308" s="16"/>
      <c r="C308" s="19"/>
      <c r="P308" s="53"/>
    </row>
    <row r="309" spans="2:16" ht="21.6">
      <c r="B309" s="16"/>
      <c r="C309" s="19"/>
      <c r="P309" s="53"/>
    </row>
    <row r="310" spans="2:16" ht="21.6">
      <c r="B310" s="16"/>
      <c r="C310" s="19"/>
      <c r="P310" s="53"/>
    </row>
    <row r="311" spans="2:16" ht="21.6">
      <c r="B311" s="16"/>
      <c r="C311" s="19"/>
      <c r="P311" s="53"/>
    </row>
    <row r="312" spans="2:16" ht="21.6">
      <c r="B312" s="16"/>
      <c r="C312" s="19"/>
      <c r="P312" s="53"/>
    </row>
    <row r="313" spans="2:16" ht="21.6">
      <c r="B313" s="16"/>
      <c r="C313" s="19"/>
      <c r="P313" s="53"/>
    </row>
    <row r="314" spans="2:16" ht="21.6">
      <c r="B314" s="16"/>
      <c r="C314" s="19"/>
      <c r="P314" s="53"/>
    </row>
    <row r="315" spans="2:16" ht="21.6">
      <c r="B315" s="16"/>
      <c r="C315" s="19"/>
      <c r="P315" s="53"/>
    </row>
    <row r="316" spans="2:16" ht="21.6">
      <c r="B316" s="16"/>
      <c r="C316" s="19"/>
      <c r="P316" s="53"/>
    </row>
    <row r="317" spans="2:16" ht="21.6">
      <c r="B317" s="16"/>
      <c r="C317" s="19"/>
      <c r="P317" s="53"/>
    </row>
    <row r="318" spans="2:16" ht="21.6">
      <c r="B318" s="16"/>
      <c r="C318" s="19"/>
      <c r="P318" s="53"/>
    </row>
    <row r="319" spans="2:16" ht="21.6">
      <c r="B319" s="16"/>
      <c r="C319" s="19"/>
      <c r="P319" s="53"/>
    </row>
    <row r="320" spans="2:16" ht="21.6">
      <c r="B320" s="16"/>
      <c r="C320" s="19"/>
      <c r="P320" s="53"/>
    </row>
    <row r="321" spans="2:16" ht="21.6">
      <c r="B321" s="16"/>
      <c r="C321" s="19"/>
      <c r="P321" s="53"/>
    </row>
    <row r="322" spans="2:16" ht="21.6">
      <c r="B322" s="16"/>
      <c r="C322" s="19"/>
      <c r="P322" s="53"/>
    </row>
    <row r="323" spans="2:16" ht="21.6">
      <c r="B323" s="16"/>
      <c r="C323" s="19"/>
      <c r="P323" s="53"/>
    </row>
    <row r="324" spans="2:16" ht="21.6">
      <c r="B324" s="16"/>
      <c r="C324" s="19"/>
      <c r="P324" s="53"/>
    </row>
    <row r="325" spans="2:16" ht="21.6">
      <c r="B325" s="16"/>
      <c r="C325" s="19"/>
      <c r="P325" s="53"/>
    </row>
    <row r="326" spans="2:16" ht="21.6">
      <c r="B326" s="16"/>
      <c r="C326" s="19"/>
      <c r="P326" s="53"/>
    </row>
    <row r="327" spans="2:16" ht="21.6">
      <c r="B327" s="16"/>
      <c r="C327" s="19"/>
      <c r="P327" s="53"/>
    </row>
    <row r="328" spans="2:16" ht="21.6">
      <c r="B328" s="16"/>
      <c r="C328" s="19"/>
      <c r="P328" s="53"/>
    </row>
    <row r="329" spans="2:16" ht="21.6">
      <c r="B329" s="16"/>
      <c r="C329" s="19"/>
      <c r="P329" s="53"/>
    </row>
    <row r="330" spans="2:16" ht="21.6">
      <c r="B330" s="16"/>
      <c r="C330" s="19"/>
      <c r="P330" s="53"/>
    </row>
    <row r="331" spans="2:16" ht="21.6">
      <c r="B331" s="16"/>
      <c r="C331" s="19"/>
      <c r="P331" s="53"/>
    </row>
    <row r="332" spans="2:16" ht="21.6">
      <c r="B332" s="16"/>
      <c r="C332" s="19"/>
      <c r="P332" s="53"/>
    </row>
    <row r="333" spans="2:16" ht="21.6">
      <c r="B333" s="16"/>
      <c r="C333" s="19"/>
      <c r="P333" s="53"/>
    </row>
    <row r="334" spans="2:16" ht="21.6">
      <c r="B334" s="16"/>
      <c r="C334" s="19"/>
      <c r="P334" s="53"/>
    </row>
    <row r="335" spans="2:16" ht="21.6">
      <c r="B335" s="16"/>
      <c r="C335" s="19"/>
      <c r="P335" s="53"/>
    </row>
    <row r="336" spans="2:16" ht="21.6">
      <c r="B336" s="16"/>
      <c r="C336" s="19"/>
      <c r="P336" s="53"/>
    </row>
    <row r="337" spans="2:16" ht="21.6">
      <c r="B337" s="16"/>
      <c r="C337" s="19"/>
      <c r="P337" s="53"/>
    </row>
    <row r="338" spans="2:16" ht="21.6">
      <c r="B338" s="16"/>
      <c r="C338" s="19"/>
      <c r="P338" s="53"/>
    </row>
    <row r="339" spans="2:16" ht="21.6">
      <c r="B339" s="16"/>
      <c r="C339" s="19"/>
      <c r="P339" s="53"/>
    </row>
    <row r="340" spans="2:16" ht="21.6">
      <c r="B340" s="16"/>
      <c r="C340" s="19"/>
      <c r="P340" s="53"/>
    </row>
    <row r="341" spans="2:16" ht="21.6">
      <c r="B341" s="16"/>
      <c r="C341" s="19"/>
      <c r="P341" s="53"/>
    </row>
    <row r="342" spans="2:16" ht="21.6">
      <c r="B342" s="16"/>
      <c r="C342" s="19"/>
      <c r="P342" s="53"/>
    </row>
    <row r="343" spans="2:16" ht="21.6">
      <c r="B343" s="16"/>
      <c r="C343" s="19"/>
      <c r="P343" s="53"/>
    </row>
    <row r="344" spans="2:16" ht="21.6">
      <c r="B344" s="16"/>
      <c r="C344" s="19"/>
      <c r="P344" s="53"/>
    </row>
    <row r="345" spans="2:16" ht="21.6">
      <c r="B345" s="16"/>
      <c r="C345" s="19"/>
      <c r="P345" s="53"/>
    </row>
    <row r="346" spans="2:16" ht="21.6">
      <c r="B346" s="16"/>
      <c r="C346" s="19"/>
      <c r="P346" s="53"/>
    </row>
    <row r="347" spans="2:16" ht="21.6">
      <c r="B347" s="16"/>
      <c r="C347" s="19"/>
      <c r="P347" s="53"/>
    </row>
    <row r="348" spans="2:16" ht="21.6">
      <c r="B348" s="16"/>
      <c r="C348" s="19"/>
      <c r="P348" s="53"/>
    </row>
    <row r="349" spans="2:16" ht="21.6">
      <c r="B349" s="16"/>
      <c r="C349" s="19"/>
      <c r="P349" s="53"/>
    </row>
    <row r="350" spans="2:16" ht="21.6">
      <c r="B350" s="16"/>
      <c r="C350" s="19"/>
      <c r="P350" s="53"/>
    </row>
    <row r="351" spans="2:16" ht="21.6">
      <c r="B351" s="16"/>
      <c r="C351" s="19"/>
      <c r="P351" s="53"/>
    </row>
    <row r="352" spans="2:16" ht="21.6">
      <c r="B352" s="16"/>
      <c r="C352" s="19"/>
      <c r="P352" s="53"/>
    </row>
    <row r="353" spans="2:16" ht="21.6">
      <c r="B353" s="16"/>
      <c r="C353" s="19"/>
      <c r="P353" s="53"/>
    </row>
    <row r="354" spans="2:16" ht="21.6">
      <c r="B354" s="16"/>
      <c r="C354" s="19"/>
      <c r="P354" s="53"/>
    </row>
    <row r="355" spans="2:16" ht="21.6">
      <c r="B355" s="16"/>
      <c r="C355" s="19"/>
      <c r="P355" s="53"/>
    </row>
    <row r="356" spans="2:16" ht="21.6">
      <c r="B356" s="16"/>
      <c r="C356" s="19"/>
      <c r="P356" s="53"/>
    </row>
    <row r="357" spans="2:16" ht="21.6">
      <c r="B357" s="16"/>
      <c r="C357" s="19"/>
      <c r="P357" s="53"/>
    </row>
    <row r="358" spans="2:16" ht="21.6">
      <c r="B358" s="16"/>
      <c r="C358" s="19"/>
      <c r="P358" s="53"/>
    </row>
    <row r="359" spans="2:16" ht="21.6">
      <c r="B359" s="16"/>
      <c r="C359" s="19"/>
      <c r="P359" s="53"/>
    </row>
    <row r="360" spans="2:16" ht="21.6">
      <c r="B360" s="16"/>
      <c r="C360" s="19"/>
      <c r="P360" s="53"/>
    </row>
    <row r="361" spans="2:16" ht="21.6">
      <c r="B361" s="16"/>
      <c r="C361" s="19"/>
      <c r="P361" s="53"/>
    </row>
    <row r="362" spans="2:16" ht="21.6">
      <c r="B362" s="16"/>
      <c r="C362" s="19"/>
      <c r="P362" s="53"/>
    </row>
    <row r="363" spans="2:16" ht="21.6">
      <c r="B363" s="16"/>
      <c r="C363" s="19"/>
      <c r="P363" s="53"/>
    </row>
    <row r="364" spans="2:16" ht="21.6">
      <c r="B364" s="16"/>
      <c r="C364" s="19"/>
      <c r="P364" s="53"/>
    </row>
    <row r="365" spans="2:16" ht="21.6">
      <c r="B365" s="16"/>
      <c r="C365" s="19"/>
      <c r="P365" s="53"/>
    </row>
    <row r="366" spans="2:16" ht="21.6">
      <c r="B366" s="16"/>
      <c r="C366" s="19"/>
      <c r="P366" s="53"/>
    </row>
    <row r="367" spans="2:16" ht="21.6">
      <c r="B367" s="16"/>
      <c r="C367" s="19"/>
      <c r="P367" s="53"/>
    </row>
    <row r="368" spans="2:16" ht="21.6">
      <c r="B368" s="16"/>
      <c r="C368" s="19"/>
      <c r="P368" s="53"/>
    </row>
    <row r="369" spans="2:16" ht="21.6">
      <c r="B369" s="16"/>
      <c r="C369" s="19"/>
      <c r="P369" s="53"/>
    </row>
    <row r="370" spans="2:16" ht="21.6">
      <c r="B370" s="16"/>
      <c r="C370" s="19"/>
      <c r="P370" s="53"/>
    </row>
    <row r="371" spans="2:16" ht="21.6">
      <c r="B371" s="16"/>
      <c r="C371" s="19"/>
      <c r="P371" s="53"/>
    </row>
    <row r="372" spans="2:16" ht="21.6">
      <c r="B372" s="16"/>
      <c r="C372" s="19"/>
      <c r="P372" s="53"/>
    </row>
    <row r="373" spans="2:16" ht="21.6">
      <c r="B373" s="16"/>
      <c r="C373" s="19"/>
      <c r="P373" s="53"/>
    </row>
    <row r="374" spans="2:16" ht="21.6">
      <c r="B374" s="16"/>
      <c r="C374" s="19"/>
      <c r="P374" s="53"/>
    </row>
    <row r="375" spans="2:16" ht="21.6">
      <c r="B375" s="16"/>
      <c r="C375" s="19"/>
      <c r="P375" s="53"/>
    </row>
    <row r="376" spans="2:16" ht="21.6">
      <c r="B376" s="16"/>
      <c r="C376" s="19"/>
      <c r="P376" s="53"/>
    </row>
    <row r="377" spans="2:16" ht="21.6">
      <c r="B377" s="16"/>
      <c r="C377" s="19"/>
      <c r="P377" s="53"/>
    </row>
    <row r="378" spans="2:16" ht="21.6">
      <c r="B378" s="16"/>
      <c r="C378" s="19"/>
      <c r="P378" s="53"/>
    </row>
    <row r="379" spans="2:16" ht="21.6">
      <c r="B379" s="16"/>
      <c r="C379" s="19"/>
      <c r="P379" s="53"/>
    </row>
    <row r="380" spans="2:16" ht="21.6">
      <c r="B380" s="16"/>
      <c r="C380" s="19"/>
      <c r="P380" s="53"/>
    </row>
    <row r="381" spans="2:16" ht="21.6">
      <c r="B381" s="16"/>
      <c r="C381" s="19"/>
      <c r="P381" s="53"/>
    </row>
    <row r="382" spans="2:16" ht="21.6">
      <c r="B382" s="16"/>
      <c r="C382" s="19"/>
      <c r="P382" s="53"/>
    </row>
    <row r="383" spans="2:16" ht="21.6">
      <c r="B383" s="16"/>
      <c r="C383" s="19"/>
      <c r="P383" s="53"/>
    </row>
    <row r="384" spans="2:16" ht="21.6">
      <c r="B384" s="16"/>
      <c r="C384" s="19"/>
      <c r="P384" s="53"/>
    </row>
    <row r="385" spans="2:16" ht="21.6">
      <c r="B385" s="16"/>
      <c r="C385" s="19"/>
      <c r="P385" s="53"/>
    </row>
    <row r="386" spans="2:16" ht="21.6">
      <c r="B386" s="16"/>
      <c r="C386" s="19"/>
      <c r="P386" s="53"/>
    </row>
    <row r="387" spans="2:16" ht="21.6">
      <c r="B387" s="16"/>
      <c r="C387" s="19"/>
      <c r="P387" s="53"/>
    </row>
    <row r="388" spans="2:16" ht="21.6">
      <c r="B388" s="16"/>
      <c r="C388" s="19"/>
      <c r="P388" s="53"/>
    </row>
    <row r="389" spans="2:16" ht="21.6">
      <c r="B389" s="16"/>
      <c r="C389" s="19"/>
      <c r="P389" s="53"/>
    </row>
    <row r="390" spans="2:16" ht="21.6">
      <c r="B390" s="16"/>
      <c r="C390" s="19"/>
      <c r="P390" s="53"/>
    </row>
    <row r="391" spans="2:16" ht="21.6">
      <c r="B391" s="16"/>
      <c r="C391" s="19"/>
      <c r="P391" s="53"/>
    </row>
    <row r="392" spans="2:16" ht="21.6">
      <c r="B392" s="16"/>
      <c r="C392" s="19"/>
      <c r="P392" s="53"/>
    </row>
    <row r="393" spans="2:16" ht="21.6">
      <c r="B393" s="16"/>
      <c r="C393" s="19"/>
      <c r="P393" s="53"/>
    </row>
    <row r="394" spans="2:16" ht="21.6">
      <c r="B394" s="16"/>
      <c r="C394" s="19"/>
      <c r="P394" s="53"/>
    </row>
    <row r="395" spans="2:16" ht="21.6">
      <c r="B395" s="16"/>
      <c r="C395" s="19"/>
      <c r="P395" s="53"/>
    </row>
    <row r="396" spans="2:16" ht="21.6">
      <c r="B396" s="16"/>
      <c r="C396" s="19"/>
      <c r="P396" s="53"/>
    </row>
    <row r="397" spans="2:16" ht="21.6">
      <c r="B397" s="16"/>
      <c r="C397" s="19"/>
      <c r="P397" s="53"/>
    </row>
    <row r="398" spans="2:16" ht="21.6">
      <c r="B398" s="16"/>
      <c r="C398" s="19"/>
      <c r="P398" s="53"/>
    </row>
    <row r="399" spans="2:16" ht="21.6">
      <c r="B399" s="16"/>
      <c r="C399" s="19"/>
      <c r="P399" s="53"/>
    </row>
    <row r="400" spans="2:16" ht="21.6">
      <c r="B400" s="16"/>
      <c r="C400" s="19"/>
      <c r="P400" s="53"/>
    </row>
    <row r="401" spans="2:16" ht="21.6">
      <c r="B401" s="16"/>
      <c r="C401" s="19"/>
      <c r="P401" s="53"/>
    </row>
    <row r="402" spans="2:16" ht="21.6">
      <c r="B402" s="16"/>
      <c r="C402" s="19"/>
      <c r="P402" s="53"/>
    </row>
    <row r="403" spans="2:16" ht="21.6">
      <c r="B403" s="16"/>
      <c r="C403" s="19"/>
      <c r="P403" s="53"/>
    </row>
    <row r="404" spans="2:16" ht="21.6">
      <c r="B404" s="16"/>
      <c r="C404" s="19"/>
      <c r="P404" s="53"/>
    </row>
    <row r="405" spans="2:16" ht="21.6">
      <c r="B405" s="16"/>
      <c r="C405" s="19"/>
      <c r="P405" s="53"/>
    </row>
    <row r="406" spans="2:16" ht="21.6">
      <c r="B406" s="16"/>
      <c r="C406" s="19"/>
      <c r="P406" s="53"/>
    </row>
    <row r="407" spans="2:16" ht="21.6">
      <c r="B407" s="16"/>
      <c r="C407" s="19"/>
      <c r="P407" s="53"/>
    </row>
    <row r="408" spans="2:16" ht="21.6">
      <c r="B408" s="16"/>
      <c r="C408" s="19"/>
      <c r="P408" s="53"/>
    </row>
    <row r="409" spans="2:16" ht="21.6">
      <c r="B409" s="16"/>
      <c r="C409" s="19"/>
      <c r="P409" s="53"/>
    </row>
    <row r="410" spans="2:16" ht="21.6">
      <c r="B410" s="16"/>
      <c r="C410" s="19"/>
      <c r="P410" s="53"/>
    </row>
    <row r="411" spans="2:16" ht="21.6">
      <c r="B411" s="16"/>
      <c r="C411" s="19"/>
      <c r="P411" s="53"/>
    </row>
    <row r="412" spans="2:16" ht="21.6">
      <c r="B412" s="16"/>
      <c r="C412" s="19"/>
      <c r="P412" s="53"/>
    </row>
    <row r="413" spans="2:16" ht="21.6">
      <c r="B413" s="16"/>
      <c r="C413" s="19"/>
      <c r="P413" s="53"/>
    </row>
    <row r="414" spans="2:16" ht="21.6">
      <c r="B414" s="16"/>
      <c r="C414" s="19"/>
      <c r="P414" s="53"/>
    </row>
    <row r="415" spans="2:16" ht="21.6">
      <c r="B415" s="16"/>
      <c r="C415" s="19"/>
      <c r="P415" s="53"/>
    </row>
    <row r="416" spans="2:16" ht="21.6">
      <c r="B416" s="16"/>
      <c r="C416" s="19"/>
      <c r="P416" s="53"/>
    </row>
    <row r="417" spans="2:16" ht="21.6">
      <c r="B417" s="16"/>
      <c r="C417" s="19"/>
      <c r="P417" s="53"/>
    </row>
    <row r="418" spans="2:16" ht="21.6">
      <c r="B418" s="16"/>
      <c r="C418" s="19"/>
      <c r="P418" s="53"/>
    </row>
    <row r="419" spans="2:16" ht="21.6">
      <c r="B419" s="16"/>
      <c r="C419" s="19"/>
      <c r="P419" s="53"/>
    </row>
    <row r="420" spans="2:16" ht="21.6">
      <c r="B420" s="16"/>
      <c r="C420" s="19"/>
      <c r="P420" s="53"/>
    </row>
    <row r="421" spans="2:16" ht="21.6">
      <c r="B421" s="16"/>
      <c r="C421" s="19"/>
      <c r="P421" s="53"/>
    </row>
    <row r="422" spans="2:16" ht="21.6">
      <c r="B422" s="16"/>
      <c r="C422" s="19"/>
      <c r="P422" s="53"/>
    </row>
    <row r="423" spans="2:16" ht="21.6">
      <c r="B423" s="16"/>
      <c r="C423" s="19"/>
      <c r="P423" s="53"/>
    </row>
    <row r="424" spans="2:16" ht="21.6">
      <c r="B424" s="16"/>
      <c r="C424" s="19"/>
      <c r="P424" s="53"/>
    </row>
    <row r="425" spans="2:16" ht="21.6">
      <c r="B425" s="16"/>
      <c r="C425" s="19"/>
      <c r="P425" s="53"/>
    </row>
    <row r="426" spans="2:16" ht="21.6">
      <c r="B426" s="16"/>
      <c r="C426" s="19"/>
      <c r="P426" s="53"/>
    </row>
    <row r="427" spans="2:16" ht="21.6">
      <c r="B427" s="16"/>
      <c r="C427" s="19"/>
      <c r="P427" s="53"/>
    </row>
    <row r="428" spans="2:16" ht="21.6">
      <c r="B428" s="16"/>
      <c r="C428" s="19"/>
      <c r="P428" s="53"/>
    </row>
    <row r="429" spans="2:16" ht="21.6">
      <c r="B429" s="16"/>
      <c r="C429" s="19"/>
      <c r="P429" s="53"/>
    </row>
    <row r="430" spans="2:16" ht="21.6">
      <c r="B430" s="16"/>
      <c r="C430" s="19"/>
      <c r="P430" s="53"/>
    </row>
    <row r="431" spans="2:16" ht="21.6">
      <c r="B431" s="16"/>
      <c r="C431" s="19"/>
      <c r="P431" s="53"/>
    </row>
    <row r="432" spans="2:16" ht="21.6">
      <c r="B432" s="16"/>
      <c r="C432" s="19"/>
      <c r="P432" s="53"/>
    </row>
    <row r="433" spans="2:16" ht="21.6">
      <c r="B433" s="16"/>
      <c r="C433" s="19"/>
      <c r="P433" s="53"/>
    </row>
    <row r="434" spans="2:16" ht="21.6">
      <c r="B434" s="16"/>
      <c r="C434" s="19"/>
      <c r="P434" s="53"/>
    </row>
    <row r="435" spans="2:16" ht="21.6">
      <c r="B435" s="16"/>
      <c r="C435" s="19"/>
      <c r="P435" s="53"/>
    </row>
    <row r="436" spans="2:16" ht="21.6">
      <c r="B436" s="16"/>
      <c r="C436" s="19"/>
      <c r="P436" s="53"/>
    </row>
    <row r="437" spans="2:16" ht="21.6">
      <c r="B437" s="16"/>
      <c r="C437" s="19"/>
      <c r="P437" s="53"/>
    </row>
    <row r="438" spans="2:16" ht="21.6">
      <c r="B438" s="16"/>
      <c r="C438" s="19"/>
      <c r="P438" s="53"/>
    </row>
    <row r="439" spans="2:16" ht="21.6">
      <c r="B439" s="16"/>
      <c r="C439" s="19"/>
      <c r="P439" s="53"/>
    </row>
    <row r="440" spans="2:16" ht="21.6">
      <c r="B440" s="16"/>
      <c r="C440" s="19"/>
      <c r="P440" s="53"/>
    </row>
    <row r="441" spans="2:16" ht="21.6">
      <c r="B441" s="16"/>
      <c r="C441" s="19"/>
      <c r="P441" s="53"/>
    </row>
    <row r="442" spans="2:16" ht="21.6">
      <c r="B442" s="16"/>
      <c r="C442" s="19"/>
      <c r="P442" s="53"/>
    </row>
    <row r="443" spans="2:16" ht="21.6">
      <c r="B443" s="16"/>
      <c r="C443" s="19"/>
      <c r="P443" s="53"/>
    </row>
    <row r="444" spans="2:16" thickBot="1">
      <c r="B444" s="16"/>
      <c r="C444" s="19"/>
      <c r="P444" s="53"/>
    </row>
    <row r="445" spans="2:16" thickBot="1">
      <c r="P445" s="53"/>
    </row>
    <row r="446" spans="2:16" thickBot="1">
      <c r="P446" s="53"/>
    </row>
    <row r="447" spans="2:16" thickBot="1">
      <c r="P447" s="53"/>
    </row>
    <row r="448" spans="2:16" thickBot="1">
      <c r="P448" s="53"/>
    </row>
    <row r="449" spans="16:16" thickBot="1">
      <c r="P449" s="53"/>
    </row>
    <row r="450" spans="16:16" thickBot="1">
      <c r="P450" s="53"/>
    </row>
    <row r="451" spans="16:16" thickBot="1">
      <c r="P451" s="53"/>
    </row>
    <row r="452" spans="16:16" thickBot="1">
      <c r="P452" s="53"/>
    </row>
    <row r="453" spans="16:16" thickBot="1">
      <c r="P453" s="53"/>
    </row>
    <row r="454" spans="16:16" thickBot="1">
      <c r="P454" s="53"/>
    </row>
    <row r="455" spans="16:16" thickBot="1">
      <c r="P455" s="53"/>
    </row>
    <row r="456" spans="16:16" thickBot="1">
      <c r="P456" s="53"/>
    </row>
    <row r="457" spans="16:16" thickBot="1">
      <c r="P457" s="53"/>
    </row>
    <row r="458" spans="16:16" thickBot="1">
      <c r="P458" s="53"/>
    </row>
    <row r="459" spans="16:16" thickBot="1">
      <c r="P459" s="53"/>
    </row>
    <row r="460" spans="16:16" thickBot="1">
      <c r="P460" s="53"/>
    </row>
    <row r="461" spans="16:16" thickBot="1">
      <c r="P461" s="53"/>
    </row>
    <row r="462" spans="16:16" thickBot="1">
      <c r="P462" s="53"/>
    </row>
    <row r="463" spans="16:16" thickBot="1">
      <c r="P463" s="53"/>
    </row>
    <row r="464" spans="16:16" thickBot="1">
      <c r="P464" s="53"/>
    </row>
    <row r="465" spans="16:16" thickBot="1">
      <c r="P465" s="53"/>
    </row>
    <row r="466" spans="16:16" thickBot="1">
      <c r="P466" s="53"/>
    </row>
    <row r="467" spans="16:16" thickBot="1">
      <c r="P467" s="53"/>
    </row>
    <row r="468" spans="16:16" thickBot="1">
      <c r="P468" s="53"/>
    </row>
    <row r="469" spans="16:16" thickBot="1">
      <c r="P469" s="53"/>
    </row>
    <row r="470" spans="16:16" thickBot="1">
      <c r="P470" s="53"/>
    </row>
    <row r="471" spans="16:16" thickBot="1">
      <c r="P471" s="53"/>
    </row>
    <row r="472" spans="16:16" thickBot="1">
      <c r="P472" s="53"/>
    </row>
    <row r="473" spans="16:16" thickBot="1">
      <c r="P473" s="53"/>
    </row>
    <row r="474" spans="16:16" thickBot="1">
      <c r="P474" s="53"/>
    </row>
    <row r="475" spans="16:16" thickBot="1">
      <c r="P475" s="53"/>
    </row>
    <row r="476" spans="16:16" thickBot="1">
      <c r="P476" s="53"/>
    </row>
    <row r="477" spans="16:16" thickBot="1">
      <c r="P477" s="53"/>
    </row>
    <row r="478" spans="16:16" thickBot="1">
      <c r="P478" s="53"/>
    </row>
  </sheetData>
  <dataConsolidate/>
  <mergeCells count="144">
    <mergeCell ref="C33:C44"/>
    <mergeCell ref="B33:B44"/>
    <mergeCell ref="A87:A104"/>
    <mergeCell ref="K110:K111"/>
    <mergeCell ref="K112:K113"/>
    <mergeCell ref="K114:K115"/>
    <mergeCell ref="E1:G1"/>
    <mergeCell ref="K116:K118"/>
    <mergeCell ref="K159:K160"/>
    <mergeCell ref="E2:G2"/>
    <mergeCell ref="A2:D2"/>
    <mergeCell ref="C58:C61"/>
    <mergeCell ref="B58:B61"/>
    <mergeCell ref="C62:C64"/>
    <mergeCell ref="B62:B64"/>
    <mergeCell ref="C67:C70"/>
    <mergeCell ref="C71:C72"/>
    <mergeCell ref="B67:B70"/>
    <mergeCell ref="B71:B72"/>
    <mergeCell ref="C74:C75"/>
    <mergeCell ref="B74:B75"/>
    <mergeCell ref="C78:C80"/>
    <mergeCell ref="B78:B80"/>
    <mergeCell ref="C81:C84"/>
    <mergeCell ref="K161:K163"/>
    <mergeCell ref="K99:K103"/>
    <mergeCell ref="A57:A86"/>
    <mergeCell ref="K22:K23"/>
    <mergeCell ref="K24:K26"/>
    <mergeCell ref="K33:K44"/>
    <mergeCell ref="K149:K154"/>
    <mergeCell ref="K155:K157"/>
    <mergeCell ref="K140:K141"/>
    <mergeCell ref="K137:K138"/>
    <mergeCell ref="K134:K135"/>
    <mergeCell ref="K130:K133"/>
    <mergeCell ref="K74:K75"/>
    <mergeCell ref="K78:K80"/>
    <mergeCell ref="K81:K84"/>
    <mergeCell ref="K85:K86"/>
    <mergeCell ref="K88:K91"/>
    <mergeCell ref="K93:K94"/>
    <mergeCell ref="C88:C91"/>
    <mergeCell ref="B88:B91"/>
    <mergeCell ref="C93:C94"/>
    <mergeCell ref="B93:B94"/>
    <mergeCell ref="C51:C53"/>
    <mergeCell ref="B54:B55"/>
    <mergeCell ref="Q130:Q131"/>
    <mergeCell ref="A105:A147"/>
    <mergeCell ref="J2:N2"/>
    <mergeCell ref="K45:K47"/>
    <mergeCell ref="K48:K49"/>
    <mergeCell ref="K51:K53"/>
    <mergeCell ref="K54:K55"/>
    <mergeCell ref="K58:K61"/>
    <mergeCell ref="K62:K64"/>
    <mergeCell ref="K67:K70"/>
    <mergeCell ref="K29:K32"/>
    <mergeCell ref="K65:K66"/>
    <mergeCell ref="K96:K98"/>
    <mergeCell ref="K76:K77"/>
    <mergeCell ref="K71:K72"/>
    <mergeCell ref="K142:K147"/>
    <mergeCell ref="K107:K109"/>
    <mergeCell ref="C45:C47"/>
    <mergeCell ref="C48:C49"/>
    <mergeCell ref="B45:B47"/>
    <mergeCell ref="B48:B49"/>
    <mergeCell ref="K119:K126"/>
    <mergeCell ref="B51:B53"/>
    <mergeCell ref="C54:C55"/>
    <mergeCell ref="B81:B84"/>
    <mergeCell ref="C85:C86"/>
    <mergeCell ref="B85:B86"/>
    <mergeCell ref="C24:C26"/>
    <mergeCell ref="B24:B26"/>
    <mergeCell ref="K14:K19"/>
    <mergeCell ref="A4:A26"/>
    <mergeCell ref="A148:A163"/>
    <mergeCell ref="B65:B66"/>
    <mergeCell ref="C65:C66"/>
    <mergeCell ref="B76:B77"/>
    <mergeCell ref="C76:C77"/>
    <mergeCell ref="A27:A56"/>
    <mergeCell ref="B29:B32"/>
    <mergeCell ref="C29:C32"/>
    <mergeCell ref="B96:B98"/>
    <mergeCell ref="C96:C98"/>
    <mergeCell ref="B159:B160"/>
    <mergeCell ref="C159:C160"/>
    <mergeCell ref="C107:C109"/>
    <mergeCell ref="B107:B109"/>
    <mergeCell ref="C110:C111"/>
    <mergeCell ref="B110:B111"/>
    <mergeCell ref="C112:C113"/>
    <mergeCell ref="B5:B9"/>
    <mergeCell ref="C5:C9"/>
    <mergeCell ref="K5:K9"/>
    <mergeCell ref="B10:B13"/>
    <mergeCell ref="C10:C13"/>
    <mergeCell ref="K10:K13"/>
    <mergeCell ref="B14:B19"/>
    <mergeCell ref="C14:C19"/>
    <mergeCell ref="C22:C23"/>
    <mergeCell ref="B22:B23"/>
    <mergeCell ref="B155:B157"/>
    <mergeCell ref="C99:C103"/>
    <mergeCell ref="B99:B103"/>
    <mergeCell ref="C116:C118"/>
    <mergeCell ref="B116:B118"/>
    <mergeCell ref="C119:C126"/>
    <mergeCell ref="B119:B126"/>
    <mergeCell ref="C130:C133"/>
    <mergeCell ref="B130:B133"/>
    <mergeCell ref="C134:C135"/>
    <mergeCell ref="B134:B135"/>
    <mergeCell ref="B112:B113"/>
    <mergeCell ref="C114:C115"/>
    <mergeCell ref="B114:B115"/>
    <mergeCell ref="B3:C3"/>
    <mergeCell ref="C161:C163"/>
    <mergeCell ref="B161:B163"/>
    <mergeCell ref="L5:L19"/>
    <mergeCell ref="L21:L26"/>
    <mergeCell ref="L28:L49"/>
    <mergeCell ref="L51:L56"/>
    <mergeCell ref="L58:L72"/>
    <mergeCell ref="L74:L86"/>
    <mergeCell ref="L88:L94"/>
    <mergeCell ref="L96:L104"/>
    <mergeCell ref="L106:L128"/>
    <mergeCell ref="L130:L147"/>
    <mergeCell ref="L149:L157"/>
    <mergeCell ref="L159:L163"/>
    <mergeCell ref="C137:C138"/>
    <mergeCell ref="B137:B138"/>
    <mergeCell ref="C140:C141"/>
    <mergeCell ref="B140:B141"/>
    <mergeCell ref="C142:C147"/>
    <mergeCell ref="B142:B147"/>
    <mergeCell ref="C149:C154"/>
    <mergeCell ref="B149:B154"/>
    <mergeCell ref="C155:C157"/>
  </mergeCells>
  <conditionalFormatting sqref="B14">
    <cfRule type="expression" dxfId="201" priority="279">
      <formula>AND($J14=0, $J15=0, $J16=0, $J17=0, $J18=0, $J14&lt;&gt;"", $J15&lt;&gt;"", $J16&lt;&gt;"", $J17&lt;&gt;"", $J18&lt;&gt;"", $J19&lt;&gt;"")</formula>
    </cfRule>
    <cfRule type="expression" dxfId="200" priority="280">
      <formula>AND($J14=1, $J15=1, $J16=1, $J17=1, $J18=1, $J19=1)</formula>
    </cfRule>
  </conditionalFormatting>
  <conditionalFormatting sqref="B33">
    <cfRule type="expression" dxfId="199" priority="242">
      <formula>COUNTIF($J33:$J40, 0)&gt;0</formula>
    </cfRule>
    <cfRule type="expression" dxfId="198" priority="243">
      <formula>AND($J33=0, $J34=0, $J35=0, $J36=0, $J37=0, $J33&lt;&gt;"", $J34&lt;&gt;"", $J35&lt;&gt;"", $J36&lt;&gt;"", $J37&lt;&gt;"", $J38&lt;&gt;"", $J39&lt;&gt;"", $J40&lt;&gt;"")</formula>
    </cfRule>
    <cfRule type="expression" dxfId="197" priority="244">
      <formula>AND($J33=1, $J34=1, $J35=1, $J36=1, $J37=1, $J38=1, $J39=1, $J40=1)</formula>
    </cfRule>
  </conditionalFormatting>
  <conditionalFormatting sqref="B119">
    <cfRule type="expression" dxfId="196" priority="80">
      <formula>AND($J119=0, $J120=0, $J121=0, $J122=0, $J123=0, $J119&lt;&gt;"", $J120&lt;&gt;"", $J121&lt;&gt;"", $J122&lt;&gt;"", $J123&lt;&gt;"", $J124&lt;&gt;"", $J125&lt;&gt;"", $J126&lt;&gt;"")</formula>
    </cfRule>
    <cfRule type="expression" dxfId="195" priority="81">
      <formula>AND($J119=1, $J120=1, $J121=1, $J122=1, $J123=1, $J124=1, $J125=1, $J126=1)</formula>
    </cfRule>
  </conditionalFormatting>
  <conditionalFormatting sqref="B142">
    <cfRule type="expression" dxfId="194" priority="31">
      <formula>AND($J142=0, $J143=0, $J144=0, $J145=0, $J146=0, $J142&lt;&gt;"", $J143&lt;&gt;"", $J144&lt;&gt;"", $J145&lt;&gt;"", $J146&lt;&gt;"", $J147&lt;&gt;"")</formula>
    </cfRule>
    <cfRule type="expression" dxfId="193" priority="32">
      <formula>AND($J142=1, $J143=1, $J144=1, $J145=1, $J146=1, $J147=1)</formula>
    </cfRule>
  </conditionalFormatting>
  <conditionalFormatting sqref="B149">
    <cfRule type="expression" dxfId="192" priority="23">
      <formula>AND($J149=0, $J150=0, $J151=0, $J152=0, $J153=0, $J149&lt;&gt;"", $J150&lt;&gt;"", $J151&lt;&gt;"", $J152&lt;&gt;"", $J153&lt;&gt;"", $J154&lt;&gt;"")</formula>
    </cfRule>
    <cfRule type="expression" dxfId="191" priority="24">
      <formula>AND($J149=1, $J150=1, $J151=1, $J152=1, $J153=1, $J154=1)</formula>
    </cfRule>
  </conditionalFormatting>
  <conditionalFormatting sqref="B5:C5">
    <cfRule type="expression" dxfId="190" priority="292">
      <formula>COUNTIF($J5:$J9, 0)&gt;0</formula>
    </cfRule>
    <cfRule type="expression" dxfId="189" priority="293">
      <formula>AND($J5=0, $J6=0, $J7=0, $J8=0, $J9=0, $J5&lt;&gt;"", $J6&lt;&gt;"", $J7&lt;&gt;"", $J8&lt;&gt;"", $J9&lt;&gt;"")</formula>
    </cfRule>
    <cfRule type="expression" dxfId="188" priority="294">
      <formula>AND($J5=1, $J6=1, $J7=1, $J8=1, $J9=1)</formula>
    </cfRule>
  </conditionalFormatting>
  <conditionalFormatting sqref="B10:C10">
    <cfRule type="expression" dxfId="187" priority="286">
      <formula>COUNTIF($J10:$J13, 0)&gt;0</formula>
    </cfRule>
    <cfRule type="expression" dxfId="186" priority="287">
      <formula>AND($J10=0, $J11=0, $J12=0, $J13=0, $J10&lt;&gt;"", $J11&lt;&gt;"", $J12&lt;&gt;"", $J13&lt;&gt;"")</formula>
    </cfRule>
    <cfRule type="expression" dxfId="185" priority="288">
      <formula>AND($J10=1, $J11=1, $J12=1, $J13=1)</formula>
    </cfRule>
  </conditionalFormatting>
  <conditionalFormatting sqref="B14:C14">
    <cfRule type="expression" dxfId="184" priority="278">
      <formula>COUNTIF($J14:$J19, 0)&gt;0</formula>
    </cfRule>
  </conditionalFormatting>
  <conditionalFormatting sqref="B22:C22">
    <cfRule type="expression" dxfId="183" priority="269">
      <formula>COUNTIF($J22:$J23, 0)&gt;0</formula>
    </cfRule>
    <cfRule type="expression" dxfId="182" priority="270">
      <formula>AND($J22=0, $J23=0, $J22&lt;&gt;"", $J23&lt;&gt;"")</formula>
    </cfRule>
    <cfRule type="expression" dxfId="181" priority="271">
      <formula>AND($J22=1, $J23=1)</formula>
    </cfRule>
  </conditionalFormatting>
  <conditionalFormatting sqref="B24:C24">
    <cfRule type="expression" dxfId="180" priority="263">
      <formula>COUNTIF($J24:$J26, 0)&gt;0</formula>
    </cfRule>
    <cfRule type="expression" dxfId="179" priority="264">
      <formula>AND($J24=0, $J25=0, $J26=0, $J24&lt;&gt;"", $J25&lt;&gt;"", $J26&lt;&gt;"")</formula>
    </cfRule>
    <cfRule type="expression" dxfId="178" priority="265">
      <formula>AND($J24=1, $J25=1, $J26=1)</formula>
    </cfRule>
  </conditionalFormatting>
  <conditionalFormatting sqref="B28:C28">
    <cfRule type="expression" dxfId="177" priority="257">
      <formula>COUNTIF($J28, 0)&gt;0</formula>
    </cfRule>
    <cfRule type="expression" dxfId="176" priority="259">
      <formula>AND($J28=1)</formula>
    </cfRule>
  </conditionalFormatting>
  <conditionalFormatting sqref="B29:C29">
    <cfRule type="expression" dxfId="175" priority="251">
      <formula>COUNTIF($J29:$J32, 0)&gt;0</formula>
    </cfRule>
    <cfRule type="expression" dxfId="174" priority="252">
      <formula>AND($J29=0, $J30=0, $J31=0, $J32=0, $J29&lt;&gt;"", $J30&lt;&gt;"", $J31&lt;&gt;"", $J32&lt;&gt;"")</formula>
    </cfRule>
    <cfRule type="expression" dxfId="173" priority="253">
      <formula>AND($J29=1, $J30=1, $J31=1, $J32=1)</formula>
    </cfRule>
  </conditionalFormatting>
  <conditionalFormatting sqref="B45:C45">
    <cfRule type="expression" dxfId="172" priority="236">
      <formula>COUNTIF($J45:$J47, 0)&gt;0</formula>
    </cfRule>
    <cfRule type="expression" dxfId="171" priority="237">
      <formula>AND($J45=0, $J46=0, $J47=0, $J45&lt;&gt;"", $J46&lt;&gt;"", $J47&lt;&gt;"")</formula>
    </cfRule>
    <cfRule type="expression" dxfId="170" priority="238">
      <formula>AND($J45=1, $J46=1, $J47=1)</formula>
    </cfRule>
  </conditionalFormatting>
  <conditionalFormatting sqref="B48:C48">
    <cfRule type="expression" dxfId="169" priority="227">
      <formula>COUNTIF($J48:$J49, 0)&gt;0</formula>
    </cfRule>
    <cfRule type="expression" dxfId="168" priority="228">
      <formula>AND($J48=0, $J49=0, $J48&lt;&gt;"", $J49&lt;&gt;"")</formula>
    </cfRule>
    <cfRule type="expression" dxfId="167" priority="229">
      <formula>AND($J48=1, $J49=1)</formula>
    </cfRule>
  </conditionalFormatting>
  <conditionalFormatting sqref="B51:C51">
    <cfRule type="expression" dxfId="166" priority="224">
      <formula>COUNTIF($J51:$J53, 0)&gt;0</formula>
    </cfRule>
    <cfRule type="expression" dxfId="165" priority="225">
      <formula>AND($J51=0, $J52=0, $J53=0, $J51&lt;&gt;"", $J52&lt;&gt;"", $J53&lt;&gt;"")</formula>
    </cfRule>
    <cfRule type="expression" dxfId="164" priority="226">
      <formula>AND($J51=1, $J52=1, $J53=1)</formula>
    </cfRule>
  </conditionalFormatting>
  <conditionalFormatting sqref="B54:C54">
    <cfRule type="expression" dxfId="163" priority="215">
      <formula>COUNTIF($J54:$J55, 0)&gt;0</formula>
    </cfRule>
    <cfRule type="expression" dxfId="162" priority="216">
      <formula>AND($J54=0, $J55=0, $J54&lt;&gt;"", $J55&lt;&gt;"")</formula>
    </cfRule>
    <cfRule type="expression" dxfId="161" priority="217">
      <formula>AND($J54=1, $J55=1)</formula>
    </cfRule>
  </conditionalFormatting>
  <conditionalFormatting sqref="B56:C56">
    <cfRule type="expression" dxfId="160" priority="210">
      <formula>COUNTIF($J56, 0)&gt;0</formula>
    </cfRule>
    <cfRule type="expression" dxfId="159" priority="212">
      <formula>AND($J56=1)</formula>
    </cfRule>
  </conditionalFormatting>
  <conditionalFormatting sqref="B58:C58">
    <cfRule type="expression" dxfId="158" priority="207">
      <formula>COUNTIF($J58:$J61, 0)&gt;0</formula>
    </cfRule>
    <cfRule type="expression" dxfId="157" priority="208">
      <formula>AND($J58=0, $J59=0, $J60=0, $J61=0, $J58&lt;&gt;"", $J59&lt;&gt;"", $J60&lt;&gt;"", $J61&lt;&gt;"")</formula>
    </cfRule>
    <cfRule type="expression" dxfId="156" priority="209">
      <formula>AND($J58=1, $J59=1, $J60=1, $J61=1)</formula>
    </cfRule>
  </conditionalFormatting>
  <conditionalFormatting sqref="B62:C62">
    <cfRule type="expression" dxfId="155" priority="198">
      <formula>COUNTIF($J62:$J64, 0)&gt;0</formula>
    </cfRule>
    <cfRule type="expression" dxfId="154" priority="199">
      <formula>AND($J62=0, $J63=0, $J64=0, $J62&lt;&gt;"", $J63&lt;&gt;"", $J64&lt;&gt;"")</formula>
    </cfRule>
    <cfRule type="expression" dxfId="153" priority="200">
      <formula>AND($J62=1, $J63=1, $J64=1)</formula>
    </cfRule>
  </conditionalFormatting>
  <conditionalFormatting sqref="B65:C65">
    <cfRule type="expression" dxfId="152" priority="195">
      <formula>COUNTIF($J65:$J66, 0)&gt;0</formula>
    </cfRule>
    <cfRule type="expression" dxfId="151" priority="196">
      <formula>AND($J65=0, $J66=0, $J65&lt;&gt;"", $J66&lt;&gt;"")</formula>
    </cfRule>
    <cfRule type="expression" dxfId="150" priority="197">
      <formula>AND($J65=1, $J66=1)</formula>
    </cfRule>
  </conditionalFormatting>
  <conditionalFormatting sqref="B67:C67">
    <cfRule type="expression" dxfId="149" priority="186">
      <formula>COUNTIF($J67:$J70, 0)&gt;0</formula>
    </cfRule>
    <cfRule type="expression" dxfId="148" priority="187">
      <formula>AND($J67=0, $J68=0, $J69=0, $J70=0, $J67&lt;&gt;"", $J68&lt;&gt;"", $J69&lt;&gt;"", $J70&lt;&gt;"")</formula>
    </cfRule>
    <cfRule type="expression" dxfId="147" priority="188">
      <formula>AND($J67=1, $J68=1, $J69=1, $J70=1)</formula>
    </cfRule>
  </conditionalFormatting>
  <conditionalFormatting sqref="B71:C71">
    <cfRule type="expression" dxfId="146" priority="183">
      <formula>COUNTIF($J71:$J72, 0)&gt;0</formula>
    </cfRule>
    <cfRule type="expression" dxfId="145" priority="184">
      <formula>AND($J71=0, $J72=0, $J71&lt;&gt;"", $J72&lt;&gt;"")</formula>
    </cfRule>
    <cfRule type="expression" dxfId="144" priority="185">
      <formula>AND($J71=1, $J72=1)</formula>
    </cfRule>
  </conditionalFormatting>
  <conditionalFormatting sqref="B74:C74">
    <cfRule type="expression" dxfId="143" priority="177">
      <formula>COUNTIF($J74:$J75, 0)&gt;0</formula>
    </cfRule>
    <cfRule type="expression" dxfId="142" priority="178">
      <formula>AND($J74=0, $J75=0, $J74&lt;&gt;"", $J75&lt;&gt;"")</formula>
    </cfRule>
    <cfRule type="expression" dxfId="141" priority="179">
      <formula>AND($J74=1, $J75=1)</formula>
    </cfRule>
  </conditionalFormatting>
  <conditionalFormatting sqref="B76:C76">
    <cfRule type="expression" dxfId="140" priority="171">
      <formula>COUNTIF($J76:$J77, 0)&gt;0</formula>
    </cfRule>
    <cfRule type="expression" dxfId="139" priority="172">
      <formula>AND($J76=0, $J77=0, $J76&lt;&gt;"", $J77&lt;&gt;"")</formula>
    </cfRule>
    <cfRule type="expression" dxfId="138" priority="173">
      <formula>AND($J76=1, $J77=1)</formula>
    </cfRule>
  </conditionalFormatting>
  <conditionalFormatting sqref="B78:C78">
    <cfRule type="expression" dxfId="137" priority="168">
      <formula>COUNTIF($J78:$J80, 0)&gt;0</formula>
    </cfRule>
    <cfRule type="expression" dxfId="136" priority="169">
      <formula>AND($J78=0, $J79=0, $J80=0, $J78&lt;&gt;"", $J79&lt;&gt;"", $J80&lt;&gt;"")</formula>
    </cfRule>
    <cfRule type="expression" dxfId="135" priority="170">
      <formula>AND($J78=1, $J79=1, $J80=1)</formula>
    </cfRule>
  </conditionalFormatting>
  <conditionalFormatting sqref="B81:C81">
    <cfRule type="expression" dxfId="134" priority="162">
      <formula>COUNTIF($J81:$J84, 0)&gt;0</formula>
    </cfRule>
    <cfRule type="expression" dxfId="133" priority="163">
      <formula>AND($J81=0, $J82=0, $J83=0, $J84=0, $J81&lt;&gt;"", $J82&lt;&gt;"", $J83&lt;&gt;"", $J84&lt;&gt;"")</formula>
    </cfRule>
    <cfRule type="expression" dxfId="132" priority="164">
      <formula>AND($J81=1, $J82=1, $J83=1, $J84=1)</formula>
    </cfRule>
  </conditionalFormatting>
  <conditionalFormatting sqref="B85:C85">
    <cfRule type="expression" dxfId="131" priority="153">
      <formula>COUNTIF($J85:$J86, 0)&gt;0</formula>
    </cfRule>
    <cfRule type="expression" dxfId="130" priority="154">
      <formula>AND($J85=0, $J86=0, $J85&lt;&gt;"", $J86&lt;&gt;"")</formula>
    </cfRule>
    <cfRule type="expression" dxfId="129" priority="155">
      <formula>AND($J85=1, $J86=1)</formula>
    </cfRule>
  </conditionalFormatting>
  <conditionalFormatting sqref="B88:C88">
    <cfRule type="expression" dxfId="128" priority="150">
      <formula>COUNTIF($J88:$J91, 0)&gt;0</formula>
    </cfRule>
    <cfRule type="expression" dxfId="127" priority="151">
      <formula>AND($J88=0, $J89=0, $J90=0, $J91=0, $J88&lt;&gt;"", $J89&lt;&gt;"", $J90&lt;&gt;"", $J91&lt;&gt;"")</formula>
    </cfRule>
    <cfRule type="expression" dxfId="126" priority="152">
      <formula>AND($J88=1, $J89=1, $J90=1, $J91=1)</formula>
    </cfRule>
  </conditionalFormatting>
  <conditionalFormatting sqref="B92:C92">
    <cfRule type="expression" dxfId="125" priority="141">
      <formula>COUNTIF($J92, 0)&gt;0</formula>
    </cfRule>
    <cfRule type="expression" dxfId="124" priority="142">
      <formula>AND($J92=0, $J92&lt;&gt;"")</formula>
    </cfRule>
    <cfRule type="expression" dxfId="123" priority="143">
      <formula>AND($J92=1)</formula>
    </cfRule>
  </conditionalFormatting>
  <conditionalFormatting sqref="B93:C93">
    <cfRule type="expression" dxfId="122" priority="138">
      <formula>COUNTIF($J93:$J94, 0)&gt;0</formula>
    </cfRule>
    <cfRule type="expression" dxfId="121" priority="139">
      <formula>AND($J93=0, $J94=0, $J93&lt;&gt;"", $J94&lt;&gt;"")</formula>
    </cfRule>
    <cfRule type="expression" dxfId="120" priority="140">
      <formula>AND($J93=1, $J94=1)</formula>
    </cfRule>
  </conditionalFormatting>
  <conditionalFormatting sqref="B96:C96">
    <cfRule type="expression" dxfId="119" priority="132">
      <formula>COUNTIF($J96:$J98, 0)&gt;0</formula>
    </cfRule>
    <cfRule type="expression" dxfId="118" priority="133">
      <formula>AND($J96=0, $J97=0, $J98=0, $J96&lt;&gt;"", $J97&lt;&gt;"", $J98&lt;&gt;"")</formula>
    </cfRule>
    <cfRule type="expression" dxfId="117" priority="134">
      <formula>AND($J96=1, $J97=1, $J98=1)</formula>
    </cfRule>
  </conditionalFormatting>
  <conditionalFormatting sqref="B99:C99">
    <cfRule type="expression" dxfId="116" priority="126">
      <formula>COUNTIF($J99:$J103, 0)&gt;0</formula>
    </cfRule>
    <cfRule type="expression" dxfId="115" priority="127">
      <formula>AND($J99=0, $J100=0, $J101=0, $J102=0, $J103=0, $J99&lt;&gt;"", $J100&lt;&gt;"", $J101&lt;&gt;"", $J102&lt;&gt;"", $J103&lt;&gt;"")</formula>
    </cfRule>
    <cfRule type="expression" dxfId="114" priority="128">
      <formula>AND($J99=1, $J100=1, $J101=1, $J102=1, $J103=1)</formula>
    </cfRule>
  </conditionalFormatting>
  <conditionalFormatting sqref="B104:C104">
    <cfRule type="expression" dxfId="113" priority="117">
      <formula>COUNTIF($J104, 0)&gt;0</formula>
    </cfRule>
    <cfRule type="expression" dxfId="112" priority="118">
      <formula>AND($J104=0, $J104&lt;&gt;"")</formula>
    </cfRule>
    <cfRule type="expression" dxfId="111" priority="119">
      <formula>AND($J104=1)</formula>
    </cfRule>
  </conditionalFormatting>
  <conditionalFormatting sqref="B106:C106">
    <cfRule type="expression" dxfId="110" priority="111">
      <formula>COUNTIF($J106, 0)&gt;0</formula>
    </cfRule>
    <cfRule type="expression" dxfId="109" priority="113">
      <formula>AND($J106=1)</formula>
    </cfRule>
  </conditionalFormatting>
  <conditionalFormatting sqref="B107:C107">
    <cfRule type="expression" dxfId="108" priority="108">
      <formula>COUNTIF($J107:$J109, 0)&gt;0</formula>
    </cfRule>
    <cfRule type="expression" dxfId="107" priority="109">
      <formula>AND($J107=0, $J108=0, $J109=0, $J107&lt;&gt;"", $J108&lt;&gt;"", $J109&lt;&gt;"")</formula>
    </cfRule>
    <cfRule type="expression" dxfId="106" priority="110">
      <formula>AND($J107=1, $J108=1, $J109=1)</formula>
    </cfRule>
  </conditionalFormatting>
  <conditionalFormatting sqref="B110:C110">
    <cfRule type="expression" dxfId="105" priority="102">
      <formula>COUNTIF($J110:$J111, 0)&gt;0</formula>
    </cfRule>
    <cfRule type="expression" dxfId="104" priority="103">
      <formula>AND($J110=0, $J111=0, $J110&lt;&gt;"", $J111&lt;&gt;"")</formula>
    </cfRule>
    <cfRule type="expression" dxfId="103" priority="104">
      <formula>AND($J110=1, $J111=1)</formula>
    </cfRule>
  </conditionalFormatting>
  <conditionalFormatting sqref="B112:C112">
    <cfRule type="expression" dxfId="102" priority="96">
      <formula>COUNTIF($J112:$J113, 0)&gt;0</formula>
    </cfRule>
    <cfRule type="expression" dxfId="101" priority="97">
      <formula>AND($J112=0, $J113=0, $J112&lt;&gt;"", $J113&lt;&gt;"")</formula>
    </cfRule>
    <cfRule type="expression" dxfId="100" priority="98">
      <formula>AND($J112=1, $J113=1)</formula>
    </cfRule>
  </conditionalFormatting>
  <conditionalFormatting sqref="B114:C114">
    <cfRule type="expression" dxfId="99" priority="93">
      <formula>COUNTIF($J114:$J115, 0)&gt;0</formula>
    </cfRule>
    <cfRule type="expression" dxfId="98" priority="94">
      <formula>AND($J114=0, $J115=0, $J114&lt;&gt;"", $J115&lt;&gt;"")</formula>
    </cfRule>
    <cfRule type="expression" dxfId="97" priority="95">
      <formula>AND($J114=1, $J115=1)</formula>
    </cfRule>
  </conditionalFormatting>
  <conditionalFormatting sqref="B116:C116">
    <cfRule type="expression" dxfId="96" priority="90">
      <formula>COUNTIF($J116:$J118, 0)&gt;0</formula>
    </cfRule>
    <cfRule type="expression" dxfId="95" priority="91">
      <formula>AND($J116=0, $J117=0, $J118=0, $J116&lt;&gt;"", $J117&lt;&gt;"", $J118&lt;&gt;"")</formula>
    </cfRule>
    <cfRule type="expression" dxfId="94" priority="92">
      <formula>AND($J116=1, $J117=1, $J118=1)</formula>
    </cfRule>
  </conditionalFormatting>
  <conditionalFormatting sqref="B119:C119">
    <cfRule type="expression" dxfId="93" priority="79">
      <formula>COUNTIF($J119:$J126, 0)&gt;0</formula>
    </cfRule>
  </conditionalFormatting>
  <conditionalFormatting sqref="B127:C128">
    <cfRule type="expression" dxfId="92" priority="71">
      <formula>COUNTIF($J127, 0)&gt;0</formula>
    </cfRule>
    <cfRule type="expression" dxfId="91" priority="73">
      <formula>AND($J127=1)</formula>
    </cfRule>
  </conditionalFormatting>
  <conditionalFormatting sqref="B130:C130">
    <cfRule type="expression" dxfId="90" priority="68">
      <formula>COUNTIF($J130:$J133, 0)&gt;0</formula>
    </cfRule>
    <cfRule type="expression" dxfId="89" priority="69">
      <formula>AND($J130=0, $J131=0, $J132=0, $J133=0, $J130&lt;&gt;"", $J131&lt;&gt;"", $J132&lt;&gt;"", $J133&lt;&gt;"")</formula>
    </cfRule>
    <cfRule type="expression" dxfId="88" priority="70">
      <formula>AND($J130=1, $J131=1, $J132=1, $J133=1)</formula>
    </cfRule>
  </conditionalFormatting>
  <conditionalFormatting sqref="B134:C134">
    <cfRule type="expression" dxfId="87" priority="62">
      <formula>COUNTIF($J134:$J135, 0)&gt;0</formula>
    </cfRule>
    <cfRule type="expression" dxfId="86" priority="63">
      <formula>AND($J134=0, $J135=0, $J134&lt;&gt;"", $J135&lt;&gt;"")</formula>
    </cfRule>
    <cfRule type="expression" dxfId="85" priority="64">
      <formula>AND($J134=1, $J135=1)</formula>
    </cfRule>
  </conditionalFormatting>
  <conditionalFormatting sqref="B136:C136">
    <cfRule type="expression" dxfId="84" priority="56">
      <formula>COUNTIF($J136, 0)&gt;0</formula>
    </cfRule>
    <cfRule type="expression" dxfId="83" priority="57">
      <formula>AND($J136=0, $J136&lt;&gt;"")</formula>
    </cfRule>
    <cfRule type="expression" dxfId="82" priority="58">
      <formula>AND($J136=1)</formula>
    </cfRule>
  </conditionalFormatting>
  <conditionalFormatting sqref="B137:C137">
    <cfRule type="expression" dxfId="81" priority="50">
      <formula>COUNTIF($J137:$J138, 0)&gt;0</formula>
    </cfRule>
    <cfRule type="expression" dxfId="80" priority="51">
      <formula>AND($J137=0, $J138=0, $J137&lt;&gt;"", $J138&lt;&gt;"")</formula>
    </cfRule>
    <cfRule type="expression" dxfId="79" priority="52">
      <formula>AND($J137=1, $J138=1)</formula>
    </cfRule>
  </conditionalFormatting>
  <conditionalFormatting sqref="B139:C139">
    <cfRule type="expression" dxfId="78" priority="44">
      <formula>COUNTIF($J139, 0)&gt;0</formula>
    </cfRule>
    <cfRule type="expression" dxfId="77" priority="45">
      <formula>AND($J139=0, $J139&lt;&gt;"")</formula>
    </cfRule>
    <cfRule type="expression" dxfId="76" priority="46">
      <formula>AND($J139=1)</formula>
    </cfRule>
  </conditionalFormatting>
  <conditionalFormatting sqref="B140:C140">
    <cfRule type="expression" dxfId="75" priority="38">
      <formula>COUNTIF($J140:$J141, 0)&gt;0</formula>
    </cfRule>
    <cfRule type="expression" dxfId="74" priority="39">
      <formula>AND($J140=0, $J141=0, $J140&lt;&gt;"", $J141&lt;&gt;"")</formula>
    </cfRule>
    <cfRule type="expression" dxfId="73" priority="40">
      <formula>AND($J140=1, $J141=1)</formula>
    </cfRule>
  </conditionalFormatting>
  <conditionalFormatting sqref="B142:C142">
    <cfRule type="expression" dxfId="72" priority="30">
      <formula>COUNTIF($J142:$J147, 0)&gt;0</formula>
    </cfRule>
  </conditionalFormatting>
  <conditionalFormatting sqref="B149:C149">
    <cfRule type="expression" dxfId="71" priority="22">
      <formula>COUNTIF($J149:$J154, 0)&gt;0</formula>
    </cfRule>
  </conditionalFormatting>
  <conditionalFormatting sqref="B155:C155">
    <cfRule type="expression" dxfId="70" priority="16">
      <formula>COUNTIF($J155:$J157, 0)&gt;0</formula>
    </cfRule>
    <cfRule type="expression" dxfId="69" priority="17">
      <formula>AND($J155=0, $J156=0, $J157=0, $J155&lt;&gt;"", $J156&lt;&gt;"", $J157&lt;&gt;"")</formula>
    </cfRule>
    <cfRule type="expression" dxfId="68" priority="18">
      <formula>AND($J155=1, $J156=1, $J157=1)</formula>
    </cfRule>
  </conditionalFormatting>
  <conditionalFormatting sqref="B159:C159">
    <cfRule type="expression" dxfId="67" priority="7">
      <formula>COUNTIF($J159:$J160, 0)&gt;0</formula>
    </cfRule>
    <cfRule type="expression" dxfId="66" priority="8">
      <formula>AND($J159=0, $J160=0, $J159&lt;&gt;"", $J160&lt;&gt;"")</formula>
    </cfRule>
    <cfRule type="expression" dxfId="65" priority="9">
      <formula>AND($J159=1, $J160=1)</formula>
    </cfRule>
  </conditionalFormatting>
  <conditionalFormatting sqref="B161:C161">
    <cfRule type="expression" dxfId="64" priority="4">
      <formula>COUNTIF($J161:$J163, 0)&gt;0</formula>
    </cfRule>
    <cfRule type="expression" dxfId="63" priority="5">
      <formula>AND($J161=0, $J162=0, $J163=0, $J161&lt;&gt;"", $J162&lt;&gt;"", $J163&lt;&gt;"")</formula>
    </cfRule>
    <cfRule type="expression" dxfId="62" priority="6">
      <formula>AND($J161=1, $J162=1, $J163=1)</formula>
    </cfRule>
  </conditionalFormatting>
  <conditionalFormatting sqref="B21:D21">
    <cfRule type="expression" dxfId="61" priority="272">
      <formula>AND($J21=0, $J21&lt;&gt;"")</formula>
    </cfRule>
    <cfRule type="expression" dxfId="60" priority="273">
      <formula>$J21=1</formula>
    </cfRule>
    <cfRule type="expression" dxfId="59" priority="274">
      <formula>$E$5("Mapped")</formula>
    </cfRule>
  </conditionalFormatting>
  <conditionalFormatting sqref="B28:D28">
    <cfRule type="expression" dxfId="58" priority="254">
      <formula>AND($J28=0, $J28&lt;&gt;"")</formula>
    </cfRule>
  </conditionalFormatting>
  <conditionalFormatting sqref="B56:D56">
    <cfRule type="expression" dxfId="57" priority="211">
      <formula>AND($J56=0, $J56&lt;&gt;"")</formula>
    </cfRule>
  </conditionalFormatting>
  <conditionalFormatting sqref="B106:D106">
    <cfRule type="expression" dxfId="56" priority="112">
      <formula>AND($J106=0, $J106&lt;&gt;"")</formula>
    </cfRule>
  </conditionalFormatting>
  <conditionalFormatting sqref="B127:D128">
    <cfRule type="expression" dxfId="55" priority="72">
      <formula>AND($J127=0, $J127&lt;&gt;"")</formula>
    </cfRule>
  </conditionalFormatting>
  <conditionalFormatting sqref="C14">
    <cfRule type="expression" dxfId="54" priority="281">
      <formula>AND($J14=0, $J15=0, $J16=0, $J17=0, $J18=0, $J19=0, $J14&lt;&gt;"", $J15&lt;&gt;"", $J16&lt;&gt;"", $J17&lt;&gt;"", $J18&lt;&gt;"", $J19&lt;&gt;"")</formula>
    </cfRule>
    <cfRule type="expression" dxfId="53" priority="282">
      <formula>AND($J14=1, $J15=1, $J16=1, $J17=1, $J18=1, $J19=1)</formula>
    </cfRule>
  </conditionalFormatting>
  <conditionalFormatting sqref="C33">
    <cfRule type="expression" dxfId="52" priority="245">
      <formula>COUNTIF($J33:$J44, 0)&gt;0</formula>
    </cfRule>
    <cfRule type="expression" dxfId="51" priority="246">
      <formula>AND($J33=0, $J34=0, $J35=0, $J36=0, $J37=0, $J38=0, $J39=0, $J40=0, $J41=0, $J42=0, $J43=0, $J44=0, $J33&lt;&gt;"", $J34&lt;&gt;"", $J35&lt;&gt;"", $J36&lt;&gt;"", $J37&lt;&gt;"", $J38&lt;&gt;"", $J39&lt;&gt;"", $J40&lt;&gt;"", $J41&lt;&gt;"", $J42&lt;&gt;"", $J43&lt;&gt;"", $J44&lt;&gt;"")</formula>
    </cfRule>
    <cfRule type="expression" dxfId="50" priority="247">
      <formula>AND($J33=1, $J34=1, $J35=1, $J36=1, $J37=1, $J38=1, $J39=1, $J40=1, $J41=1, $J42=1, $J43=1, $J44=1)</formula>
    </cfRule>
  </conditionalFormatting>
  <conditionalFormatting sqref="C119">
    <cfRule type="expression" dxfId="49" priority="82">
      <formula>AND($J119=0, $J120=0, $J121=0, $J122=0, $J123=0, $J124=0, $J125=0, $J126=0, $J119&lt;&gt;"", $J120&lt;&gt;"", $J121&lt;&gt;"", $J122&lt;&gt;"", $J123&lt;&gt;"", $J124&lt;&gt;"", $J125&lt;&gt;"", $J126&lt;&gt;"")</formula>
    </cfRule>
    <cfRule type="expression" dxfId="48" priority="83">
      <formula>AND($J119=1, $J120=1, $J121=1, $J122=1, $J123=1, $J124=1, $J125=1, $J126=1)</formula>
    </cfRule>
  </conditionalFormatting>
  <conditionalFormatting sqref="C142">
    <cfRule type="expression" dxfId="47" priority="33">
      <formula>AND($J142=0, $J143=0, $J144=0, $J145=0, $J146=0, $J147=0, $J142&lt;&gt;"", $J143&lt;&gt;"", $J144&lt;&gt;"", $J145&lt;&gt;"", $J146&lt;&gt;"", $J147&lt;&gt;"")</formula>
    </cfRule>
    <cfRule type="expression" dxfId="46" priority="34">
      <formula>AND($J142=1, $J143=1, $J144=1, $J145=1, $J146=1, $J147=1)</formula>
    </cfRule>
  </conditionalFormatting>
  <conditionalFormatting sqref="C149">
    <cfRule type="expression" dxfId="45" priority="25">
      <formula>AND($J149=0, $J150=0, $J151=0, $J152=0, $J153=0, $J154=0, $J149&lt;&gt;"", $J150&lt;&gt;"", $J151&lt;&gt;"", $J152&lt;&gt;"", $J153&lt;&gt;"", $J154&lt;&gt;"")</formula>
    </cfRule>
    <cfRule type="expression" dxfId="44" priority="26">
      <formula>AND($J149=1, $J150=1, $J151=1, $J152=1, $J153=1, $J154=1)</formula>
    </cfRule>
  </conditionalFormatting>
  <conditionalFormatting sqref="D5:D19">
    <cfRule type="expression" dxfId="43" priority="275">
      <formula>AND($J5=0, $J5&lt;&gt;"")</formula>
    </cfRule>
    <cfRule type="expression" dxfId="42" priority="276">
      <formula>$J5=1</formula>
    </cfRule>
    <cfRule type="expression" dxfId="41" priority="277">
      <formula>$E$5("Mapped")</formula>
    </cfRule>
  </conditionalFormatting>
  <conditionalFormatting sqref="D22:D26">
    <cfRule type="expression" dxfId="40" priority="260">
      <formula>AND($J22=0, $J22&lt;&gt;"")</formula>
    </cfRule>
    <cfRule type="expression" dxfId="39" priority="261">
      <formula>$J22=1</formula>
    </cfRule>
    <cfRule type="expression" dxfId="38" priority="262">
      <formula>$E$5("Mapped")</formula>
    </cfRule>
  </conditionalFormatting>
  <conditionalFormatting sqref="D28">
    <cfRule type="expression" dxfId="37" priority="255">
      <formula>$J28=1</formula>
    </cfRule>
    <cfRule type="expression" dxfId="36" priority="256">
      <formula>$E$5("Mapped")</formula>
    </cfRule>
  </conditionalFormatting>
  <conditionalFormatting sqref="D29:D49">
    <cfRule type="expression" dxfId="35" priority="230">
      <formula>AND($J29=0, $J29&lt;&gt;"")</formula>
    </cfRule>
    <cfRule type="expression" dxfId="34" priority="231">
      <formula>$J29=1</formula>
    </cfRule>
    <cfRule type="expression" dxfId="33" priority="232">
      <formula>$E$5("Mapped")</formula>
    </cfRule>
  </conditionalFormatting>
  <conditionalFormatting sqref="D51:D55">
    <cfRule type="expression" dxfId="32" priority="218">
      <formula>AND($J51=0, $J51&lt;&gt;"")</formula>
    </cfRule>
    <cfRule type="expression" dxfId="31" priority="219">
      <formula>$J51=1</formula>
    </cfRule>
    <cfRule type="expression" dxfId="30" priority="220">
      <formula>$E$5("Mapped")</formula>
    </cfRule>
  </conditionalFormatting>
  <conditionalFormatting sqref="D56">
    <cfRule type="expression" dxfId="29" priority="213">
      <formula>$J56=1</formula>
    </cfRule>
    <cfRule type="expression" dxfId="28" priority="214">
      <formula>$E$5("Mapped")</formula>
    </cfRule>
  </conditionalFormatting>
  <conditionalFormatting sqref="D58:D72">
    <cfRule type="expression" dxfId="27" priority="180">
      <formula>AND($J58=0, $J58&lt;&gt;"")</formula>
    </cfRule>
    <cfRule type="expression" dxfId="26" priority="181">
      <formula>$J58=1</formula>
    </cfRule>
    <cfRule type="expression" dxfId="25" priority="182">
      <formula>$E$5("Mapped")</formula>
    </cfRule>
  </conditionalFormatting>
  <conditionalFormatting sqref="D74:D86">
    <cfRule type="expression" dxfId="24" priority="156">
      <formula>AND($J74=0, $J74&lt;&gt;"")</formula>
    </cfRule>
    <cfRule type="expression" dxfId="23" priority="157">
      <formula>$J74=1</formula>
    </cfRule>
    <cfRule type="expression" dxfId="22" priority="158">
      <formula>$E$5("Mapped")</formula>
    </cfRule>
  </conditionalFormatting>
  <conditionalFormatting sqref="D88:D94">
    <cfRule type="expression" dxfId="21" priority="135">
      <formula>AND($J88=0, $J88&lt;&gt;"")</formula>
    </cfRule>
    <cfRule type="expression" dxfId="20" priority="136">
      <formula>$J88=1</formula>
    </cfRule>
    <cfRule type="expression" dxfId="19" priority="137">
      <formula>$E$5("Mapped")</formula>
    </cfRule>
  </conditionalFormatting>
  <conditionalFormatting sqref="D96:D104">
    <cfRule type="expression" dxfId="18" priority="120">
      <formula>AND($J96=0, $J96&lt;&gt;"")</formula>
    </cfRule>
    <cfRule type="expression" dxfId="17" priority="121">
      <formula>$J96=1</formula>
    </cfRule>
    <cfRule type="expression" dxfId="16" priority="122">
      <formula>$E$5("Mapped")</formula>
    </cfRule>
  </conditionalFormatting>
  <conditionalFormatting sqref="D106">
    <cfRule type="expression" dxfId="15" priority="115">
      <formula>$J106=1</formula>
    </cfRule>
    <cfRule type="expression" dxfId="14" priority="116">
      <formula>$E$5("Mapped")</formula>
    </cfRule>
  </conditionalFormatting>
  <conditionalFormatting sqref="D107:D126">
    <cfRule type="expression" dxfId="13" priority="84">
      <formula>AND($J107=0, $J107&lt;&gt;"")</formula>
    </cfRule>
    <cfRule type="expression" dxfId="12" priority="85">
      <formula>$J107=1</formula>
    </cfRule>
    <cfRule type="expression" dxfId="11" priority="86">
      <formula>$E$5("Mapped")</formula>
    </cfRule>
  </conditionalFormatting>
  <conditionalFormatting sqref="D127:D128">
    <cfRule type="expression" dxfId="10" priority="77">
      <formula>$J127=1</formula>
    </cfRule>
    <cfRule type="expression" dxfId="9" priority="78">
      <formula>$E$5("Mapped")</formula>
    </cfRule>
  </conditionalFormatting>
  <conditionalFormatting sqref="D130:D147">
    <cfRule type="expression" dxfId="8" priority="27">
      <formula>AND($J130=0, $J130&lt;&gt;"")</formula>
    </cfRule>
    <cfRule type="expression" dxfId="7" priority="28">
      <formula>$J130=1</formula>
    </cfRule>
    <cfRule type="expression" dxfId="6" priority="29">
      <formula>$E$5("Mapped")</formula>
    </cfRule>
  </conditionalFormatting>
  <conditionalFormatting sqref="D149:D157">
    <cfRule type="expression" dxfId="5" priority="13">
      <formula>AND($J149=0, $J149&lt;&gt;"")</formula>
    </cfRule>
    <cfRule type="expression" dxfId="4" priority="14">
      <formula>$J149=1</formula>
    </cfRule>
    <cfRule type="expression" dxfId="3" priority="15">
      <formula>$E$5("Mapped")</formula>
    </cfRule>
  </conditionalFormatting>
  <conditionalFormatting sqref="D159:D163">
    <cfRule type="expression" dxfId="2" priority="1">
      <formula>AND($J159=0, $J159&lt;&gt;"")</formula>
    </cfRule>
    <cfRule type="expression" dxfId="1" priority="2">
      <formula>$J159=1</formula>
    </cfRule>
    <cfRule type="expression" dxfId="0" priority="3">
      <formula>$E$5("Mapped")</formula>
    </cfRule>
  </conditionalFormatting>
  <dataValidations count="2">
    <dataValidation type="list" allowBlank="1" showInputMessage="1" showErrorMessage="1" sqref="M3" xr:uid="{67566880-E441-4126-B808-43D69F5DA192}">
      <formula1>$S$5:$S$23</formula1>
    </dataValidation>
    <dataValidation type="list" allowBlank="1" showInputMessage="1" showErrorMessage="1" sqref="J5:J163 J3" xr:uid="{7BCDC5A2-F5DD-42E4-9241-B934A5D86714}">
      <formula1>"0, 1"</formula1>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F5:F163</xm:sqref>
        </x14:dataValidation>
        <x14:dataValidation type="list" allowBlank="1" showInputMessage="1" showErrorMessage="1" xr:uid="{8E3B69CA-236A-4C51-B7DE-F03038B35C21}">
          <x14:formula1>
            <xm:f>Feedback!$A$5:$A$17</xm:f>
          </x14:formula1>
          <xm:sqref>M5:M1048576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31"/>
  <sheetViews>
    <sheetView showGridLines="0" workbookViewId="0">
      <selection activeCell="G3" sqref="G3"/>
    </sheetView>
  </sheetViews>
  <sheetFormatPr defaultColWidth="8.7109375" defaultRowHeight="14.45"/>
  <cols>
    <col min="2" max="2" width="28.28515625" customWidth="1"/>
    <col min="3" max="3" width="12.5703125" bestFit="1" customWidth="1"/>
    <col min="4" max="4" width="9.85546875" hidden="1" customWidth="1"/>
    <col min="5" max="5" width="15.7109375" hidden="1" customWidth="1"/>
    <col min="6" max="6" width="25.42578125" hidden="1" customWidth="1"/>
    <col min="7" max="7" width="25.7109375" bestFit="1" customWidth="1"/>
    <col min="8" max="8" width="29.28515625" hidden="1" customWidth="1"/>
    <col min="9" max="9" width="31.28515625" bestFit="1" customWidth="1"/>
  </cols>
  <sheetData>
    <row r="1" spans="2:9" ht="71.650000000000006" customHeight="1">
      <c r="B1" s="505" t="s">
        <v>287</v>
      </c>
      <c r="C1" s="505"/>
      <c r="D1" s="505"/>
      <c r="E1" s="505"/>
      <c r="F1" s="505"/>
      <c r="G1" s="505"/>
      <c r="H1" s="505"/>
      <c r="I1" s="505"/>
    </row>
    <row r="2" spans="2:9">
      <c r="B2" s="5"/>
      <c r="C2" s="5"/>
      <c r="D2" s="5" t="s">
        <v>288</v>
      </c>
      <c r="E2" s="5" t="s">
        <v>289</v>
      </c>
      <c r="F2" s="5" t="s">
        <v>290</v>
      </c>
      <c r="G2" s="6" t="s">
        <v>291</v>
      </c>
      <c r="H2" s="5" t="s">
        <v>292</v>
      </c>
      <c r="I2" s="5" t="s">
        <v>293</v>
      </c>
    </row>
    <row r="3" spans="2:9">
      <c r="B3" s="507">
        <v>1</v>
      </c>
      <c r="C3" s="7" t="s">
        <v>294</v>
      </c>
      <c r="D3" s="5">
        <v>3</v>
      </c>
      <c r="E3" s="5">
        <v>15</v>
      </c>
      <c r="F3" s="8">
        <f t="shared" ref="F3:F14" si="0">100/E3</f>
        <v>6.666666666666667</v>
      </c>
      <c r="G3" s="6">
        <f>SUM('Mapping template'!L5:L19)</f>
        <v>0</v>
      </c>
      <c r="H3" s="8">
        <f>(E3/E15)*100</f>
        <v>10.135135135135135</v>
      </c>
      <c r="I3" s="8">
        <f>(H3/100)*G3</f>
        <v>0</v>
      </c>
    </row>
    <row r="4" spans="2:9">
      <c r="B4" s="507"/>
      <c r="C4" s="9" t="s">
        <v>295</v>
      </c>
      <c r="D4" s="5">
        <v>3</v>
      </c>
      <c r="E4" s="5">
        <v>6</v>
      </c>
      <c r="F4" s="8">
        <f t="shared" si="0"/>
        <v>16.666666666666668</v>
      </c>
      <c r="G4" s="6">
        <f>SUM('Mapping template'!L21:L26)</f>
        <v>0</v>
      </c>
      <c r="H4" s="8" cm="1">
        <f t="array" ref="H4">(E4/_xlfn.ANCHORARRAY(E15))*100</f>
        <v>4.0540540540540544</v>
      </c>
      <c r="I4" s="8">
        <f t="shared" ref="I4:I14" si="1">(H4/100)*G4</f>
        <v>0</v>
      </c>
    </row>
    <row r="5" spans="2:9">
      <c r="B5" s="506">
        <v>2</v>
      </c>
      <c r="C5" s="7" t="s">
        <v>294</v>
      </c>
      <c r="D5" s="5">
        <v>5</v>
      </c>
      <c r="E5" s="5">
        <v>22</v>
      </c>
      <c r="F5" s="8">
        <f t="shared" si="0"/>
        <v>4.5454545454545459</v>
      </c>
      <c r="G5" s="6">
        <f>SUM('Mapping template'!L28:L49)</f>
        <v>0</v>
      </c>
      <c r="H5" s="8">
        <f>(E5/E15)*100</f>
        <v>14.864864864864865</v>
      </c>
      <c r="I5" s="8">
        <f t="shared" si="1"/>
        <v>0</v>
      </c>
    </row>
    <row r="6" spans="2:9">
      <c r="B6" s="506"/>
      <c r="C6" s="9" t="s">
        <v>295</v>
      </c>
      <c r="D6" s="5">
        <v>3</v>
      </c>
      <c r="E6" s="5">
        <v>6</v>
      </c>
      <c r="F6" s="8">
        <f t="shared" si="0"/>
        <v>16.666666666666668</v>
      </c>
      <c r="G6" s="6">
        <f>SUM('Mapping template'!L51:L56)</f>
        <v>0</v>
      </c>
      <c r="H6" s="8">
        <f>(E6/E15)*100</f>
        <v>4.0540540540540544</v>
      </c>
      <c r="I6" s="8">
        <f t="shared" si="1"/>
        <v>0</v>
      </c>
    </row>
    <row r="7" spans="2:9">
      <c r="B7" s="506">
        <v>3</v>
      </c>
      <c r="C7" s="7" t="s">
        <v>294</v>
      </c>
      <c r="D7" s="5">
        <v>5</v>
      </c>
      <c r="E7" s="5">
        <v>15</v>
      </c>
      <c r="F7" s="8">
        <f t="shared" si="0"/>
        <v>6.666666666666667</v>
      </c>
      <c r="G7" s="6">
        <f>SUM('Mapping template'!L58:L72)</f>
        <v>0</v>
      </c>
      <c r="H7" s="8">
        <f>(E7/E15)*100</f>
        <v>10.135135135135135</v>
      </c>
      <c r="I7" s="8">
        <f t="shared" si="1"/>
        <v>0</v>
      </c>
    </row>
    <row r="8" spans="2:9">
      <c r="B8" s="506"/>
      <c r="C8" s="9" t="s">
        <v>295</v>
      </c>
      <c r="D8" s="5">
        <v>5</v>
      </c>
      <c r="E8" s="5">
        <v>13</v>
      </c>
      <c r="F8" s="8">
        <f t="shared" si="0"/>
        <v>7.6923076923076925</v>
      </c>
      <c r="G8" s="6">
        <f>SUM('Mapping template'!L74:L86)</f>
        <v>0</v>
      </c>
      <c r="H8" s="8">
        <f>(E8/E15)*100</f>
        <v>8.7837837837837842</v>
      </c>
      <c r="I8" s="8">
        <f t="shared" si="1"/>
        <v>0</v>
      </c>
    </row>
    <row r="9" spans="2:9">
      <c r="B9" s="506">
        <v>4</v>
      </c>
      <c r="C9" s="7" t="s">
        <v>294</v>
      </c>
      <c r="D9" s="5">
        <v>3</v>
      </c>
      <c r="E9" s="5">
        <v>7</v>
      </c>
      <c r="F9" s="8">
        <f t="shared" si="0"/>
        <v>14.285714285714286</v>
      </c>
      <c r="G9" s="6">
        <f>SUM('Mapping template'!L88:L94)</f>
        <v>0</v>
      </c>
      <c r="H9" s="8">
        <f>(E9/E15)*100</f>
        <v>4.7297297297297298</v>
      </c>
      <c r="I9" s="8">
        <f t="shared" si="1"/>
        <v>0</v>
      </c>
    </row>
    <row r="10" spans="2:9">
      <c r="B10" s="506"/>
      <c r="C10" s="9" t="s">
        <v>295</v>
      </c>
      <c r="D10" s="5">
        <v>3</v>
      </c>
      <c r="E10" s="5">
        <v>9</v>
      </c>
      <c r="F10" s="8">
        <f t="shared" si="0"/>
        <v>11.111111111111111</v>
      </c>
      <c r="G10" s="6">
        <f>SUM('Mapping template'!L96:L104)</f>
        <v>0</v>
      </c>
      <c r="H10" s="8">
        <f>(E10/E15)*100</f>
        <v>6.0810810810810816</v>
      </c>
      <c r="I10" s="8">
        <f t="shared" si="1"/>
        <v>0</v>
      </c>
    </row>
    <row r="11" spans="2:9">
      <c r="B11" s="506">
        <v>5</v>
      </c>
      <c r="C11" s="7" t="s">
        <v>294</v>
      </c>
      <c r="D11" s="5">
        <v>9</v>
      </c>
      <c r="E11" s="5">
        <v>23</v>
      </c>
      <c r="F11" s="8">
        <f t="shared" si="0"/>
        <v>4.3478260869565215</v>
      </c>
      <c r="G11" s="6">
        <f>SUM('Mapping template'!L106:L128)</f>
        <v>0</v>
      </c>
      <c r="H11" s="8">
        <f>(E11/E15)*100</f>
        <v>15.54054054054054</v>
      </c>
      <c r="I11" s="8">
        <f t="shared" si="1"/>
        <v>0</v>
      </c>
    </row>
    <row r="12" spans="2:9">
      <c r="B12" s="506"/>
      <c r="C12" s="9" t="s">
        <v>295</v>
      </c>
      <c r="D12" s="5">
        <v>7</v>
      </c>
      <c r="E12" s="5">
        <v>18</v>
      </c>
      <c r="F12" s="8">
        <f t="shared" si="0"/>
        <v>5.5555555555555554</v>
      </c>
      <c r="G12" s="6">
        <f>SUM('Mapping template'!L130:L147)</f>
        <v>0</v>
      </c>
      <c r="H12" s="8">
        <f>(E12/E15)*100</f>
        <v>12.162162162162163</v>
      </c>
      <c r="I12" s="8">
        <f t="shared" si="1"/>
        <v>0</v>
      </c>
    </row>
    <row r="13" spans="2:9">
      <c r="B13" s="506">
        <v>6</v>
      </c>
      <c r="C13" s="7" t="s">
        <v>294</v>
      </c>
      <c r="D13" s="5">
        <v>2</v>
      </c>
      <c r="E13" s="5">
        <v>9</v>
      </c>
      <c r="F13" s="8">
        <f t="shared" si="0"/>
        <v>11.111111111111111</v>
      </c>
      <c r="G13" s="6">
        <f>SUM('Mapping template'!L149:L157)</f>
        <v>0</v>
      </c>
      <c r="H13" s="8">
        <f>(E13/E15)*100</f>
        <v>6.0810810810810816</v>
      </c>
      <c r="I13" s="8">
        <f t="shared" si="1"/>
        <v>0</v>
      </c>
    </row>
    <row r="14" spans="2:9">
      <c r="B14" s="506"/>
      <c r="C14" s="9" t="s">
        <v>295</v>
      </c>
      <c r="D14" s="5">
        <v>2</v>
      </c>
      <c r="E14" s="5">
        <v>5</v>
      </c>
      <c r="F14" s="8">
        <f t="shared" si="0"/>
        <v>20</v>
      </c>
      <c r="G14" s="6">
        <f>SUM('Mapping template'!L159:L163)</f>
        <v>0</v>
      </c>
      <c r="H14" s="8">
        <f>(E14/E15)*100</f>
        <v>3.3783783783783785</v>
      </c>
      <c r="I14" s="8">
        <f t="shared" si="1"/>
        <v>0</v>
      </c>
    </row>
    <row r="15" spans="2:9">
      <c r="B15" s="10" t="s">
        <v>296</v>
      </c>
      <c r="C15" s="11"/>
      <c r="D15" s="12">
        <f>SUM(D3:D14)</f>
        <v>50</v>
      </c>
      <c r="E15" s="12">
        <f>SUM(E3:E14)</f>
        <v>148</v>
      </c>
      <c r="F15" s="13"/>
      <c r="G15" s="13"/>
      <c r="H15" s="12">
        <f>SUM(H3:H14)</f>
        <v>100</v>
      </c>
      <c r="I15" s="29">
        <f>SUM(I3:I14)</f>
        <v>0</v>
      </c>
    </row>
    <row r="16" spans="2:9">
      <c r="B16" s="14"/>
      <c r="C16" s="14"/>
      <c r="F16" s="15"/>
    </row>
    <row r="17" spans="2:6">
      <c r="B17" s="14"/>
      <c r="C17" s="14"/>
      <c r="F17" s="15"/>
    </row>
    <row r="18" spans="2:6">
      <c r="B18" s="14"/>
      <c r="C18" s="14"/>
      <c r="F18" s="15"/>
    </row>
    <row r="19" spans="2:6">
      <c r="B19" s="14"/>
      <c r="C19" s="14"/>
    </row>
    <row r="20" spans="2:6">
      <c r="B20" s="14"/>
      <c r="C20" s="14"/>
    </row>
    <row r="21" spans="2:6">
      <c r="B21" s="14"/>
      <c r="C21" s="14"/>
    </row>
    <row r="22" spans="2:6">
      <c r="B22" s="14"/>
      <c r="C22" s="14"/>
    </row>
    <row r="23" spans="2:6">
      <c r="B23" s="14"/>
      <c r="C23" s="14"/>
    </row>
    <row r="24" spans="2:6">
      <c r="B24" s="14"/>
      <c r="C24" s="14"/>
    </row>
    <row r="25" spans="2:6">
      <c r="B25" s="14"/>
      <c r="C25" s="14"/>
    </row>
    <row r="26" spans="2:6">
      <c r="B26" s="14"/>
      <c r="C26" s="14"/>
    </row>
    <row r="27" spans="2:6">
      <c r="B27" s="14"/>
      <c r="C27" s="14"/>
    </row>
    <row r="28" spans="2:6">
      <c r="B28" s="14"/>
      <c r="C28" s="14"/>
    </row>
    <row r="29" spans="2:6">
      <c r="B29" s="14"/>
      <c r="C29" s="14"/>
    </row>
    <row r="30" spans="2:6">
      <c r="B30" s="14"/>
      <c r="C30" s="14"/>
    </row>
    <row r="31" spans="2:6">
      <c r="B31" s="14"/>
      <c r="C31" s="14"/>
    </row>
  </sheetData>
  <mergeCells count="7">
    <mergeCell ref="B1:I1"/>
    <mergeCell ref="B13:B14"/>
    <mergeCell ref="B3:B4"/>
    <mergeCell ref="B5:B6"/>
    <mergeCell ref="B7:B8"/>
    <mergeCell ref="B9:B10"/>
    <mergeCell ref="B11:B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dimension ref="A1:B17"/>
  <sheetViews>
    <sheetView workbookViewId="0">
      <selection activeCell="A2" sqref="A2:A4"/>
    </sheetView>
  </sheetViews>
  <sheetFormatPr defaultRowHeight="14.45"/>
  <cols>
    <col min="1" max="1" width="38.5703125" style="1" bestFit="1" customWidth="1"/>
    <col min="2" max="2" width="20.28515625" bestFit="1" customWidth="1"/>
    <col min="4" max="4" width="21" bestFit="1" customWidth="1"/>
  </cols>
  <sheetData>
    <row r="1" spans="1:2" ht="18">
      <c r="A1" s="3" t="s">
        <v>297</v>
      </c>
      <c r="B1" s="3" t="s">
        <v>298</v>
      </c>
    </row>
    <row r="2" spans="1:2" ht="18">
      <c r="A2" s="2" t="s">
        <v>299</v>
      </c>
      <c r="B2" s="2" t="s">
        <v>300</v>
      </c>
    </row>
    <row r="3" spans="1:2" ht="18">
      <c r="A3" s="2" t="s">
        <v>301</v>
      </c>
      <c r="B3" s="2" t="s">
        <v>302</v>
      </c>
    </row>
    <row r="4" spans="1:2" ht="18">
      <c r="A4" s="405" t="s">
        <v>303</v>
      </c>
      <c r="B4" s="2" t="s">
        <v>304</v>
      </c>
    </row>
    <row r="5" spans="1:2" ht="18">
      <c r="A5" s="2"/>
      <c r="B5" s="2" t="s">
        <v>305</v>
      </c>
    </row>
    <row r="6" spans="1:2" ht="18">
      <c r="A6" s="2"/>
      <c r="B6" s="2" t="s">
        <v>306</v>
      </c>
    </row>
    <row r="7" spans="1:2" ht="18">
      <c r="A7" s="2"/>
      <c r="B7" s="2" t="s">
        <v>307</v>
      </c>
    </row>
    <row r="8" spans="1:2" ht="18">
      <c r="A8" s="2"/>
      <c r="B8" s="2" t="s">
        <v>308</v>
      </c>
    </row>
    <row r="9" spans="1:2" ht="18">
      <c r="A9" s="2"/>
      <c r="B9" s="2" t="s">
        <v>309</v>
      </c>
    </row>
    <row r="10" spans="1:2" ht="18">
      <c r="A10" s="2"/>
      <c r="B10" s="2" t="s">
        <v>310</v>
      </c>
    </row>
    <row r="11" spans="1:2" ht="18">
      <c r="A11" s="2"/>
      <c r="B11" s="2" t="s">
        <v>311</v>
      </c>
    </row>
    <row r="12" spans="1:2" ht="18">
      <c r="A12" s="2"/>
      <c r="B12" s="2" t="s">
        <v>312</v>
      </c>
    </row>
    <row r="13" spans="1:2" ht="18">
      <c r="A13" s="2"/>
      <c r="B13" s="2" t="s">
        <v>313</v>
      </c>
    </row>
    <row r="14" spans="1:2" ht="18">
      <c r="A14" s="2"/>
      <c r="B14" s="2" t="s">
        <v>314</v>
      </c>
    </row>
    <row r="15" spans="1:2" ht="18">
      <c r="A15" s="2"/>
      <c r="B15" s="2" t="s">
        <v>315</v>
      </c>
    </row>
    <row r="16" spans="1:2" ht="18">
      <c r="A16" s="2"/>
      <c r="B16" s="4" t="s">
        <v>316</v>
      </c>
    </row>
    <row r="17" spans="1:2" ht="18">
      <c r="A17" s="2"/>
      <c r="B17" s="2" t="s">
        <v>317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dimension ref="A1:M73"/>
  <sheetViews>
    <sheetView workbookViewId="0">
      <selection activeCell="B4" sqref="B4"/>
    </sheetView>
  </sheetViews>
  <sheetFormatPr defaultColWidth="8.85546875" defaultRowHeight="21.6"/>
  <cols>
    <col min="1" max="1" width="9.42578125" style="31" customWidth="1"/>
    <col min="2" max="16384" width="8.85546875" style="31"/>
  </cols>
  <sheetData>
    <row r="1" spans="1:13" ht="22.15" thickBot="1">
      <c r="A1" s="32" t="s">
        <v>318</v>
      </c>
    </row>
    <row r="2" spans="1:13" s="30" customFormat="1" ht="22.15" thickBot="1">
      <c r="B2" s="33" t="s">
        <v>319</v>
      </c>
      <c r="C2" s="33" t="s">
        <v>320</v>
      </c>
      <c r="D2" s="33" t="s">
        <v>321</v>
      </c>
      <c r="E2" s="33" t="s">
        <v>322</v>
      </c>
      <c r="F2" s="33" t="s">
        <v>323</v>
      </c>
      <c r="G2" s="33" t="s">
        <v>324</v>
      </c>
      <c r="H2" s="33" t="s">
        <v>325</v>
      </c>
      <c r="I2" s="33" t="s">
        <v>326</v>
      </c>
      <c r="J2" s="33" t="s">
        <v>327</v>
      </c>
      <c r="K2" s="33" t="s">
        <v>328</v>
      </c>
      <c r="L2" s="33" t="s">
        <v>329</v>
      </c>
      <c r="M2" s="33" t="s">
        <v>330</v>
      </c>
    </row>
    <row r="3" spans="1:13" s="30" customFormat="1" ht="22.15" thickBot="1">
      <c r="A3" s="33" t="s">
        <v>331</v>
      </c>
      <c r="B3" s="34">
        <v>6.666666666666667</v>
      </c>
      <c r="C3" s="34">
        <v>16.666666666666668</v>
      </c>
      <c r="D3" s="34">
        <v>4.5454545454545459</v>
      </c>
      <c r="E3" s="34">
        <v>16.666666666666668</v>
      </c>
      <c r="F3" s="34">
        <v>6.666666666666667</v>
      </c>
      <c r="G3" s="34">
        <v>7.6923076923076925</v>
      </c>
      <c r="H3" s="34">
        <v>14.285714285714286</v>
      </c>
      <c r="I3" s="34">
        <v>11.111111111111111</v>
      </c>
      <c r="J3" s="34">
        <v>4.3478260869565215</v>
      </c>
      <c r="K3" s="34">
        <v>5.5555555555555554</v>
      </c>
      <c r="L3" s="34">
        <v>11.111111111111111</v>
      </c>
      <c r="M3" s="34">
        <v>20</v>
      </c>
    </row>
    <row r="4" spans="1:13" s="30" customFormat="1" ht="22.15" thickBot="1">
      <c r="A4" s="33" t="s">
        <v>332</v>
      </c>
      <c r="B4" s="34">
        <v>15</v>
      </c>
      <c r="C4" s="34">
        <v>6</v>
      </c>
      <c r="D4" s="34">
        <v>22</v>
      </c>
      <c r="E4" s="34">
        <v>6</v>
      </c>
      <c r="F4" s="34">
        <v>15</v>
      </c>
      <c r="G4" s="34">
        <v>13</v>
      </c>
      <c r="H4" s="34">
        <v>7</v>
      </c>
      <c r="I4" s="34">
        <v>9</v>
      </c>
      <c r="J4" s="34">
        <v>23</v>
      </c>
      <c r="K4" s="34">
        <v>18</v>
      </c>
      <c r="L4" s="34">
        <v>9</v>
      </c>
      <c r="M4" s="34">
        <v>5</v>
      </c>
    </row>
    <row r="5" spans="1:13" ht="21.6" customHeight="1" thickBot="1">
      <c r="A5" s="508" t="s">
        <v>288</v>
      </c>
      <c r="B5" s="31">
        <f>IF('Mapping template'!$J5=1,B$3,0)</f>
        <v>0</v>
      </c>
      <c r="C5" s="31">
        <f>IF('Mapping template'!$J21=1,C$3,0)</f>
        <v>0</v>
      </c>
      <c r="D5" s="31">
        <f>IF('Mapping template'!$J28=1,D$3,0)</f>
        <v>0</v>
      </c>
      <c r="E5" s="31">
        <f>IF('Mapping template'!$J51=1,E$3,0)</f>
        <v>0</v>
      </c>
      <c r="F5" s="31">
        <f>IF('Mapping template'!$J58=1,F$3,0)</f>
        <v>0</v>
      </c>
      <c r="G5" s="31">
        <f>IF('Mapping template'!$J74=1,G$3,0)</f>
        <v>0</v>
      </c>
      <c r="H5" s="31">
        <f>IF('Mapping template'!$J88=1,H$3,0)</f>
        <v>0</v>
      </c>
      <c r="I5" s="31">
        <f>IF('Mapping template'!$J96=1,I$3,0)</f>
        <v>0</v>
      </c>
      <c r="J5" s="31">
        <f>IF('Mapping template'!$J106=1,J$3,0)</f>
        <v>0</v>
      </c>
      <c r="K5" s="31">
        <f>IF('Mapping template'!$J130=1,K$3,0)</f>
        <v>0</v>
      </c>
      <c r="L5" s="31">
        <f>IF('Mapping template'!$J149=1,L$3,0)</f>
        <v>0</v>
      </c>
      <c r="M5" s="31">
        <f>IF('Mapping template'!$J159=1,M$3,0)</f>
        <v>0</v>
      </c>
    </row>
    <row r="6" spans="1:13" ht="22.15" thickBot="1">
      <c r="A6" s="508"/>
      <c r="B6" s="31">
        <f>IF('Mapping template'!$J6=1,B$3,0)</f>
        <v>0</v>
      </c>
      <c r="C6" s="31">
        <f>IF('Mapping template'!$J22=1,C$3,0)</f>
        <v>0</v>
      </c>
      <c r="D6" s="31">
        <f>IF('Mapping template'!$J29=1,D$3,0)</f>
        <v>0</v>
      </c>
      <c r="E6" s="31">
        <f>IF('Mapping template'!$J52=1,E$3,0)</f>
        <v>0</v>
      </c>
      <c r="F6" s="31">
        <f>IF('Mapping template'!$J59=1,F$3,0)</f>
        <v>0</v>
      </c>
      <c r="G6" s="31">
        <f>IF('Mapping template'!$J75=1,G$3,0)</f>
        <v>0</v>
      </c>
      <c r="H6" s="31">
        <f>IF('Mapping template'!$J89=1,H$3,0)</f>
        <v>0</v>
      </c>
      <c r="I6" s="31">
        <f>IF('Mapping template'!$J97=1,I$3,0)</f>
        <v>0</v>
      </c>
      <c r="J6" s="31">
        <f>IF('Mapping template'!$J107=1,J$3,0)</f>
        <v>0</v>
      </c>
      <c r="K6" s="31">
        <f>IF('Mapping template'!$J131=1,K$3,0)</f>
        <v>0</v>
      </c>
      <c r="L6" s="31">
        <f>IF('Mapping template'!$J150=1,L$3,0)</f>
        <v>0</v>
      </c>
      <c r="M6" s="31">
        <f>IF('Mapping template'!$J160=1,M$3,0)</f>
        <v>0</v>
      </c>
    </row>
    <row r="7" spans="1:13" ht="22.15" thickBot="1">
      <c r="A7" s="508"/>
      <c r="B7" s="31">
        <f>IF('Mapping template'!$J7=1,B$3,0)</f>
        <v>0</v>
      </c>
      <c r="C7" s="31">
        <f>IF('Mapping template'!$J23=1,C$3,0)</f>
        <v>0</v>
      </c>
      <c r="D7" s="31">
        <f>IF('Mapping template'!$J30=1,D$3,0)</f>
        <v>0</v>
      </c>
      <c r="E7" s="31">
        <f>IF('Mapping template'!$J53=1,E$3,0)</f>
        <v>0</v>
      </c>
      <c r="F7" s="31">
        <f>IF('Mapping template'!$J60=1,F$3,0)</f>
        <v>0</v>
      </c>
      <c r="G7" s="31">
        <f>IF('Mapping template'!$J76=1,G$3,0)</f>
        <v>0</v>
      </c>
      <c r="H7" s="31">
        <f>IF('Mapping template'!$J90=1,H$3,0)</f>
        <v>0</v>
      </c>
      <c r="I7" s="31">
        <f>IF('Mapping template'!$J98=1,I$3,0)</f>
        <v>0</v>
      </c>
      <c r="J7" s="31">
        <f>IF('Mapping template'!$J108=1,J$3,0)</f>
        <v>0</v>
      </c>
      <c r="K7" s="31">
        <f>IF('Mapping template'!$J132=1,K$3,0)</f>
        <v>0</v>
      </c>
      <c r="L7" s="31">
        <f>IF('Mapping template'!$J151=1,L$3,0)</f>
        <v>0</v>
      </c>
      <c r="M7" s="31">
        <f>IF('Mapping template'!$J161=1,M$3,0)</f>
        <v>0</v>
      </c>
    </row>
    <row r="8" spans="1:13" ht="22.15" thickBot="1">
      <c r="A8" s="508"/>
      <c r="B8" s="31">
        <f>IF('Mapping template'!$J8=1,B$3,0)</f>
        <v>0</v>
      </c>
      <c r="C8" s="31">
        <f>IF('Mapping template'!$J24=1,C$3,0)</f>
        <v>0</v>
      </c>
      <c r="D8" s="31">
        <f>IF('Mapping template'!$J31=1,D$3,0)</f>
        <v>0</v>
      </c>
      <c r="E8" s="31">
        <f>IF('Mapping template'!$J54=1,E$3,0)</f>
        <v>0</v>
      </c>
      <c r="F8" s="31">
        <f>IF('Mapping template'!$J61=1,F$3,0)</f>
        <v>0</v>
      </c>
      <c r="G8" s="31">
        <f>IF('Mapping template'!$J77=1,G$3,0)</f>
        <v>0</v>
      </c>
      <c r="H8" s="31">
        <f>IF('Mapping template'!$J91=1,H$3,0)</f>
        <v>0</v>
      </c>
      <c r="I8" s="31">
        <f>IF('Mapping template'!$J99=1,I$3,0)</f>
        <v>0</v>
      </c>
      <c r="J8" s="31">
        <f>IF('Mapping template'!$J109=1,J$3,0)</f>
        <v>0</v>
      </c>
      <c r="K8" s="31">
        <f>IF('Mapping template'!$J133=1,K$3,0)</f>
        <v>0</v>
      </c>
      <c r="L8" s="31">
        <f>IF('Mapping template'!$J152=1,L$3,0)</f>
        <v>0</v>
      </c>
      <c r="M8" s="31">
        <f>IF('Mapping template'!$J162=1,M$3,0)</f>
        <v>0</v>
      </c>
    </row>
    <row r="9" spans="1:13" ht="22.15" thickBot="1">
      <c r="A9" s="508"/>
      <c r="B9" s="31">
        <f>IF('Mapping template'!$J9=1,B$3,0)</f>
        <v>0</v>
      </c>
      <c r="C9" s="31">
        <f>IF('Mapping template'!$J25=1,C$3,0)</f>
        <v>0</v>
      </c>
      <c r="D9" s="31">
        <f>IF('Mapping template'!$J32=1,D$3,0)</f>
        <v>0</v>
      </c>
      <c r="E9" s="31">
        <f>IF('Mapping template'!$J55=1,E$3,0)</f>
        <v>0</v>
      </c>
      <c r="F9" s="31">
        <f>IF('Mapping template'!$J62=1,F$3,0)</f>
        <v>0</v>
      </c>
      <c r="G9" s="31">
        <f>IF('Mapping template'!$J78=1,G$3,0)</f>
        <v>0</v>
      </c>
      <c r="H9" s="31">
        <f>IF('Mapping template'!$J92=1,H$3,0)</f>
        <v>0</v>
      </c>
      <c r="I9" s="31">
        <f>IF('Mapping template'!$J100=1,I$3,0)</f>
        <v>0</v>
      </c>
      <c r="J9" s="31">
        <f>IF('Mapping template'!$J110=1,J$3,0)</f>
        <v>0</v>
      </c>
      <c r="K9" s="31">
        <f>IF('Mapping template'!$J134=1,K$3,0)</f>
        <v>0</v>
      </c>
      <c r="L9" s="31">
        <f>IF('Mapping template'!$J153=1,L$3,0)</f>
        <v>0</v>
      </c>
      <c r="M9" s="31">
        <f>IF('Mapping template'!$J163=1,M$3,0)</f>
        <v>0</v>
      </c>
    </row>
    <row r="10" spans="1:13" ht="22.15" thickBot="1">
      <c r="A10" s="508"/>
      <c r="B10" s="31">
        <f>IF('Mapping template'!$J10=1,B$3,0)</f>
        <v>0</v>
      </c>
      <c r="C10" s="31">
        <f>IF('Mapping template'!$J26=1,C$3,0)</f>
        <v>0</v>
      </c>
      <c r="D10" s="31">
        <f>IF('Mapping template'!$J33=1,D$3,0)</f>
        <v>0</v>
      </c>
      <c r="E10" s="31">
        <f>IF('Mapping template'!$J56=1,E$3,0)</f>
        <v>0</v>
      </c>
      <c r="F10" s="31">
        <f>IF('Mapping template'!$J63=1,F$3,0)</f>
        <v>0</v>
      </c>
      <c r="G10" s="31">
        <f>IF('Mapping template'!$J79=1,G$3,0)</f>
        <v>0</v>
      </c>
      <c r="H10" s="31">
        <f>IF('Mapping template'!$J93=1,H$3,0)</f>
        <v>0</v>
      </c>
      <c r="I10" s="31">
        <f>IF('Mapping template'!$J101=1,I$3,0)</f>
        <v>0</v>
      </c>
      <c r="J10" s="31">
        <f>IF('Mapping template'!$J111=1,J$3,0)</f>
        <v>0</v>
      </c>
      <c r="K10" s="31">
        <f>IF('Mapping template'!$J135=1,K$3,0)</f>
        <v>0</v>
      </c>
      <c r="L10" s="31">
        <f>IF('Mapping template'!$J154=1,L$3,0)</f>
        <v>0</v>
      </c>
    </row>
    <row r="11" spans="1:13" ht="22.15" thickBot="1">
      <c r="A11" s="508"/>
      <c r="B11" s="31">
        <f>IF('Mapping template'!$J11=1,B$3,0)</f>
        <v>0</v>
      </c>
      <c r="D11" s="31">
        <f>IF('Mapping template'!$J34=1,D$3,0)</f>
        <v>0</v>
      </c>
      <c r="F11" s="31">
        <f>IF('Mapping template'!$J64=1,F$3,0)</f>
        <v>0</v>
      </c>
      <c r="G11" s="31">
        <f>IF('Mapping template'!$J80=1,G$3,0)</f>
        <v>0</v>
      </c>
      <c r="H11" s="31">
        <f>IF('Mapping template'!$J94=1,H$3,0)</f>
        <v>0</v>
      </c>
      <c r="I11" s="31">
        <f>IF('Mapping template'!$J102=1,I$3,0)</f>
        <v>0</v>
      </c>
      <c r="J11" s="31">
        <f>IF('Mapping template'!$J112=1,J$3,0)</f>
        <v>0</v>
      </c>
      <c r="K11" s="31">
        <f>IF('Mapping template'!$J136=1,K$3,0)</f>
        <v>0</v>
      </c>
      <c r="L11" s="31">
        <f>IF('Mapping template'!$J155=1,L$3,0)</f>
        <v>0</v>
      </c>
    </row>
    <row r="12" spans="1:13" ht="22.15" thickBot="1">
      <c r="A12" s="508"/>
      <c r="B12" s="31">
        <f>IF('Mapping template'!$J12=1,B$3,0)</f>
        <v>0</v>
      </c>
      <c r="D12" s="31">
        <f>IF('Mapping template'!$J35=1,D$3,0)</f>
        <v>0</v>
      </c>
      <c r="F12" s="31">
        <f>IF('Mapping template'!$J65=1,F$3,0)</f>
        <v>0</v>
      </c>
      <c r="G12" s="31">
        <f>IF('Mapping template'!$J81=1,G$3,0)</f>
        <v>0</v>
      </c>
      <c r="I12" s="31">
        <f>IF('Mapping template'!$J103=1,I$3,0)</f>
        <v>0</v>
      </c>
      <c r="J12" s="31">
        <f>IF('Mapping template'!$J113=1,J$3,0)</f>
        <v>0</v>
      </c>
      <c r="K12" s="31">
        <f>IF('Mapping template'!$J137=1,K$3,0)</f>
        <v>0</v>
      </c>
      <c r="L12" s="31">
        <f>IF('Mapping template'!$J156=1,L$3,0)</f>
        <v>0</v>
      </c>
    </row>
    <row r="13" spans="1:13" ht="22.15" thickBot="1">
      <c r="A13" s="508"/>
      <c r="B13" s="31">
        <f>IF('Mapping template'!$J13=1,B$3,0)</f>
        <v>0</v>
      </c>
      <c r="D13" s="31">
        <f>IF('Mapping template'!$J36=1,D$3,0)</f>
        <v>0</v>
      </c>
      <c r="F13" s="31">
        <f>IF('Mapping template'!$J66=1,F$3,0)</f>
        <v>0</v>
      </c>
      <c r="G13" s="31">
        <f>IF('Mapping template'!$J82=1,G$3,0)</f>
        <v>0</v>
      </c>
      <c r="I13" s="31">
        <f>IF('Mapping template'!$J104=1,I$3,0)</f>
        <v>0</v>
      </c>
      <c r="J13" s="31">
        <f>IF('Mapping template'!$J114=1,J$3,0)</f>
        <v>0</v>
      </c>
      <c r="K13" s="31">
        <f>IF('Mapping template'!$J138=1,K$3,0)</f>
        <v>0</v>
      </c>
      <c r="L13" s="31">
        <f>IF('Mapping template'!$J157=1,L$3,0)</f>
        <v>0</v>
      </c>
    </row>
    <row r="14" spans="1:13" ht="22.15" thickBot="1">
      <c r="A14" s="508"/>
      <c r="B14" s="31">
        <f>IF('Mapping template'!$J14=1,B$3,0)</f>
        <v>0</v>
      </c>
      <c r="D14" s="31">
        <f>IF('Mapping template'!$J37=1,D$3,0)</f>
        <v>0</v>
      </c>
      <c r="F14" s="31">
        <f>IF('Mapping template'!$J67=1,F$3,0)</f>
        <v>0</v>
      </c>
      <c r="G14" s="31">
        <f>IF('Mapping template'!$J83=1,G$3,0)</f>
        <v>0</v>
      </c>
      <c r="J14" s="31">
        <f>IF('Mapping template'!$J115=1,J$3,0)</f>
        <v>0</v>
      </c>
      <c r="K14" s="31">
        <f>IF('Mapping template'!$J139=1,K$3,0)</f>
        <v>0</v>
      </c>
    </row>
    <row r="15" spans="1:13" ht="22.15" thickBot="1">
      <c r="A15" s="508"/>
      <c r="B15" s="31">
        <f>IF('Mapping template'!$J15=1,B$3,0)</f>
        <v>0</v>
      </c>
      <c r="D15" s="31">
        <f>IF('Mapping template'!$J38=1,D$3,0)</f>
        <v>0</v>
      </c>
      <c r="F15" s="31">
        <f>IF('Mapping template'!$J68=1,F$3,0)</f>
        <v>0</v>
      </c>
      <c r="G15" s="31">
        <f>IF('Mapping template'!$J84=1,G$3,0)</f>
        <v>0</v>
      </c>
      <c r="J15" s="31">
        <f>IF('Mapping template'!$J116=1,J$3,0)</f>
        <v>0</v>
      </c>
      <c r="K15" s="31">
        <f>IF('Mapping template'!$J140=1,K$3,0)</f>
        <v>0</v>
      </c>
    </row>
    <row r="16" spans="1:13" ht="22.15" thickBot="1">
      <c r="A16" s="508"/>
      <c r="B16" s="31">
        <f>IF('Mapping template'!$J16=1,B$3,0)</f>
        <v>0</v>
      </c>
      <c r="D16" s="31">
        <f>IF('Mapping template'!$J39=1,D$3,0)</f>
        <v>0</v>
      </c>
      <c r="F16" s="31">
        <f>IF('Mapping template'!$J69=1,F$3,0)</f>
        <v>0</v>
      </c>
      <c r="G16" s="31">
        <f>IF('Mapping template'!$J85=1,G$3,0)</f>
        <v>0</v>
      </c>
      <c r="J16" s="31">
        <f>IF('Mapping template'!$J117=1,J$3,0)</f>
        <v>0</v>
      </c>
      <c r="K16" s="31">
        <f>IF('Mapping template'!$J141=1,K$3,0)</f>
        <v>0</v>
      </c>
    </row>
    <row r="17" spans="1:11" ht="22.15" thickBot="1">
      <c r="A17" s="508"/>
      <c r="B17" s="31">
        <f>IF('Mapping template'!$J17=1,B$3,0)</f>
        <v>0</v>
      </c>
      <c r="D17" s="31">
        <f>IF('Mapping template'!$J40=1,D$3,0)</f>
        <v>0</v>
      </c>
      <c r="F17" s="31">
        <f>IF('Mapping template'!$J70=1,F$3,0)</f>
        <v>0</v>
      </c>
      <c r="G17" s="31">
        <f>IF('Mapping template'!$J86=1,G$3,0)</f>
        <v>0</v>
      </c>
      <c r="J17" s="31">
        <f>IF('Mapping template'!$J118=1,J$3,0)</f>
        <v>0</v>
      </c>
      <c r="K17" s="31">
        <f>IF('Mapping template'!$J142=1,K$3,0)</f>
        <v>0</v>
      </c>
    </row>
    <row r="18" spans="1:11" ht="22.15" thickBot="1">
      <c r="A18" s="508"/>
      <c r="B18" s="31">
        <f>IF('Mapping template'!$J18=1,B$3,0)</f>
        <v>0</v>
      </c>
      <c r="D18" s="31">
        <f>IF('Mapping template'!$J41=1,D$3,0)</f>
        <v>0</v>
      </c>
      <c r="F18" s="31">
        <f>IF('Mapping template'!$J71=1,F$3,0)</f>
        <v>0</v>
      </c>
      <c r="J18" s="31">
        <f>IF('Mapping template'!$J119=1,J$3,0)</f>
        <v>0</v>
      </c>
      <c r="K18" s="31">
        <f>IF('Mapping template'!$J143=1,K$3,0)</f>
        <v>0</v>
      </c>
    </row>
    <row r="19" spans="1:11" ht="22.15" thickBot="1">
      <c r="A19" s="508"/>
      <c r="B19" s="31">
        <f>IF('Mapping template'!$J19=1,B$3,0)</f>
        <v>0</v>
      </c>
      <c r="D19" s="31">
        <f>IF('Mapping template'!$J42=1,D$3,0)</f>
        <v>0</v>
      </c>
      <c r="F19" s="31">
        <f>IF('Mapping template'!$J72=1,F$3,0)</f>
        <v>0</v>
      </c>
      <c r="J19" s="31">
        <f>IF('Mapping template'!$J120=1,J$3,0)</f>
        <v>0</v>
      </c>
      <c r="K19" s="31">
        <f>IF('Mapping template'!$J144=1,K$3,0)</f>
        <v>0</v>
      </c>
    </row>
    <row r="20" spans="1:11" ht="22.15" thickBot="1">
      <c r="A20" s="508"/>
      <c r="D20" s="31">
        <f>IF('Mapping template'!$J43=1,D$3,0)</f>
        <v>0</v>
      </c>
      <c r="J20" s="31">
        <f>IF('Mapping template'!$J121=1,J$3,0)</f>
        <v>0</v>
      </c>
      <c r="K20" s="31">
        <f>IF('Mapping template'!$J145=1,K$3,0)</f>
        <v>0</v>
      </c>
    </row>
    <row r="21" spans="1:11" ht="22.15" thickBot="1">
      <c r="A21" s="508"/>
      <c r="D21" s="31">
        <f>IF('Mapping template'!$J44=1,D$3,0)</f>
        <v>0</v>
      </c>
      <c r="J21" s="31">
        <f>IF('Mapping template'!$J122=1,J$3,0)</f>
        <v>0</v>
      </c>
      <c r="K21" s="31">
        <f>IF('Mapping template'!$J146=1,K$3,0)</f>
        <v>0</v>
      </c>
    </row>
    <row r="22" spans="1:11" ht="22.15" thickBot="1">
      <c r="A22" s="508"/>
      <c r="D22" s="31">
        <f>IF('Mapping template'!$J45=1,D$3,0)</f>
        <v>0</v>
      </c>
      <c r="J22" s="31">
        <f>IF('Mapping template'!$J123=1,J$3,0)</f>
        <v>0</v>
      </c>
      <c r="K22" s="31">
        <f>IF('Mapping template'!$J147=1,K$3,0)</f>
        <v>0</v>
      </c>
    </row>
    <row r="23" spans="1:11" ht="22.15" thickBot="1">
      <c r="A23" s="508"/>
      <c r="D23" s="31">
        <f>IF('Mapping template'!$J46=1,D$3,0)</f>
        <v>0</v>
      </c>
      <c r="J23" s="31">
        <f>IF('Mapping template'!$J124=1,J$3,0)</f>
        <v>0</v>
      </c>
    </row>
    <row r="24" spans="1:11" ht="22.15" thickBot="1">
      <c r="A24" s="508"/>
      <c r="D24" s="31">
        <f>IF('Mapping template'!$J47=1,D$3,0)</f>
        <v>0</v>
      </c>
      <c r="J24" s="31">
        <f>IF('Mapping template'!$J125=1,J$3,0)</f>
        <v>0</v>
      </c>
    </row>
    <row r="25" spans="1:11" ht="22.15" thickBot="1">
      <c r="A25" s="508"/>
      <c r="D25" s="31">
        <f>IF('Mapping template'!$J48=1,D$3,0)</f>
        <v>0</v>
      </c>
      <c r="J25" s="31">
        <f>IF('Mapping template'!$J126=1,J$3,0)</f>
        <v>0</v>
      </c>
    </row>
    <row r="26" spans="1:11" ht="22.15" thickBot="1">
      <c r="A26" s="508"/>
      <c r="D26" s="31">
        <f>IF('Mapping template'!$J49=1,D$3,0)</f>
        <v>0</v>
      </c>
      <c r="J26" s="31">
        <f>IF('Mapping template'!$J127=1,J$3,0)</f>
        <v>0</v>
      </c>
    </row>
    <row r="27" spans="1:11" ht="22.15" thickBot="1">
      <c r="A27" s="508"/>
      <c r="J27" s="31">
        <f>IF('Mapping template'!$J128=1,J$3,0)</f>
        <v>0</v>
      </c>
    </row>
    <row r="33" s="31" customFormat="1"/>
    <row r="34" s="31" customFormat="1"/>
    <row r="35" s="31" customFormat="1"/>
    <row r="36" s="31" customFormat="1"/>
    <row r="37" s="31" customFormat="1"/>
    <row r="38" s="31" customFormat="1"/>
    <row r="39" s="31" customFormat="1"/>
    <row r="40" s="31" customFormat="1"/>
    <row r="41" s="31" customFormat="1"/>
    <row r="42" s="31" customFormat="1"/>
    <row r="43" s="31" customFormat="1"/>
    <row r="44" s="31" customFormat="1"/>
    <row r="45" s="31" customFormat="1"/>
    <row r="46" s="31" customFormat="1"/>
    <row r="47" s="31" customFormat="1"/>
    <row r="48" s="31" customFormat="1"/>
    <row r="49" s="31" customFormat="1"/>
    <row r="50" s="31" customFormat="1"/>
    <row r="51" s="31" customFormat="1"/>
    <row r="52" s="31" customFormat="1"/>
    <row r="53" s="31" customFormat="1"/>
    <row r="54" s="31" customFormat="1"/>
    <row r="55" s="31" customFormat="1"/>
    <row r="56" s="31" customFormat="1"/>
    <row r="57" s="31" customFormat="1"/>
    <row r="58" s="31" customFormat="1"/>
    <row r="59" s="31" customFormat="1"/>
    <row r="60" s="31" customFormat="1"/>
    <row r="61" s="31" customFormat="1"/>
    <row r="62" s="31" customFormat="1"/>
    <row r="63" s="31" customFormat="1"/>
    <row r="64" s="31" customFormat="1"/>
    <row r="65" s="31" customFormat="1"/>
    <row r="66" s="31" customFormat="1"/>
    <row r="67" s="31" customFormat="1"/>
    <row r="68" s="31" customFormat="1"/>
    <row r="69" s="31" customFormat="1"/>
    <row r="70" s="31" customFormat="1"/>
    <row r="71" s="31" customFormat="1"/>
    <row r="72" s="31" customFormat="1"/>
    <row r="73" s="31" customFormat="1"/>
  </sheetData>
  <mergeCells count="1">
    <mergeCell ref="A5:A27"/>
  </mergeCells>
  <phoneticPr fontId="5"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D1E921-E607-434B-A88A-2F89389D5031}"/>
</file>

<file path=customXml/itemProps2.xml><?xml version="1.0" encoding="utf-8"?>
<ds:datastoreItem xmlns:ds="http://schemas.openxmlformats.org/officeDocument/2006/customXml" ds:itemID="{2BC3B7C8-B04C-4AF7-8DFF-FCDDF33B4835}"/>
</file>

<file path=customXml/itemProps3.xml><?xml version="1.0" encoding="utf-8"?>
<ds:datastoreItem xmlns:ds="http://schemas.openxmlformats.org/officeDocument/2006/customXml" ds:itemID="{B1C00DEE-BFE0-4322-B09C-29BF8B1D4DA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2026-01-09T10:30:59Z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