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04"/>
  <workbookPr defaultThemeVersion="166925"/>
  <mc:AlternateContent xmlns:mc="http://schemas.openxmlformats.org/markup-compatibility/2006">
    <mc:Choice Requires="x15">
      <x15ac:absPath xmlns:x15ac="http://schemas.microsoft.com/office/spreadsheetml/2010/11/ac" url="https://cimspa.sharepoint.com/sites/CIMSPAEducation/Shared Documents/5. Endorsements/7. Mapping Documents/New Mapping Docs/Occupations/"/>
    </mc:Choice>
  </mc:AlternateContent>
  <xr:revisionPtr revIDLastSave="89" documentId="8_{5EFBEC75-8DCD-40F0-97F7-7DDC29A871CC}" xr6:coauthVersionLast="47" xr6:coauthVersionMax="47" xr10:uidLastSave="{946B2A8A-F086-4E4E-9886-968E03A19033}"/>
  <bookViews>
    <workbookView xWindow="-28920" yWindow="-120" windowWidth="29040" windowHeight="15720" xr2:uid="{A28DFB68-0578-4E97-9E84-47FD3943123C}"/>
  </bookViews>
  <sheets>
    <sheet name="Guidance" sheetId="15" r:id="rId1"/>
    <sheet name="Mapping Template" sheetId="2" r:id="rId2"/>
    <sheet name="4. Mapping breakdown" sheetId="5" state="hidden" r:id="rId3"/>
    <sheet name="Feedback" sheetId="3" state="hidden" r:id="rId4"/>
    <sheet name="Workings out" sheetId="4" state="hidden"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8" i="2" l="1" a="1"/>
  <c r="K8" i="2" s="1"/>
  <c r="K42" i="2" a="1"/>
  <c r="K42" i="2" s="1"/>
  <c r="K40" i="2"/>
  <c r="K39" i="2"/>
  <c r="K36" i="2" a="1"/>
  <c r="K36" i="2" s="1"/>
  <c r="K35" i="2"/>
  <c r="K33" i="2"/>
  <c r="K32" i="2"/>
  <c r="K31" i="2"/>
  <c r="K30" i="2"/>
  <c r="K27" i="2" a="1"/>
  <c r="K27" i="2" s="1"/>
  <c r="K25" i="2" a="1"/>
  <c r="K25" i="2" s="1"/>
  <c r="K21" i="2" a="1"/>
  <c r="K21" i="2" s="1"/>
  <c r="K19" i="2" a="1"/>
  <c r="K19" i="2" s="1"/>
  <c r="K12" i="2" a="1"/>
  <c r="K12" i="2" s="1"/>
  <c r="K5" i="2" a="1"/>
  <c r="K5" i="2" s="1"/>
  <c r="L6" i="4"/>
  <c r="K6" i="4"/>
  <c r="K7" i="4"/>
  <c r="J6" i="4"/>
  <c r="J7" i="4"/>
  <c r="I6" i="4"/>
  <c r="I7" i="4"/>
  <c r="I8" i="4"/>
  <c r="I9" i="4"/>
  <c r="M5" i="4"/>
  <c r="L95" i="2" s="1"/>
  <c r="L5" i="4"/>
  <c r="K5" i="4"/>
  <c r="J5" i="4"/>
  <c r="I5" i="4"/>
  <c r="H6" i="4"/>
  <c r="H7" i="4"/>
  <c r="H8" i="4"/>
  <c r="H9" i="4"/>
  <c r="H5" i="4"/>
  <c r="G6" i="4"/>
  <c r="G7" i="4"/>
  <c r="G8" i="4"/>
  <c r="G9" i="4"/>
  <c r="G10" i="4"/>
  <c r="G11" i="4"/>
  <c r="G5" i="4"/>
  <c r="F6" i="4"/>
  <c r="F7" i="4"/>
  <c r="F8" i="4"/>
  <c r="F9" i="4"/>
  <c r="F5" i="4"/>
  <c r="L58" i="2" s="1"/>
  <c r="E6" i="4"/>
  <c r="E7" i="4"/>
  <c r="E8" i="4"/>
  <c r="E9" i="4"/>
  <c r="E10" i="4"/>
  <c r="E11" i="4"/>
  <c r="E12" i="4"/>
  <c r="E13" i="4"/>
  <c r="E5" i="4"/>
  <c r="D6" i="4"/>
  <c r="D7" i="4"/>
  <c r="D8" i="4"/>
  <c r="D9" i="4"/>
  <c r="D10" i="4"/>
  <c r="D11" i="4"/>
  <c r="D12" i="4"/>
  <c r="D13" i="4"/>
  <c r="D14" i="4"/>
  <c r="D15" i="4"/>
  <c r="D16" i="4"/>
  <c r="D5" i="4"/>
  <c r="C6" i="4"/>
  <c r="C7" i="4"/>
  <c r="C8" i="4"/>
  <c r="C9" i="4"/>
  <c r="C10" i="4"/>
  <c r="C11" i="4"/>
  <c r="C12" i="4"/>
  <c r="C13" i="4"/>
  <c r="C5" i="4"/>
  <c r="B6" i="4"/>
  <c r="B7" i="4"/>
  <c r="B8" i="4"/>
  <c r="B9" i="4"/>
  <c r="B10" i="4"/>
  <c r="B11" i="4"/>
  <c r="B12" i="4"/>
  <c r="B13" i="4"/>
  <c r="B14" i="4"/>
  <c r="B15" i="4"/>
  <c r="B16" i="4"/>
  <c r="B17" i="4"/>
  <c r="B18" i="4"/>
  <c r="B19" i="4"/>
  <c r="B20" i="4"/>
  <c r="B21" i="4"/>
  <c r="B22" i="4"/>
  <c r="B23" i="4"/>
  <c r="B5" i="4"/>
  <c r="E15" i="5"/>
  <c r="L72" i="2" l="1"/>
  <c r="L35" i="2"/>
  <c r="L92" i="2"/>
  <c r="L84" i="2"/>
  <c r="L64" i="2"/>
  <c r="L78" i="2"/>
  <c r="L25" i="2"/>
  <c r="L88" i="2"/>
  <c r="L5" i="2"/>
  <c r="L48" i="2"/>
  <c r="D15" i="5"/>
  <c r="H14" i="5"/>
  <c r="K70" i="2" a="1"/>
  <c r="K70" i="2" s="1"/>
  <c r="K66" i="2" a="1"/>
  <c r="K66" i="2" s="1"/>
  <c r="K62" i="2"/>
  <c r="K95" i="2" a="1"/>
  <c r="K95" i="2" s="1"/>
  <c r="K93" i="2" a="1"/>
  <c r="K93" i="2" s="1"/>
  <c r="K92" i="2" a="1"/>
  <c r="K92" i="2" s="1"/>
  <c r="K90" i="2" a="1"/>
  <c r="K90" i="2" s="1"/>
  <c r="K88" i="2" a="1"/>
  <c r="K88" i="2" s="1"/>
  <c r="K85" i="2" a="1"/>
  <c r="K85" i="2" s="1"/>
  <c r="K78" i="2" a="1"/>
  <c r="K78" i="2" s="1"/>
  <c r="K89" i="2"/>
  <c r="K86" i="2"/>
  <c r="K84" i="2"/>
  <c r="K82" i="2"/>
  <c r="K81" i="2"/>
  <c r="K73" i="2"/>
  <c r="K74" i="2"/>
  <c r="K75" i="2"/>
  <c r="K76" i="2"/>
  <c r="K72" i="2"/>
  <c r="K69" i="2"/>
  <c r="K68" i="2"/>
  <c r="K65" i="2"/>
  <c r="K64" i="2"/>
  <c r="K58" i="2"/>
  <c r="K59" i="2"/>
  <c r="K60" i="2"/>
  <c r="K61" i="2"/>
  <c r="K56" i="2"/>
  <c r="K55" i="2"/>
  <c r="K54" i="2"/>
  <c r="K53" i="2"/>
  <c r="K52" i="2"/>
  <c r="K51" i="2"/>
  <c r="K50" i="2"/>
  <c r="K48" i="2" a="1"/>
  <c r="K48" i="2" s="1"/>
  <c r="K46" i="2" a="1"/>
  <c r="K46" i="2" s="1"/>
  <c r="K44" i="2" a="1"/>
  <c r="K44" i="2" s="1"/>
  <c r="K41" i="2"/>
  <c r="F14" i="5"/>
  <c r="F13" i="5"/>
  <c r="F12" i="5"/>
  <c r="F11" i="5"/>
  <c r="F10" i="5"/>
  <c r="F9" i="5"/>
  <c r="F8" i="5"/>
  <c r="F7" i="5"/>
  <c r="F5" i="5"/>
  <c r="F6" i="5"/>
  <c r="F4" i="5"/>
  <c r="F3" i="5"/>
  <c r="H4" i="5" l="1" a="1"/>
  <c r="H4" i="5" s="1"/>
  <c r="H7" i="5"/>
  <c r="H8" i="5"/>
  <c r="H9" i="5"/>
  <c r="G6" i="5"/>
  <c r="G8" i="5"/>
  <c r="H3" i="5"/>
  <c r="H11" i="5"/>
  <c r="H12" i="5"/>
  <c r="H5" i="5"/>
  <c r="H13" i="5"/>
  <c r="H10" i="5"/>
  <c r="H6" i="5"/>
  <c r="G4" i="5"/>
  <c r="G7" i="5"/>
  <c r="G10" i="5"/>
  <c r="G11" i="5"/>
  <c r="G9" i="5"/>
  <c r="I9" i="5" l="1"/>
  <c r="I6" i="5"/>
  <c r="I8" i="5"/>
  <c r="I7" i="5"/>
  <c r="I4" i="5"/>
  <c r="H15" i="5"/>
  <c r="I11" i="5"/>
  <c r="G5" i="5"/>
  <c r="I5" i="5" s="1"/>
  <c r="G12" i="5"/>
  <c r="I12" i="5" s="1"/>
  <c r="G13" i="5"/>
  <c r="I13" i="5" s="1"/>
  <c r="I10" i="5"/>
  <c r="G14" i="5"/>
  <c r="I14" i="5" s="1"/>
  <c r="G3" i="5"/>
  <c r="I3" i="5" l="1"/>
  <c r="I15" i="5" s="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1">
    <bk>
      <extLst>
        <ext uri="{3e2802c4-a4d2-4d8b-9148-e3be6c30e623}">
          <xlrd:rvb i="0"/>
        </ext>
      </extLst>
    </bk>
  </futureMetadata>
  <cellMetadata count="1">
    <bk>
      <rc t="1" v="0"/>
    </bk>
  </cellMetadata>
  <valueMetadata count="1">
    <bk>
      <rc t="2" v="0"/>
    </bk>
  </valueMetadata>
</metadata>
</file>

<file path=xl/sharedStrings.xml><?xml version="1.0" encoding="utf-8"?>
<sst xmlns="http://schemas.openxmlformats.org/spreadsheetml/2006/main" count="330" uniqueCount="279">
  <si>
    <t>Coaching Assistant Mapping Template</t>
  </si>
  <si>
    <t>Edition: V2.1</t>
  </si>
  <si>
    <t>Publication date: 15th October 2024</t>
  </si>
  <si>
    <t>Mapping Guidance - you are here!</t>
  </si>
  <si>
    <t>Mapping template to reference and evidence where the professional standard is being met by the course/ participant/ qualification</t>
  </si>
  <si>
    <t>N.B. Examples (e.g.) are given within the LDRs to provide an overview of the knowledge and skills most relevant to the role. It is not mandatory to assess learners against 100% of the examples provided, however, sufficient coverage to ensure occupational competence on achievement must be ensured. This will be reviewed as part of the CIMSPA endorsement process. </t>
  </si>
  <si>
    <t xml:space="preserve">For non-regulated qualifications (CPD), where an Education Partner does not meet the full CIMSPA professional standard, it is important to note, that the Education Partner must meet a full Knowledge or Skill LDR. For example, all three sections within K1.1 would need to evidenced for that LDR to partially map to the professional standard. </t>
  </si>
  <si>
    <r>
      <rPr>
        <sz val="12"/>
        <color theme="4" tint="-0.499984740745262"/>
        <rFont val="Poppins"/>
        <family val="3"/>
      </rPr>
      <t>For further information around product development guidance, please refer to the professional standard within the professional standard library;</t>
    </r>
    <r>
      <rPr>
        <u/>
        <sz val="12"/>
        <color theme="10"/>
        <rFont val="Poppins"/>
        <family val="3"/>
      </rPr>
      <t xml:space="preserve"> https://www.cimspa.co.uk/education-training/professional-standards/professional-standards-library/ </t>
    </r>
  </si>
  <si>
    <r>
      <rPr>
        <sz val="12"/>
        <color rgb="FF002060"/>
        <rFont val="Poppins"/>
        <family val="3"/>
      </rPr>
      <t>Alternatively, please view our CIMPSA Partner Endorsement Guide;</t>
    </r>
    <r>
      <rPr>
        <u/>
        <sz val="12"/>
        <color theme="10"/>
        <rFont val="Poppins"/>
        <family val="3"/>
      </rPr>
      <t xml:space="preserve">https://cimspa.co.uk/education-training/endorsement/ </t>
    </r>
  </si>
  <si>
    <t xml:space="preserve">Revision History </t>
  </si>
  <si>
    <t>Version</t>
  </si>
  <si>
    <t xml:space="preserve">Name &amp; Role </t>
  </si>
  <si>
    <t>Signature &amp; Date</t>
  </si>
  <si>
    <t>Reason for Change</t>
  </si>
  <si>
    <t>c</t>
  </si>
  <si>
    <t>V2.1</t>
  </si>
  <si>
    <t>Aidan Riley Education Officer</t>
  </si>
  <si>
    <t>AR 07/10/24</t>
  </si>
  <si>
    <t xml:space="preserve">Update to general formatting &amp; implementation of conditional formating to streamline moderator feedback. </t>
  </si>
  <si>
    <r>
      <rPr>
        <b/>
        <sz val="12"/>
        <color rgb="FFA5DAEC"/>
        <rFont val="Poppins"/>
        <family val="3"/>
      </rPr>
      <t xml:space="preserve">                                 E </t>
    </r>
    <r>
      <rPr>
        <sz val="12"/>
        <color rgb="FF12326E"/>
        <rFont val="Poppins"/>
        <family val="3"/>
      </rPr>
      <t xml:space="preserve">endorsements@cimspa.co.uk   </t>
    </r>
    <r>
      <rPr>
        <b/>
        <sz val="12"/>
        <color rgb="FFA5DAEC"/>
        <rFont val="Poppins"/>
        <family val="3"/>
      </rPr>
      <t xml:space="preserve">T </t>
    </r>
    <r>
      <rPr>
        <sz val="12"/>
        <color rgb="FF12326E"/>
        <rFont val="Poppins"/>
        <family val="3"/>
      </rPr>
      <t xml:space="preserve">03438 360200   </t>
    </r>
    <r>
      <rPr>
        <b/>
        <sz val="12"/>
        <color rgb="FFA5DAEC"/>
        <rFont val="Poppins"/>
        <family val="3"/>
      </rPr>
      <t>W</t>
    </r>
    <r>
      <rPr>
        <sz val="12"/>
        <color rgb="FF12326E"/>
        <rFont val="Poppins"/>
        <family val="3"/>
      </rPr>
      <t xml:space="preserve"> www.cimspa.co.uk                  </t>
    </r>
  </si>
  <si>
    <t xml:space="preserve">Chartered Institute for the Management of Sport and Physical Activity,  </t>
  </si>
  <si>
    <t>SportPark Loughborough University, 3 Oakwood Drive, Loughborough, Leicestershire LE11 3QF</t>
  </si>
  <si>
    <t>Incorporated by Royal Charter      Charity Registration No. 1144545</t>
  </si>
  <si>
    <r>
      <t xml:space="preserve">Education Product Title: </t>
    </r>
    <r>
      <rPr>
        <b/>
        <sz val="11"/>
        <color theme="5"/>
        <rFont val="Poppins"/>
        <family val="3"/>
      </rPr>
      <t>INSERT HERE</t>
    </r>
  </si>
  <si>
    <t>Professional Standard: Coaching Assistant</t>
  </si>
  <si>
    <t>Partner Mapping Section</t>
  </si>
  <si>
    <t>Moderator Feedback Section</t>
  </si>
  <si>
    <t>IV Feedback Section</t>
  </si>
  <si>
    <t>Topic</t>
  </si>
  <si>
    <t xml:space="preserve">Competency </t>
  </si>
  <si>
    <t>Learning Outcome(s)</t>
  </si>
  <si>
    <t>Evidence (sign post to SOW / course specification / supporting documents)</t>
  </si>
  <si>
    <t>Assessment Method</t>
  </si>
  <si>
    <t>Further Comments (expand on evidence within column E)</t>
  </si>
  <si>
    <r>
      <t>Response to Moderator Feedback Section (secon</t>
    </r>
    <r>
      <rPr>
        <b/>
        <sz val="11"/>
        <color theme="4" tint="-0.499984740745262"/>
        <rFont val="Poppins"/>
        <family val="3"/>
      </rPr>
      <t>d review evidence - if applicable</t>
    </r>
    <r>
      <rPr>
        <b/>
        <sz val="11"/>
        <color rgb="FF12326E"/>
        <rFont val="Poppins"/>
        <family val="3"/>
      </rPr>
      <t>)</t>
    </r>
  </si>
  <si>
    <t>Score</t>
  </si>
  <si>
    <t>Mapping to point</t>
  </si>
  <si>
    <t xml:space="preserve">% mapped to section </t>
  </si>
  <si>
    <t xml:space="preserve">Moderator comments  </t>
  </si>
  <si>
    <t>General Feedback (first review)</t>
  </si>
  <si>
    <t>General Feedback (second review - if applicable)</t>
  </si>
  <si>
    <t>IV Comments</t>
  </si>
  <si>
    <t>1. Maximising the participant experience</t>
  </si>
  <si>
    <t>Ref </t>
  </si>
  <si>
    <t>Knowledge and understanding (K&amp;U):</t>
  </si>
  <si>
    <t>A Coaching Assistant must:</t>
  </si>
  <si>
    <t>K1.1 </t>
  </si>
  <si>
    <t>Participant needs</t>
  </si>
  <si>
    <t>Summarise participant expectations and aspirations within the coaching environment.</t>
  </si>
  <si>
    <t>Explain how to build social support and inclusion within the coaching environment.</t>
  </si>
  <si>
    <t>Explain how to obtain feedback to support participant retention.</t>
  </si>
  <si>
    <t>K1.2 </t>
  </si>
  <si>
    <t>Customer service</t>
  </si>
  <si>
    <t>Explain the organisation’s products and offer.</t>
  </si>
  <si>
    <t>Describe a typical participant journey in the coaching environment.</t>
  </si>
  <si>
    <t>Describe how to present themselves in a professional and approachable manner, in line with organisational standards.</t>
  </si>
  <si>
    <t>Explain the importance of participant retention and how to influence it.</t>
  </si>
  <si>
    <t>K1.3 </t>
  </si>
  <si>
    <t>Participant engagement</t>
  </si>
  <si>
    <t>Identify different methods to engage with participants: e.g. face-to-face, telephone, written (letters, email, posters), social media and digital technology.</t>
  </si>
  <si>
    <t>Identify behaviour management strategies to support ongoing participant engagement.</t>
  </si>
  <si>
    <t>Identify basic learning theory to support personalised learning.</t>
  </si>
  <si>
    <t>Describe different types of conflict and how to manage them.</t>
  </si>
  <si>
    <t>Explain different methods to build rapport in order to maximise the participant experience.</t>
  </si>
  <si>
    <t>Explain how to promote safe and enjoyable use of the coaching environment.</t>
  </si>
  <si>
    <t>Explain the importance of being accessible and approachable to participants.</t>
  </si>
  <si>
    <t>K1.4 </t>
  </si>
  <si>
    <t>Communication</t>
  </si>
  <si>
    <t>Describe different communication techniques and how to use them: e.g. 
­	Observation / non-verbal techniques / body language.
­	Open/closed questioning. 
­	Active listening.</t>
  </si>
  <si>
    <t>•	Describe how to adapt communication methods to meet the needs of participants from differing backgrounds, cultures and sports / activity experience etc.</t>
  </si>
  <si>
    <t>K1.5 </t>
  </si>
  <si>
    <t>Participant feedback</t>
  </si>
  <si>
    <t>Summarise different methods to obtain participant feedback and channels of recording and reporting in line with organisational procedures.</t>
  </si>
  <si>
    <t>Explain the feedback cycle.</t>
  </si>
  <si>
    <t>Explain the impact of the Coaching Assistant’s role on the participant experience.</t>
  </si>
  <si>
    <t>Skills: </t>
  </si>
  <si>
    <t>A Coaching Assistant must be able to:</t>
  </si>
  <si>
    <t>S1.1 </t>
  </si>
  <si>
    <t>Participant data</t>
  </si>
  <si>
    <t>Interpret participant data in order to understand the different types of participants and their needs.</t>
  </si>
  <si>
    <t>Use participant data, including feedback, to amend activities appropriately</t>
  </si>
  <si>
    <t>S1.2 </t>
  </si>
  <si>
    <t>Demonstrate participant engagement: e.g. induct the participant, deal with participant enquiries.</t>
  </si>
  <si>
    <t>Implement behaviour management strategies to support ongoing participant engagement.</t>
  </si>
  <si>
    <t>Apply learning theories to support personalised learning.</t>
  </si>
  <si>
    <t>S1.3 </t>
  </si>
  <si>
    <t>Demonstrate exemplary customer service, for example: problem solving, discretion, influencing, teamwork, suitable language use, etc.</t>
  </si>
  <si>
    <t>S1.4 </t>
  </si>
  <si>
    <t>Develop rapport with participants</t>
  </si>
  <si>
    <t>Develop rapport with participants in a friendly and approachable manner whilst respecting equality and diversity.</t>
  </si>
  <si>
    <t>S1.5 </t>
  </si>
  <si>
    <t>Professional demeanour</t>
  </si>
  <si>
    <t>Demonstrate a professional demeanour: e.g. dress, personal attributes, positive first impressions.</t>
  </si>
  <si>
    <t>S1.6 </t>
  </si>
  <si>
    <t>Demonstrate communication methods appropriate to the participant.</t>
  </si>
  <si>
    <t>2. Welfare of participants and providing a safe and inclusive coaching environment</t>
  </si>
  <si>
    <t>K&amp;U</t>
  </si>
  <si>
    <t>K2.1 </t>
  </si>
  <si>
    <t>The person</t>
  </si>
  <si>
    <t>Identify the main things a Coaching Assistant should know about each individual participant: e.g. motivations, personal background, health background (physical and mental).</t>
  </si>
  <si>
    <t>K2.2 </t>
  </si>
  <si>
    <t>Inclusive coaching environment</t>
  </si>
  <si>
    <t>Describe what makes an inclusive coaching environment.</t>
  </si>
  <si>
    <t>Describe what makes an equitable coaching environment.</t>
  </si>
  <si>
    <t>Describe how to positively manage participant’s behaviour.</t>
  </si>
  <si>
    <t>K2.3</t>
  </si>
  <si>
    <t>Duty of care</t>
  </si>
  <si>
    <t>Describe the coaching assistant’s role in the duty of care of the participant.</t>
  </si>
  <si>
    <t>K2.4</t>
  </si>
  <si>
    <t>Specific equipment</t>
  </si>
  <si>
    <t>Describe the different types of equipment: e.g. simple, complex, powered.</t>
  </si>
  <si>
    <t>K2.5 </t>
  </si>
  <si>
    <t>Safe systems of work</t>
  </si>
  <si>
    <t>Explain normal operating procedures including: safe assembly, dismantling and storage of equipment, adhering to manufacturers and national governing body (NGB) guidelines, manual handling techniques, safe and serviceable equipment policies, environmental policies and maintenance inspection plans for specific equipment.</t>
  </si>
  <si>
    <t>K2.6 </t>
  </si>
  <si>
    <t>Personal safety</t>
  </si>
  <si>
    <t>Identify any personal protective equipment required for the coaching assistant and participants.</t>
  </si>
  <si>
    <t>Explain normal operating plans (NOP) and emergency action plans (EAP).</t>
  </si>
  <si>
    <t>K2.7 </t>
  </si>
  <si>
    <t>Hazards</t>
  </si>
  <si>
    <t>Identify hazards relating to facility, activity and people: e.g. weather impact, insufficient protective equipment, sudden cardiac death.</t>
  </si>
  <si>
    <t>Describe how to report a hazard.</t>
  </si>
  <si>
    <t>K2.8 </t>
  </si>
  <si>
    <t>Impact of coaching</t>
  </si>
  <si>
    <t>Describe how coaching has a wider impact upon participants and communities.</t>
  </si>
  <si>
    <t>S2.1 </t>
  </si>
  <si>
    <t>Engaging participants</t>
  </si>
  <si>
    <t>Engage with each individual participant in a safe and inclusive way.</t>
  </si>
  <si>
    <t>S2.2 </t>
  </si>
  <si>
    <t>Supporting participants</t>
  </si>
  <si>
    <t>Demonstrate participant needs are being met.</t>
  </si>
  <si>
    <t>S2.3 </t>
  </si>
  <si>
    <t>Positive behaviour management</t>
  </si>
  <si>
    <t>S2.4 </t>
  </si>
  <si>
    <t>Preparing for activities</t>
  </si>
  <si>
    <t>Demonstrate ability to safely prepare coaching activities appropriate to the participants.</t>
  </si>
  <si>
    <t>S2.5 </t>
  </si>
  <si>
    <t>Demonstrate appropriate action to deal with identified hazards based on the level of risk.</t>
  </si>
  <si>
    <t>S2.6 </t>
  </si>
  <si>
    <t>Assemble, dismantle and store equipment</t>
  </si>
  <si>
    <t>Demonstrate the application of safe systems of work for a range of specific equipment.</t>
  </si>
  <si>
    <t>S2.7 </t>
  </si>
  <si>
    <t>Teamwork</t>
  </si>
  <si>
    <t>Demonstrate teamwork skills when working with others.</t>
  </si>
  <si>
    <t>S2.8 </t>
  </si>
  <si>
    <t>Demonstrate inclusive verbal, non-verbal and written communication whilst undertaking duties.</t>
  </si>
  <si>
    <t>3. The coaching assistant and their role within the organisation</t>
  </si>
  <si>
    <t>K3.1 </t>
  </si>
  <si>
    <t>Organisational structure and goals</t>
  </si>
  <si>
    <t>Describe the organisation’s structure, lines of reporting, vision, mission and goals.</t>
  </si>
  <si>
    <t>K3.2 </t>
  </si>
  <si>
    <t>Roles and responsibilities</t>
  </si>
  <si>
    <t>Describe how the roles and responsibilities of colleagues within the organisation can support an effective coaching environment.</t>
  </si>
  <si>
    <t>K3.3 </t>
  </si>
  <si>
    <t>Own role</t>
  </si>
  <si>
    <t>Describe how to work whilst embracing professional boundaries, codes of conduct, own role, personal responsibilities and contribution: e.g. coaching the whole person.</t>
  </si>
  <si>
    <t>K3.4 </t>
  </si>
  <si>
    <t>Organisational role</t>
  </si>
  <si>
    <t>Explain the Coaching Assistant’s role as part of a team in supporting the smooth operation of the coaching environment and coaching activities and services in line with organisational aims and objectives: e.g. normal operating plans (NOP), emergency action plans (EAP), risk assessments, supervision, customer charter, etc.</t>
  </si>
  <si>
    <t>K3.5 </t>
  </si>
  <si>
    <t>Motivations for coaching</t>
  </si>
  <si>
    <t xml:space="preserve">Express their own coaching motivations, reasons for coaching and what they are trying to achieve. </t>
  </si>
  <si>
    <t>S3.1 </t>
  </si>
  <si>
    <t>Problem solving</t>
  </si>
  <si>
    <t>Demonstrate problem solving skills and use of own initiative, within professional boundaries, to support the smooth running of the coaching environment.</t>
  </si>
  <si>
    <t>S3.2 </t>
  </si>
  <si>
    <t>Time management</t>
  </si>
  <si>
    <t>Demonstrate ability to prepare coaching activities to start and finish on time.</t>
  </si>
  <si>
    <t>S3.3 </t>
  </si>
  <si>
    <t>Communication and teamwork</t>
  </si>
  <si>
    <t>Demonstrate different communication methods and referral to colleagues when outside own professional boundary.</t>
  </si>
  <si>
    <t>Demonstrate teamwork skills.</t>
  </si>
  <si>
    <t>S3.4 </t>
  </si>
  <si>
    <t>Intepreting information</t>
  </si>
  <si>
    <t>Demonstrate processing of information and how to follow instructions using professional judgement.</t>
  </si>
  <si>
    <t>S3.5</t>
  </si>
  <si>
    <t>Working safely</t>
  </si>
  <si>
    <t>Demonstrate conscientious working practices.</t>
  </si>
  <si>
    <t>S3.6</t>
  </si>
  <si>
    <t>Demonstrates that the motivation for coaching matches the participant’s motivations.</t>
  </si>
  <si>
    <t>4. Professional practice</t>
  </si>
  <si>
    <t>K4.1 </t>
  </si>
  <si>
    <t>Conduct</t>
  </si>
  <si>
    <t>Describe how to conduct themselves and portray a professional image: e.g. respectful of participants and other professionals, positive, honest, empowering, motivating, trustworthy, committed, non-judgemental, consistent, a good role model, with professional personal conduct and integrity.</t>
  </si>
  <si>
    <t>K4.2 </t>
  </si>
  <si>
    <t>Ethics</t>
  </si>
  <si>
    <t>Explain professional ethics related to own role: e.g. duty of care, professional membership, role boundaries/scope of practice and responsibilities, representation of skills, abilities, and knowledge, interface with other relevant professionals, business practices and professional code of conduct.</t>
  </si>
  <si>
    <t>K4.3 </t>
  </si>
  <si>
    <t>Legislation and organisational procedures</t>
  </si>
  <si>
    <t>Identify current legislation and organisation procedures relevant to own role e.g.: data protection, participant confidentiality, conflict of interest, health and safety at work, disclosing and barring service (DBS), safeguarding children and adults at risk, equality and diversity, personal liability insurance, control of substances hazardous to health, reporting of injuries, diseases and dangerous occurrences regulations, electricity at work regulations, first aid regulations, individual organisational policies and procedures.</t>
  </si>
  <si>
    <t>K4.4 </t>
  </si>
  <si>
    <t>Good practice</t>
  </si>
  <si>
    <t>Identify good practice regarding conduct, ethics and legislation and organisational procedures.</t>
  </si>
  <si>
    <t>K4.5 </t>
  </si>
  <si>
    <t>Developing self</t>
  </si>
  <si>
    <t>Identify sources of support to develop themselves.</t>
  </si>
  <si>
    <t>S4.1 </t>
  </si>
  <si>
    <t>Ensure responsibility and professional duty of care to participants</t>
  </si>
  <si>
    <t>Ensure participant safety and wellbeing at all times.</t>
  </si>
  <si>
    <t>Demonstrate compliance with relevant legal responsibilities: e.g. health and safety at work, equality and diversity, safeguarding, data protection, hazard identification, safe working practices, ethical and professional conduct.</t>
  </si>
  <si>
    <t>Demonstrate appropriate duty of care to participants.</t>
  </si>
  <si>
    <t>S4.2 </t>
  </si>
  <si>
    <t>Clarify roles and responsibilities</t>
  </si>
  <si>
    <t>Demonstrate to the participant the Coaching Assistant’s role, responsibilities and limitations in providing assistance: e.g. scope of practice, duty of care.</t>
  </si>
  <si>
    <t>S4.3 </t>
  </si>
  <si>
    <t>Demonstrate a commitment to their own ongoing development.</t>
  </si>
  <si>
    <t>5. Prepare, deliver and review coaching activities</t>
  </si>
  <si>
    <t>K5.1 </t>
  </si>
  <si>
    <t>Prepare</t>
  </si>
  <si>
    <t>•	Describe how to prepare safe and effective coaching activities, under the guidance of a coach, including core elements such as: 
­	Organisational requirements linked to the delivery of activities.
­	Sources of information that a Coaching Assistant can use when planning and preparing activities.
­	The types of information needed to plan activities.
­	How to plan and record activities that will help the participants achieve their aims.
­	How to assess individual needs including those related to disability.
­	Why goals should be linked, progressive and consistent with the overall aims of the activity.
­	The process and considerations for planning a balance of activities and coaching methods for each activity that will motivate the participants and achieve the planned goals for individuals and groups.
­	The importance of planning realistic timings, sequences, intensity and duration of activities.
­	The types of resources and equipment you need to deliver the activities.
­	The importance of organising resources for the planned activities, checking that they meet specific rules and regulations.
­	The importance of producing a contingency plan or amending an activity based on a risk assessment.
­	Where to refer any participant whose needs and potential you cannot meet to a competent person or agency.</t>
  </si>
  <si>
    <t>K5.2 </t>
  </si>
  <si>
    <t>Delivery</t>
  </si>
  <si>
    <t>•	Describe how to deliver safe and effective coaching activities, under the guidance of a coach, including core elements such as:
­	The Coaching Assistant’s responsibilities during an activity including: 
○	Health and safety requirements.
○	Organisational procedures.
○	Techniques.
○	Skill development.
○	Rules and codes for the activities you are leading.
­	How to prepare participants for an activity.
­	The process of starting an activity.
­	How to assess participants’ readiness to participate in an activity
­	The importance of confirming and, if necessary, revising the plans for an activity.
­	The importance of agreeing the goals with the participants and explaining the rationale, implementation and review process.
­	The importance of continually providing participants with information about the activity and how it supports their goals and aspirations.
­	The value, purpose and delivery of warm-up activities and the importance of ensuring the delivery of warm-up activities that are linked to the goals of the activity.
­	How to identify specific technical content or activities based on participants’ needs.
­	How to deliver planned activities.
­	The process of setting goals, and awareness of SMART (or other) goals.
­	How to give clear and correct demonstrations and explanations of skill development and development of mental skills.
­	The importance of ensuring all participants have the opportunity to take part in the planned activities.
­	Why it is important to observe the performance of participants during the activity.
­	The importance of taking account of participant feedback and contributing to feedback on the participant’s performance.
­	How to ensure participant and others’ safety is maintained.
­	The importance of adapting your activity where required to meet the needs of the participants.
­	The value, purpose and delivery of cool-down activities and the importance of ensuring the delivery of cool-down activities that are linked to the goals of the activity.
­	How to conclude activities.
­	Why it is important to ensure that participants have the information they require about future activities.
­	The importance of leaving the venue and equipment in a condition acceptable for future use.</t>
  </si>
  <si>
    <t>K5.3 </t>
  </si>
  <si>
    <t xml:space="preserve">Evaluation </t>
  </si>
  <si>
    <t>•	Describe how to evaluate safe and effective coaching activities, under the guidance of a coach, including core elements such as: 
­	The purpose and importance of continual review of activities.
­	The types of information that a Coaching Assistant needs to collect to review activities.
­	How to identify valid sources of feedback from others to aid your review.
­	How to improve the preparation and delivery of future activities for participants and self.
­	The importance of discussing and agreeing the outcome of the review with participants and others.
­	The importance of reviewing all aspects of the planning and delivery of activities.
­	How to use self-reflective processes to quality assure and identify any development actions that may be required.
­	Factors that impact on the ability to identify own development needs.
­	The types of development activities that are available to Coaching Assistants and how to access these.
­	How to complete a development plan and the importance of recording the outcomes of your review for future reference.
­	How to use information taken from the review to improve future activities.
­	When and how you would adapt future activities to meet the outcomes of your review.
­	How to measure the quality of the coaching experience and participants’ development.</t>
  </si>
  <si>
    <t>S5.1 </t>
  </si>
  <si>
    <t>•	Prepare delivery of safe and effective coaching activities, under the guidance of a Coach, to include the Coaching Assistant’s ability to:
­	Collect and record the information needed to prepare activities.
­	Identify participant needs and implications for preparation.
­	Identify the overall activity aims.
­	Prepare activities that will help the participants achieve their aims.
­	Ensure goals are linked, progressive and consistent with the overall aims.
­	Prepare tasks for each activity that will motivate the participants and achieve the planned goals.
­	Agree the overall aims of the activity with the participants and others. 
­	Organise resources for your planned activities.
­	Support the implementation of a contingency plan or amend the activity, based on a risk assessment, and professional boundaries.
­	Refer any participants whose needs you cannot meet to a competent person or agency.</t>
  </si>
  <si>
    <t>S5.2 </t>
  </si>
  <si>
    <t>•	Deliver safe and effective coaching activities, under the guidance of a coach, to include Coaching Assistant’s ability to:
­	Adhere to the guidelines and procedures for safeguarding and protecting children and vulnerable adults at risk.
­	Prepare participants for activities.
­	Assess participants’ readiness to participate.
­	Confirm and, if necessary, revise your plans for the activity.
­	Explain and agree the goals with the participants.
­	Provide participants with information about the activity and how it supports their goals.
­	Deliver warm-up activities linked to the goals of the activity.
­	Provide technical explanations and demonstrations that meet the needs of the participants.
­	Identify specific technical content or activities based on participants’ needs.
­	Ensure all participants have the opportunity to take part in the planned activities.
­	Observe and analyse the participants' performance.
­	Provide the participants with feedback on their performance.
­	Ensure the maintenance of the safety of participants and others.
­	Adapt your coaching activity where required to meet the needs of the participants.
­	Deliver cool down activities linked to the goals of the activity.
­	Agree personal development needs with the participants.
­	Make sure the participants have the information they require about future activities.
­	Leave the venue and equipment in a condition acceptable for future use.</t>
  </si>
  <si>
    <t>S5.3 </t>
  </si>
  <si>
    <t>Ongoing review</t>
  </si>
  <si>
    <t>•	Review safe and effective coaching activities, under the guidance of a coach, to include the Coaching Assistant’s ability to:
­	Conduct reviews at timely opportunities.
­	Collate evidence to support the review of the activities.
­	Identify how to improve the planning and delivery of future activities for participants and self.
­	Discuss and agree your review with participants and others.
­	Record your review.
­	Adapt future activities to meet the outcomes of your review.</t>
  </si>
  <si>
    <t>6. Industry legislation and guidance, organisational policies and procedures</t>
  </si>
  <si>
    <t>K6.1 </t>
  </si>
  <si>
    <t>Organisational policies and procedures</t>
  </si>
  <si>
    <t>•	Explain organisational policy and procedures including:
­	Normal operating plans (NOP).
­	Emergency action plans (EAP).
­	Risk assessment.
­	Admissions policy.
­	Equality and diversity.</t>
  </si>
  <si>
    <t>K6.2 </t>
  </si>
  <si>
    <t>Legal and regulatory requirements</t>
  </si>
  <si>
    <t>•	Understand key legal and regulatory requirements: e.g.
­	Equality Act 2010.
­	Children’s Act 1989.
­	Children’s Act 2004.
­	The Care Act 2014.
­	Mental Capacity Act 2005.
­	Data Protection Act 1998.
­	General Data Protection Regulations.</t>
  </si>
  <si>
    <t>S6.1 </t>
  </si>
  <si>
    <t>Sector guidance</t>
  </si>
  <si>
    <t>•	Demonstrate adherence to sector guidance including:
­	National governing body.
­	Health and Safety Executive.
­	Sport England.
­	Child Protection in Sport Unit.</t>
  </si>
  <si>
    <r>
      <rPr>
        <b/>
        <sz val="14"/>
        <color rgb="FFF089B1"/>
        <rFont val="Calibri"/>
        <family val="2"/>
        <scheme val="minor"/>
      </rPr>
      <t>4. Mapping Breakdown</t>
    </r>
    <r>
      <rPr>
        <sz val="14"/>
        <color rgb="FFF089B1"/>
        <rFont val="Calibri"/>
        <family val="2"/>
        <scheme val="minor"/>
      </rPr>
      <t xml:space="preserve"> shows a breakdown of the percentage that your course has mapped to each sections knowledge and skills criteria, and the overall percentage that your course has mapped to the professional standard</t>
    </r>
  </si>
  <si>
    <t>Sections</t>
  </si>
  <si>
    <t>Specifications</t>
  </si>
  <si>
    <t>%worth of each section</t>
  </si>
  <si>
    <t>Total % covered of area</t>
  </si>
  <si>
    <t>Section % of total standard</t>
  </si>
  <si>
    <t>% covered of entire standard</t>
  </si>
  <si>
    <t>Knowledge</t>
  </si>
  <si>
    <t>Skills</t>
  </si>
  <si>
    <t>Totals</t>
  </si>
  <si>
    <t>Standardised feedback comments</t>
  </si>
  <si>
    <t>Assessment methods</t>
  </si>
  <si>
    <t>Comprehensive evidence</t>
  </si>
  <si>
    <t>Assignment</t>
  </si>
  <si>
    <t>Sufficient evidence</t>
  </si>
  <si>
    <t>Case study</t>
  </si>
  <si>
    <t>Further evidence required</t>
  </si>
  <si>
    <t>Dissertation</t>
  </si>
  <si>
    <t>Exam</t>
  </si>
  <si>
    <t>Written test</t>
  </si>
  <si>
    <t>Listening test</t>
  </si>
  <si>
    <t>Oral test</t>
  </si>
  <si>
    <t>Performance/ practical</t>
  </si>
  <si>
    <t>Portfolio</t>
  </si>
  <si>
    <t>Professional discussion</t>
  </si>
  <si>
    <t>Project</t>
  </si>
  <si>
    <t>Simulation</t>
  </si>
  <si>
    <t>Online test</t>
  </si>
  <si>
    <t>Attendence only</t>
  </si>
  <si>
    <t>Multiple (please specify)</t>
  </si>
  <si>
    <t>Other (please specify)</t>
  </si>
  <si>
    <t>Calculating the totally percentage of knowledge/ skill covered in each section</t>
  </si>
  <si>
    <t>K1</t>
  </si>
  <si>
    <t>S1</t>
  </si>
  <si>
    <t>K2</t>
  </si>
  <si>
    <t>S2</t>
  </si>
  <si>
    <t>K3</t>
  </si>
  <si>
    <t>S3</t>
  </si>
  <si>
    <t>K4</t>
  </si>
  <si>
    <t>S4</t>
  </si>
  <si>
    <t>K5</t>
  </si>
  <si>
    <t>S5</t>
  </si>
  <si>
    <t>K6</t>
  </si>
  <si>
    <t>S6</t>
  </si>
  <si>
    <t>% value</t>
  </si>
  <si>
    <t># spec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</si>
</sst>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6">
    <font>
      <sz val="11"/>
      <color theme="1"/>
      <name val="Calibri"/>
      <family val="2"/>
      <scheme val="minor"/>
    </font>
    <font>
      <b/>
      <sz val="9"/>
      <color theme="4" tint="-0.499984740745262"/>
      <name val="Poppins"/>
      <family val="3"/>
    </font>
    <font>
      <sz val="11"/>
      <color rgb="FF002060"/>
      <name val="Calibri"/>
      <family val="2"/>
      <scheme val="minor"/>
    </font>
    <font>
      <sz val="9"/>
      <color theme="1"/>
      <name val="Poppins"/>
      <family val="3"/>
    </font>
    <font>
      <sz val="11"/>
      <color rgb="FF9C5700"/>
      <name val="Calibri"/>
      <family val="2"/>
      <scheme val="minor"/>
    </font>
    <font>
      <sz val="9"/>
      <color theme="3"/>
      <name val="Poppins"/>
      <family val="3"/>
    </font>
    <font>
      <b/>
      <sz val="9"/>
      <color theme="3"/>
      <name val="Poppins"/>
      <family val="3"/>
    </font>
    <font>
      <sz val="9"/>
      <color rgb="FF12326E"/>
      <name val="Poppins"/>
      <family val="3"/>
    </font>
    <font>
      <b/>
      <sz val="11"/>
      <color theme="1"/>
      <name val="Calibri"/>
      <family val="2"/>
      <scheme val="minor"/>
    </font>
    <font>
      <sz val="8"/>
      <name val="Calibri"/>
      <family val="2"/>
      <scheme val="minor"/>
    </font>
    <font>
      <u/>
      <sz val="11"/>
      <color theme="10"/>
      <name val="Calibri"/>
      <family val="2"/>
      <scheme val="minor"/>
    </font>
    <font>
      <sz val="11"/>
      <color rgb="FF002060"/>
      <name val="Poppins"/>
      <family val="3"/>
    </font>
    <font>
      <b/>
      <sz val="11"/>
      <color rgb="FF002060"/>
      <name val="Poppins"/>
      <family val="3"/>
    </font>
    <font>
      <b/>
      <sz val="14"/>
      <color theme="1"/>
      <name val="Calibri"/>
      <family val="2"/>
      <scheme val="minor"/>
    </font>
    <font>
      <b/>
      <sz val="16"/>
      <color theme="1"/>
      <name val="Calibri"/>
      <family val="2"/>
      <scheme val="minor"/>
    </font>
    <font>
      <b/>
      <sz val="11"/>
      <color rgb="FFF089B1"/>
      <name val="Poppins"/>
      <family val="3"/>
    </font>
    <font>
      <sz val="8"/>
      <color rgb="FF002060"/>
      <name val="Poppins"/>
      <family val="3"/>
    </font>
    <font>
      <sz val="14"/>
      <color rgb="FFF089B1"/>
      <name val="Calibri"/>
      <family val="2"/>
      <scheme val="minor"/>
    </font>
    <font>
      <b/>
      <sz val="14"/>
      <color rgb="FFF089B1"/>
      <name val="Calibri"/>
      <family val="2"/>
      <scheme val="minor"/>
    </font>
    <font>
      <sz val="9"/>
      <color rgb="FF12326E"/>
      <name val="Calibri"/>
      <family val="2"/>
      <scheme val="minor"/>
    </font>
    <font>
      <sz val="9"/>
      <color theme="1"/>
      <name val="Calibri"/>
      <family val="2"/>
      <scheme val="minor"/>
    </font>
    <font>
      <u/>
      <sz val="9"/>
      <color theme="10"/>
      <name val="Poppins"/>
      <family val="3"/>
    </font>
    <font>
      <sz val="9"/>
      <color rgb="FF002060"/>
      <name val="Poppins"/>
      <family val="3"/>
    </font>
    <font>
      <b/>
      <sz val="11"/>
      <color rgb="FF12326E"/>
      <name val="Poppins"/>
      <family val="3"/>
    </font>
    <font>
      <b/>
      <sz val="11"/>
      <color theme="5"/>
      <name val="Poppins"/>
      <family val="3"/>
    </font>
    <font>
      <sz val="11"/>
      <color rgb="FF12326E"/>
      <name val="Poppins"/>
      <family val="3"/>
    </font>
    <font>
      <b/>
      <sz val="11"/>
      <color theme="4" tint="-0.499984740745262"/>
      <name val="Poppins"/>
      <family val="3"/>
    </font>
    <font>
      <b/>
      <sz val="12"/>
      <color rgb="FF12326E"/>
      <name val="Poppins"/>
      <family val="3"/>
    </font>
    <font>
      <sz val="12"/>
      <color rgb="FF12326E"/>
      <name val="Poppins"/>
      <family val="3"/>
    </font>
    <font>
      <sz val="12"/>
      <color rgb="FF12326E"/>
      <name val="Calibri"/>
      <family val="2"/>
      <scheme val="minor"/>
    </font>
    <font>
      <sz val="12"/>
      <color theme="1"/>
      <name val="Calibri"/>
      <family val="2"/>
      <scheme val="minor"/>
    </font>
    <font>
      <sz val="12"/>
      <color theme="4" tint="-0.499984740745262"/>
      <name val="Poppins"/>
      <family val="3"/>
    </font>
    <font>
      <u/>
      <sz val="12"/>
      <color theme="10"/>
      <name val="Poppins"/>
      <family val="3"/>
    </font>
    <font>
      <sz val="12"/>
      <color rgb="FF002060"/>
      <name val="Poppins"/>
      <family val="3"/>
    </font>
    <font>
      <b/>
      <sz val="12"/>
      <color rgb="FF002060"/>
      <name val="Poppins"/>
      <family val="3"/>
    </font>
    <font>
      <b/>
      <sz val="12"/>
      <color rgb="FFA5DAEC"/>
      <name val="Poppins"/>
      <family val="3"/>
    </font>
  </fonts>
  <fills count="8">
    <fill>
      <patternFill patternType="none"/>
    </fill>
    <fill>
      <patternFill patternType="gray125"/>
    </fill>
    <fill>
      <patternFill patternType="solid">
        <fgColor theme="0"/>
        <bgColor indexed="64"/>
      </patternFill>
    </fill>
    <fill>
      <patternFill patternType="solid">
        <fgColor rgb="FFFFEB9C"/>
      </patternFill>
    </fill>
    <fill>
      <patternFill patternType="solid">
        <fgColor rgb="FFA5DAEC"/>
        <bgColor indexed="64"/>
      </patternFill>
    </fill>
    <fill>
      <patternFill patternType="solid">
        <fgColor rgb="FFF089B1"/>
        <bgColor indexed="64"/>
      </patternFill>
    </fill>
    <fill>
      <patternFill patternType="solid">
        <fgColor rgb="FF6AB651"/>
        <bgColor indexed="64"/>
      </patternFill>
    </fill>
    <fill>
      <patternFill patternType="solid">
        <fgColor rgb="FF12326E"/>
        <bgColor indexed="64"/>
      </patternFill>
    </fill>
  </fills>
  <borders count="104">
    <border>
      <left/>
      <right/>
      <top/>
      <bottom/>
      <diagonal/>
    </border>
    <border>
      <left style="medium">
        <color rgb="FF002060"/>
      </left>
      <right style="medium">
        <color rgb="FF002060"/>
      </right>
      <top style="medium">
        <color rgb="FF002060"/>
      </top>
      <bottom style="medium">
        <color rgb="FF002060"/>
      </bottom>
      <diagonal/>
    </border>
    <border>
      <left style="medium">
        <color rgb="FF002060"/>
      </left>
      <right/>
      <top style="medium">
        <color rgb="FF002060"/>
      </top>
      <bottom/>
      <diagonal/>
    </border>
    <border>
      <left style="medium">
        <color rgb="FF002060"/>
      </left>
      <right/>
      <top/>
      <bottom/>
      <diagonal/>
    </border>
    <border>
      <left style="medium">
        <color rgb="FF002060"/>
      </left>
      <right/>
      <top/>
      <bottom style="medium">
        <color rgb="FF002060"/>
      </bottom>
      <diagonal/>
    </border>
    <border>
      <left/>
      <right style="medium">
        <color rgb="FF002060"/>
      </right>
      <top style="medium">
        <color rgb="FF002060"/>
      </top>
      <bottom style="medium">
        <color rgb="FF002060"/>
      </bottom>
      <diagonal/>
    </border>
    <border>
      <left style="medium">
        <color rgb="FF002060"/>
      </left>
      <right style="medium">
        <color rgb="FF002060"/>
      </right>
      <top style="medium">
        <color rgb="FF002060"/>
      </top>
      <bottom/>
      <diagonal/>
    </border>
    <border>
      <left style="medium">
        <color rgb="FF002060"/>
      </left>
      <right style="medium">
        <color rgb="FF002060"/>
      </right>
      <top/>
      <bottom/>
      <diagonal/>
    </border>
    <border>
      <left style="medium">
        <color rgb="FF002060"/>
      </left>
      <right style="medium">
        <color rgb="FF002060"/>
      </right>
      <top/>
      <bottom style="medium">
        <color rgb="FF002060"/>
      </bottom>
      <diagonal/>
    </border>
    <border>
      <left style="medium">
        <color rgb="FF002060"/>
      </left>
      <right/>
      <top style="medium">
        <color rgb="FF002060"/>
      </top>
      <bottom style="medium">
        <color rgb="FF002060"/>
      </bottom>
      <diagonal/>
    </border>
    <border>
      <left/>
      <right style="medium">
        <color rgb="FF002060"/>
      </right>
      <top/>
      <bottom/>
      <diagonal/>
    </border>
    <border>
      <left style="medium">
        <color rgb="FF002060"/>
      </left>
      <right style="medium">
        <color rgb="FF002060"/>
      </right>
      <top style="medium">
        <color rgb="FF002060"/>
      </top>
      <bottom style="dotted">
        <color theme="0" tint="-0.499984740745262"/>
      </bottom>
      <diagonal/>
    </border>
    <border>
      <left style="medium">
        <color rgb="FF002060"/>
      </left>
      <right style="medium">
        <color rgb="FF002060"/>
      </right>
      <top style="dotted">
        <color theme="0" tint="-0.499984740745262"/>
      </top>
      <bottom style="dotted">
        <color theme="0" tint="-0.499984740745262"/>
      </bottom>
      <diagonal/>
    </border>
    <border>
      <left style="medium">
        <color rgb="FF002060"/>
      </left>
      <right style="medium">
        <color rgb="FF002060"/>
      </right>
      <top style="dotted">
        <color theme="0" tint="-0.499984740745262"/>
      </top>
      <bottom style="medium">
        <color rgb="FF002060"/>
      </bottom>
      <diagonal/>
    </border>
    <border>
      <left style="medium">
        <color rgb="FF002060"/>
      </left>
      <right/>
      <top style="medium">
        <color rgb="FF002060"/>
      </top>
      <bottom style="dotted">
        <color theme="0" tint="-0.499984740745262"/>
      </bottom>
      <diagonal/>
    </border>
    <border>
      <left style="medium">
        <color rgb="FF002060"/>
      </left>
      <right/>
      <top style="dotted">
        <color theme="0" tint="-0.499984740745262"/>
      </top>
      <bottom style="dotted">
        <color theme="0" tint="-0.499984740745262"/>
      </bottom>
      <diagonal/>
    </border>
    <border>
      <left style="medium">
        <color rgb="FF002060"/>
      </left>
      <right/>
      <top style="dotted">
        <color theme="0" tint="-0.499984740745262"/>
      </top>
      <bottom style="medium">
        <color rgb="FF002060"/>
      </bottom>
      <diagonal/>
    </border>
    <border>
      <left style="medium">
        <color rgb="FF002060"/>
      </left>
      <right style="medium">
        <color rgb="FF002060"/>
      </right>
      <top style="dotted">
        <color theme="0" tint="-0.499984740745262"/>
      </top>
      <bottom/>
      <diagonal/>
    </border>
    <border>
      <left style="medium">
        <color rgb="FF002060"/>
      </left>
      <right/>
      <top style="dotted">
        <color theme="0" tint="-0.499984740745262"/>
      </top>
      <bottom/>
      <diagonal/>
    </border>
    <border>
      <left style="medium">
        <color rgb="FF002060"/>
      </left>
      <right/>
      <top/>
      <bottom style="dotted">
        <color theme="0" tint="-0.499984740745262"/>
      </bottom>
      <diagonal/>
    </border>
    <border>
      <left style="medium">
        <color theme="7" tint="-0.249977111117893"/>
      </left>
      <right/>
      <top/>
      <bottom/>
      <diagonal/>
    </border>
    <border>
      <left style="thin">
        <color theme="3"/>
      </left>
      <right style="thin">
        <color theme="3"/>
      </right>
      <top style="thin">
        <color theme="3"/>
      </top>
      <bottom style="thin">
        <color theme="3"/>
      </bottom>
      <diagonal/>
    </border>
    <border>
      <left/>
      <right/>
      <top/>
      <bottom style="dotted">
        <color theme="0" tint="-0.499984740745262"/>
      </bottom>
      <diagonal/>
    </border>
    <border>
      <left/>
      <right style="medium">
        <color rgb="FF002060"/>
      </right>
      <top style="medium">
        <color rgb="FF002060"/>
      </top>
      <bottom/>
      <diagonal/>
    </border>
    <border>
      <left/>
      <right style="medium">
        <color rgb="FF002060"/>
      </right>
      <top/>
      <bottom style="medium">
        <color rgb="FF002060"/>
      </bottom>
      <diagonal/>
    </border>
    <border>
      <left/>
      <right/>
      <top style="medium">
        <color rgb="FF002060"/>
      </top>
      <bottom/>
      <diagonal/>
    </border>
    <border>
      <left style="medium">
        <color rgb="FF002060"/>
      </left>
      <right style="medium">
        <color rgb="FF002060"/>
      </right>
      <top/>
      <bottom style="dotted">
        <color theme="0" tint="-0.499984740745262"/>
      </bottom>
      <diagonal/>
    </border>
    <border>
      <left style="thin">
        <color indexed="64"/>
      </left>
      <right style="thin">
        <color indexed="64"/>
      </right>
      <top style="thin">
        <color indexed="64"/>
      </top>
      <bottom style="thin">
        <color indexed="64"/>
      </bottom>
      <diagonal/>
    </border>
    <border>
      <left style="thin">
        <color theme="3"/>
      </left>
      <right style="thin">
        <color theme="3"/>
      </right>
      <top/>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style="thin">
        <color theme="0"/>
      </left>
      <right style="thin">
        <color theme="0"/>
      </right>
      <top/>
      <bottom/>
      <diagonal/>
    </border>
    <border>
      <left/>
      <right/>
      <top style="medium">
        <color rgb="FF002060"/>
      </top>
      <bottom style="medium">
        <color rgb="FF002060"/>
      </bottom>
      <diagonal/>
    </border>
    <border>
      <left style="medium">
        <color theme="0"/>
      </left>
      <right style="medium">
        <color theme="0"/>
      </right>
      <top style="medium">
        <color theme="0"/>
      </top>
      <bottom style="medium">
        <color theme="0"/>
      </bottom>
      <diagonal/>
    </border>
    <border>
      <left/>
      <right style="medium">
        <color theme="0"/>
      </right>
      <top style="medium">
        <color theme="0"/>
      </top>
      <bottom style="medium">
        <color theme="0"/>
      </bottom>
      <diagonal/>
    </border>
    <border>
      <left/>
      <right/>
      <top/>
      <bottom style="medium">
        <color rgb="FF002060"/>
      </bottom>
      <diagonal/>
    </border>
    <border>
      <left style="medium">
        <color indexed="64"/>
      </left>
      <right style="medium">
        <color indexed="64"/>
      </right>
      <top style="medium">
        <color indexed="64"/>
      </top>
      <bottom/>
      <diagonal/>
    </border>
    <border>
      <left/>
      <right style="medium">
        <color rgb="FF002060"/>
      </right>
      <top style="medium">
        <color rgb="FF002060"/>
      </top>
      <bottom style="dotted">
        <color theme="3"/>
      </bottom>
      <diagonal/>
    </border>
    <border>
      <left/>
      <right style="medium">
        <color rgb="FF002060"/>
      </right>
      <top style="dotted">
        <color theme="3"/>
      </top>
      <bottom style="dotted">
        <color theme="3"/>
      </bottom>
      <diagonal/>
    </border>
    <border>
      <left/>
      <right style="medium">
        <color rgb="FF002060"/>
      </right>
      <top style="dotted">
        <color theme="3"/>
      </top>
      <bottom style="medium">
        <color rgb="FF002060"/>
      </bottom>
      <diagonal/>
    </border>
    <border>
      <left/>
      <right style="medium">
        <color rgb="FF002060"/>
      </right>
      <top style="medium">
        <color rgb="FF002060"/>
      </top>
      <bottom style="dotted">
        <color theme="0" tint="-0.499984740745262"/>
      </bottom>
      <diagonal/>
    </border>
    <border>
      <left/>
      <right style="medium">
        <color rgb="FF002060"/>
      </right>
      <top style="dotted">
        <color theme="0" tint="-0.499984740745262"/>
      </top>
      <bottom style="dotted">
        <color theme="0" tint="-0.499984740745262"/>
      </bottom>
      <diagonal/>
    </border>
    <border>
      <left/>
      <right style="medium">
        <color rgb="FF002060"/>
      </right>
      <top style="dotted">
        <color theme="0" tint="-0.499984740745262"/>
      </top>
      <bottom style="medium">
        <color rgb="FF002060"/>
      </bottom>
      <diagonal/>
    </border>
    <border>
      <left/>
      <right style="medium">
        <color rgb="FF002060"/>
      </right>
      <top style="dotted">
        <color theme="0" tint="-0.499984740745262"/>
      </top>
      <bottom/>
      <diagonal/>
    </border>
    <border>
      <left style="medium">
        <color rgb="FF12326E"/>
      </left>
      <right style="medium">
        <color rgb="FF12326E"/>
      </right>
      <top style="medium">
        <color rgb="FF12326E"/>
      </top>
      <bottom/>
      <diagonal/>
    </border>
    <border>
      <left style="medium">
        <color rgb="FF12326E"/>
      </left>
      <right style="medium">
        <color rgb="FF12326E"/>
      </right>
      <top/>
      <bottom/>
      <diagonal/>
    </border>
    <border>
      <left style="medium">
        <color rgb="FF12326E"/>
      </left>
      <right style="medium">
        <color rgb="FF12326E"/>
      </right>
      <top/>
      <bottom style="medium">
        <color rgb="FF12326E"/>
      </bottom>
      <diagonal/>
    </border>
    <border>
      <left/>
      <right style="medium">
        <color rgb="FF002060"/>
      </right>
      <top/>
      <bottom style="dotted">
        <color theme="0" tint="-0.499984740745262"/>
      </bottom>
      <diagonal/>
    </border>
    <border>
      <left style="medium">
        <color rgb="FF12326E"/>
      </left>
      <right/>
      <top style="medium">
        <color rgb="FF12326E"/>
      </top>
      <bottom style="medium">
        <color rgb="FF12326E"/>
      </bottom>
      <diagonal/>
    </border>
    <border>
      <left/>
      <right/>
      <top style="medium">
        <color rgb="FF12326E"/>
      </top>
      <bottom style="medium">
        <color rgb="FF12326E"/>
      </bottom>
      <diagonal/>
    </border>
    <border>
      <left/>
      <right style="medium">
        <color rgb="FF12326E"/>
      </right>
      <top style="medium">
        <color rgb="FF12326E"/>
      </top>
      <bottom style="medium">
        <color rgb="FF12326E"/>
      </bottom>
      <diagonal/>
    </border>
    <border>
      <left style="medium">
        <color rgb="FF12326E"/>
      </left>
      <right style="medium">
        <color rgb="FF12326E"/>
      </right>
      <top style="medium">
        <color rgb="FF12326E"/>
      </top>
      <bottom style="medium">
        <color rgb="FF12326E"/>
      </bottom>
      <diagonal/>
    </border>
    <border>
      <left style="medium">
        <color rgb="FF12326E"/>
      </left>
      <right/>
      <top style="medium">
        <color rgb="FF12326E"/>
      </top>
      <bottom/>
      <diagonal/>
    </border>
    <border>
      <left/>
      <right/>
      <top style="medium">
        <color rgb="FF12326E"/>
      </top>
      <bottom/>
      <diagonal/>
    </border>
    <border>
      <left/>
      <right style="medium">
        <color rgb="FF12326E"/>
      </right>
      <top style="medium">
        <color rgb="FF12326E"/>
      </top>
      <bottom/>
      <diagonal/>
    </border>
    <border>
      <left style="medium">
        <color rgb="FF002060"/>
      </left>
      <right style="medium">
        <color rgb="FF002060"/>
      </right>
      <top style="medium">
        <color rgb="FF12326E"/>
      </top>
      <bottom style="medium">
        <color rgb="FF12326E"/>
      </bottom>
      <diagonal/>
    </border>
    <border>
      <left style="medium">
        <color rgb="FF002060"/>
      </left>
      <right/>
      <top style="medium">
        <color rgb="FF12326E"/>
      </top>
      <bottom style="medium">
        <color rgb="FF12326E"/>
      </bottom>
      <diagonal/>
    </border>
    <border>
      <left/>
      <right style="medium">
        <color rgb="FF002060"/>
      </right>
      <top style="medium">
        <color rgb="FF12326E"/>
      </top>
      <bottom style="medium">
        <color rgb="FF12326E"/>
      </bottom>
      <diagonal/>
    </border>
    <border>
      <left style="thin">
        <color indexed="64"/>
      </left>
      <right style="thin">
        <color indexed="64"/>
      </right>
      <top style="thin">
        <color indexed="64"/>
      </top>
      <bottom/>
      <diagonal/>
    </border>
    <border>
      <left style="medium">
        <color rgb="FF002060"/>
      </left>
      <right style="medium">
        <color rgb="FF002060"/>
      </right>
      <top/>
      <bottom style="medium">
        <color rgb="FF12326E"/>
      </bottom>
      <diagonal/>
    </border>
    <border>
      <left style="medium">
        <color rgb="FF002060"/>
      </left>
      <right style="medium">
        <color rgb="FF002060"/>
      </right>
      <top style="medium">
        <color rgb="FF12326E"/>
      </top>
      <bottom/>
      <diagonal/>
    </border>
    <border>
      <left style="thin">
        <color theme="0"/>
      </left>
      <right/>
      <top/>
      <bottom/>
      <diagonal/>
    </border>
    <border>
      <left style="medium">
        <color rgb="FFF089B1"/>
      </left>
      <right/>
      <top style="medium">
        <color rgb="FFF089B1"/>
      </top>
      <bottom/>
      <diagonal/>
    </border>
    <border>
      <left/>
      <right/>
      <top style="medium">
        <color rgb="FFF089B1"/>
      </top>
      <bottom/>
      <diagonal/>
    </border>
    <border>
      <left/>
      <right style="medium">
        <color rgb="FFF089B1"/>
      </right>
      <top style="medium">
        <color rgb="FFF089B1"/>
      </top>
      <bottom/>
      <diagonal/>
    </border>
    <border>
      <left/>
      <right style="medium">
        <color rgb="FFF089B1"/>
      </right>
      <top/>
      <bottom/>
      <diagonal/>
    </border>
    <border>
      <left style="medium">
        <color rgb="FFF089B1"/>
      </left>
      <right/>
      <top/>
      <bottom/>
      <diagonal/>
    </border>
    <border>
      <left style="medium">
        <color rgb="FFF089B1"/>
      </left>
      <right/>
      <top/>
      <bottom style="medium">
        <color rgb="FFF089B1"/>
      </bottom>
      <diagonal/>
    </border>
    <border>
      <left/>
      <right/>
      <top/>
      <bottom style="medium">
        <color rgb="FFF089B1"/>
      </bottom>
      <diagonal/>
    </border>
    <border>
      <left/>
      <right style="medium">
        <color rgb="FFF089B1"/>
      </right>
      <top/>
      <bottom style="medium">
        <color rgb="FFF089B1"/>
      </bottom>
      <diagonal/>
    </border>
    <border>
      <left style="medium">
        <color theme="4" tint="-0.499984740745262"/>
      </left>
      <right style="medium">
        <color theme="4" tint="-0.499984740745262"/>
      </right>
      <top style="medium">
        <color theme="4" tint="-0.499984740745262"/>
      </top>
      <bottom style="medium">
        <color theme="4" tint="-0.499984740745262"/>
      </bottom>
      <diagonal/>
    </border>
    <border>
      <left style="medium">
        <color rgb="FF002060"/>
      </left>
      <right style="medium">
        <color theme="4" tint="-0.499984740745262"/>
      </right>
      <top style="medium">
        <color rgb="FF002060"/>
      </top>
      <bottom/>
      <diagonal/>
    </border>
    <border>
      <left style="medium">
        <color theme="4" tint="-0.499984740745262"/>
      </left>
      <right style="medium">
        <color rgb="FF12326E"/>
      </right>
      <top style="medium">
        <color rgb="FF002060"/>
      </top>
      <bottom style="medium">
        <color rgb="FF002060"/>
      </bottom>
      <diagonal/>
    </border>
    <border>
      <left style="medium">
        <color theme="0"/>
      </left>
      <right style="medium">
        <color theme="0"/>
      </right>
      <top/>
      <bottom/>
      <diagonal/>
    </border>
    <border>
      <left style="medium">
        <color rgb="FFF089B1"/>
      </left>
      <right style="medium">
        <color rgb="FFF089B1"/>
      </right>
      <top style="medium">
        <color rgb="FFF089B1"/>
      </top>
      <bottom style="thin">
        <color theme="0" tint="-0.14999847407452621"/>
      </bottom>
      <diagonal/>
    </border>
    <border>
      <left style="medium">
        <color theme="0"/>
      </left>
      <right/>
      <top style="medium">
        <color theme="0"/>
      </top>
      <bottom style="medium">
        <color theme="0"/>
      </bottom>
      <diagonal/>
    </border>
    <border>
      <left style="medium">
        <color rgb="FFF089B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medium">
        <color rgb="FFF089B1"/>
      </right>
      <top style="thin">
        <color theme="0" tint="-0.14999847407452621"/>
      </top>
      <bottom style="thin">
        <color theme="0" tint="-0.14999847407452621"/>
      </bottom>
      <diagonal/>
    </border>
    <border>
      <left style="medium">
        <color rgb="FFF089B1"/>
      </left>
      <right style="thin">
        <color theme="0" tint="-0.14999847407452621"/>
      </right>
      <top style="thin">
        <color theme="0" tint="-0.14999847407452621"/>
      </top>
      <bottom style="medium">
        <color rgb="FFF089B1"/>
      </bottom>
      <diagonal/>
    </border>
    <border>
      <left style="thin">
        <color theme="0" tint="-0.14999847407452621"/>
      </left>
      <right style="thin">
        <color theme="0" tint="-0.14999847407452621"/>
      </right>
      <top style="thin">
        <color theme="0" tint="-0.14999847407452621"/>
      </top>
      <bottom style="medium">
        <color rgb="FFF089B1"/>
      </bottom>
      <diagonal/>
    </border>
    <border>
      <left style="thin">
        <color theme="0" tint="-0.14999847407452621"/>
      </left>
      <right style="medium">
        <color rgb="FFF089B1"/>
      </right>
      <top style="thin">
        <color theme="0" tint="-0.14999847407452621"/>
      </top>
      <bottom style="medium">
        <color rgb="FFF089B1"/>
      </bottom>
      <diagonal/>
    </border>
    <border>
      <left/>
      <right style="medium">
        <color theme="0"/>
      </right>
      <top/>
      <bottom/>
      <diagonal/>
    </border>
    <border>
      <left style="medium">
        <color theme="0"/>
      </left>
      <right style="medium">
        <color theme="0"/>
      </right>
      <top/>
      <bottom style="medium">
        <color theme="0"/>
      </bottom>
      <diagonal/>
    </border>
    <border>
      <left style="medium">
        <color rgb="FF002060"/>
      </left>
      <right style="thin">
        <color theme="4" tint="-0.499984740745262"/>
      </right>
      <top style="medium">
        <color rgb="FF002060"/>
      </top>
      <bottom/>
      <diagonal/>
    </border>
    <border>
      <left style="medium">
        <color rgb="FF002060"/>
      </left>
      <right/>
      <top style="medium">
        <color theme="4" tint="-0.499984740745262"/>
      </top>
      <bottom style="hair">
        <color theme="4" tint="-0.499984740745262"/>
      </bottom>
      <diagonal/>
    </border>
    <border>
      <left style="medium">
        <color rgb="FF002060"/>
      </left>
      <right style="thin">
        <color theme="4" tint="-0.499984740745262"/>
      </right>
      <top/>
      <bottom/>
      <diagonal/>
    </border>
    <border>
      <left style="medium">
        <color rgb="FF002060"/>
      </left>
      <right/>
      <top style="hair">
        <color theme="4" tint="-0.499984740745262"/>
      </top>
      <bottom style="hair">
        <color theme="4" tint="-0.499984740745262"/>
      </bottom>
      <diagonal/>
    </border>
    <border>
      <left style="medium">
        <color rgb="FF002060"/>
      </left>
      <right/>
      <top style="hair">
        <color theme="4" tint="-0.499984740745262"/>
      </top>
      <bottom style="medium">
        <color theme="4" tint="-0.499984740745262"/>
      </bottom>
      <diagonal/>
    </border>
    <border>
      <left style="medium">
        <color rgb="FF002060"/>
      </left>
      <right style="medium">
        <color rgb="FF002060"/>
      </right>
      <top style="medium">
        <color rgb="FF002060"/>
      </top>
      <bottom style="hair">
        <color theme="4" tint="-0.499984740745262"/>
      </bottom>
      <diagonal/>
    </border>
    <border>
      <left style="medium">
        <color rgb="FF002060"/>
      </left>
      <right style="medium">
        <color rgb="FF002060"/>
      </right>
      <top style="hair">
        <color theme="4" tint="-0.499984740745262"/>
      </top>
      <bottom style="hair">
        <color theme="4" tint="-0.499984740745262"/>
      </bottom>
      <diagonal/>
    </border>
    <border>
      <left style="medium">
        <color rgb="FF002060"/>
      </left>
      <right/>
      <top style="medium">
        <color rgb="FF002060"/>
      </top>
      <bottom style="hair">
        <color theme="4" tint="-0.499984740745262"/>
      </bottom>
      <diagonal/>
    </border>
    <border>
      <left/>
      <right style="medium">
        <color rgb="FF002060"/>
      </right>
      <top/>
      <bottom style="medium">
        <color rgb="FF12326E"/>
      </bottom>
      <diagonal/>
    </border>
    <border>
      <left style="medium">
        <color rgb="FF002060"/>
      </left>
      <right/>
      <top/>
      <bottom style="medium">
        <color rgb="FF12326E"/>
      </bottom>
      <diagonal/>
    </border>
    <border>
      <left style="medium">
        <color rgb="FF002060"/>
      </left>
      <right/>
      <top/>
      <bottom style="medium">
        <color theme="4" tint="-0.499984740745262"/>
      </bottom>
      <diagonal/>
    </border>
    <border>
      <left style="medium">
        <color rgb="FF002060"/>
      </left>
      <right/>
      <top style="medium">
        <color rgb="FF002060"/>
      </top>
      <bottom style="medium">
        <color theme="4" tint="-0.499984740745262"/>
      </bottom>
      <diagonal/>
    </border>
    <border>
      <left/>
      <right style="medium">
        <color theme="4" tint="-0.499984740745262"/>
      </right>
      <top style="medium">
        <color theme="4" tint="-0.499984740745262"/>
      </top>
      <bottom style="medium">
        <color theme="4" tint="-0.499984740745262"/>
      </bottom>
      <diagonal/>
    </border>
    <border>
      <left/>
      <right/>
      <top style="medium">
        <color rgb="FF002060"/>
      </top>
      <bottom style="dotted">
        <color theme="0" tint="-0.499984740745262"/>
      </bottom>
      <diagonal/>
    </border>
    <border>
      <left/>
      <right/>
      <top style="dotted">
        <color theme="0" tint="-0.499984740745262"/>
      </top>
      <bottom style="dotted">
        <color theme="0" tint="-0.499984740745262"/>
      </bottom>
      <diagonal/>
    </border>
    <border>
      <left/>
      <right/>
      <top style="dotted">
        <color theme="0" tint="-0.499984740745262"/>
      </top>
      <bottom style="medium">
        <color rgb="FF002060"/>
      </bottom>
      <diagonal/>
    </border>
    <border>
      <left/>
      <right/>
      <top style="dotted">
        <color theme="0" tint="-0.499984740745262"/>
      </top>
      <bottom/>
      <diagonal/>
    </border>
    <border>
      <left style="medium">
        <color theme="4" tint="-0.499984740745262"/>
      </left>
      <right style="medium">
        <color rgb="FF002060"/>
      </right>
      <top style="medium">
        <color rgb="FF002060"/>
      </top>
      <bottom style="medium">
        <color theme="4" tint="-0.499984740745262"/>
      </bottom>
      <diagonal/>
    </border>
    <border>
      <left/>
      <right style="medium">
        <color rgb="FF002060"/>
      </right>
      <top style="medium">
        <color rgb="FF12326E"/>
      </top>
      <bottom/>
      <diagonal/>
    </border>
    <border>
      <left/>
      <right/>
      <top style="medium">
        <color theme="4" tint="-0.499984740745262"/>
      </top>
      <bottom style="medium">
        <color rgb="FF002060"/>
      </bottom>
      <diagonal/>
    </border>
  </borders>
  <cellStyleXfs count="3">
    <xf numFmtId="0" fontId="0" fillId="0" borderId="0"/>
    <xf numFmtId="0" fontId="4" fillId="3" borderId="0" applyNumberFormat="0" applyBorder="0" applyAlignment="0" applyProtection="0"/>
    <xf numFmtId="0" fontId="10" fillId="0" borderId="0" applyNumberFormat="0" applyFill="0" applyBorder="0" applyAlignment="0" applyProtection="0"/>
  </cellStyleXfs>
  <cellXfs count="277">
    <xf numFmtId="0" fontId="0" fillId="0" borderId="0" xfId="0"/>
    <xf numFmtId="0" fontId="2" fillId="0" borderId="0" xfId="0" applyFont="1"/>
    <xf numFmtId="0" fontId="1" fillId="0" borderId="0" xfId="0" applyFont="1" applyAlignment="1">
      <alignment vertical="center" wrapText="1"/>
    </xf>
    <xf numFmtId="164" fontId="0" fillId="0" borderId="0" xfId="0" applyNumberFormat="1"/>
    <xf numFmtId="0" fontId="5" fillId="0" borderId="21" xfId="0" applyFont="1" applyBorder="1"/>
    <xf numFmtId="0" fontId="6" fillId="0" borderId="21" xfId="0" applyFont="1" applyBorder="1"/>
    <xf numFmtId="0" fontId="8" fillId="0" borderId="0" xfId="0" applyFont="1"/>
    <xf numFmtId="0" fontId="5" fillId="0" borderId="28" xfId="0" applyFont="1" applyBorder="1"/>
    <xf numFmtId="0" fontId="11" fillId="0" borderId="27" xfId="0" applyFont="1" applyBorder="1"/>
    <xf numFmtId="0" fontId="12" fillId="0" borderId="27" xfId="0" applyFont="1" applyBorder="1"/>
    <xf numFmtId="0" fontId="11" fillId="0" borderId="27" xfId="0" applyFont="1" applyBorder="1" applyAlignment="1">
      <alignment vertical="center"/>
    </xf>
    <xf numFmtId="164" fontId="11" fillId="0" borderId="27" xfId="0" applyNumberFormat="1" applyFont="1" applyBorder="1"/>
    <xf numFmtId="0" fontId="11" fillId="0" borderId="27" xfId="0" applyFont="1" applyBorder="1" applyAlignment="1">
      <alignment vertical="center" wrapText="1"/>
    </xf>
    <xf numFmtId="0" fontId="13" fillId="0" borderId="0" xfId="0" applyFont="1"/>
    <xf numFmtId="0" fontId="8" fillId="0" borderId="36" xfId="0" applyFont="1" applyBorder="1"/>
    <xf numFmtId="0" fontId="3" fillId="0" borderId="0" xfId="0" applyFont="1"/>
    <xf numFmtId="0" fontId="15" fillId="0" borderId="27" xfId="0" applyFont="1" applyBorder="1" applyAlignment="1">
      <alignment vertical="center" wrapText="1"/>
    </xf>
    <xf numFmtId="0" fontId="15" fillId="0" borderId="27" xfId="0" applyFont="1" applyBorder="1"/>
    <xf numFmtId="0" fontId="15" fillId="7" borderId="27" xfId="0" applyFont="1" applyFill="1" applyBorder="1"/>
    <xf numFmtId="164" fontId="15" fillId="0" borderId="27" xfId="0" applyNumberFormat="1" applyFont="1" applyBorder="1"/>
    <xf numFmtId="0" fontId="15" fillId="0" borderId="27" xfId="0" applyFont="1" applyBorder="1" applyAlignment="1">
      <alignment horizontal="right" vertical="center" wrapText="1"/>
    </xf>
    <xf numFmtId="0" fontId="16" fillId="0" borderId="58" xfId="0" applyFont="1" applyBorder="1"/>
    <xf numFmtId="0" fontId="3" fillId="0" borderId="44" xfId="0" applyFont="1" applyBorder="1"/>
    <xf numFmtId="0" fontId="3" fillId="0" borderId="45" xfId="0" applyFont="1" applyBorder="1"/>
    <xf numFmtId="0" fontId="3" fillId="0" borderId="46" xfId="0" applyFont="1" applyBorder="1"/>
    <xf numFmtId="0" fontId="3" fillId="0" borderId="51" xfId="0" applyFont="1" applyBorder="1"/>
    <xf numFmtId="0" fontId="20" fillId="0" borderId="34" xfId="0" applyFont="1" applyBorder="1"/>
    <xf numFmtId="0" fontId="20" fillId="0" borderId="33" xfId="0" applyFont="1" applyBorder="1"/>
    <xf numFmtId="0" fontId="20" fillId="0" borderId="0" xfId="0" applyFont="1"/>
    <xf numFmtId="0" fontId="20" fillId="0" borderId="30" xfId="0" applyFont="1" applyBorder="1"/>
    <xf numFmtId="0" fontId="20" fillId="0" borderId="29" xfId="0" applyFont="1" applyBorder="1"/>
    <xf numFmtId="0" fontId="20" fillId="0" borderId="75" xfId="0" applyFont="1" applyBorder="1"/>
    <xf numFmtId="0" fontId="22" fillId="0" borderId="79" xfId="0" applyFont="1" applyBorder="1"/>
    <xf numFmtId="0" fontId="22" fillId="0" borderId="80" xfId="0" applyFont="1" applyBorder="1"/>
    <xf numFmtId="0" fontId="22" fillId="0" borderId="81" xfId="0" applyFont="1" applyBorder="1"/>
    <xf numFmtId="0" fontId="22" fillId="0" borderId="0" xfId="0" applyFont="1"/>
    <xf numFmtId="0" fontId="20" fillId="0" borderId="83" xfId="0" applyFont="1" applyBorder="1"/>
    <xf numFmtId="0" fontId="19" fillId="0" borderId="30" xfId="0" applyFont="1" applyBorder="1"/>
    <xf numFmtId="0" fontId="7" fillId="0" borderId="34" xfId="0" applyFont="1" applyBorder="1" applyAlignment="1">
      <alignment vertical="center"/>
    </xf>
    <xf numFmtId="0" fontId="19" fillId="0" borderId="29" xfId="0" applyFont="1" applyBorder="1"/>
    <xf numFmtId="0" fontId="7" fillId="0" borderId="33" xfId="0" applyFont="1" applyBorder="1" applyAlignment="1">
      <alignment vertical="center"/>
    </xf>
    <xf numFmtId="0" fontId="7" fillId="0" borderId="29" xfId="0" applyFont="1" applyBorder="1" applyAlignment="1">
      <alignment wrapText="1"/>
    </xf>
    <xf numFmtId="0" fontId="21" fillId="0" borderId="33" xfId="2" applyFont="1" applyBorder="1" applyAlignment="1">
      <alignment vertical="center"/>
    </xf>
    <xf numFmtId="0" fontId="19" fillId="0" borderId="29" xfId="0" applyFont="1" applyBorder="1" applyAlignment="1">
      <alignment wrapText="1"/>
    </xf>
    <xf numFmtId="0" fontId="23" fillId="0" borderId="1" xfId="0" applyFont="1" applyBorder="1" applyAlignment="1">
      <alignment horizontal="center" vertical="center" wrapText="1"/>
    </xf>
    <xf numFmtId="0" fontId="23" fillId="0" borderId="0" xfId="0" applyFont="1" applyAlignment="1">
      <alignment wrapText="1"/>
    </xf>
    <xf numFmtId="0" fontId="23" fillId="0" borderId="0" xfId="0" applyFont="1" applyAlignment="1">
      <alignment vertical="center" wrapText="1"/>
    </xf>
    <xf numFmtId="0" fontId="25" fillId="0" borderId="0" xfId="0" applyFont="1" applyAlignment="1">
      <alignment wrapText="1"/>
    </xf>
    <xf numFmtId="0" fontId="25" fillId="0" borderId="0" xfId="0" applyFont="1" applyAlignment="1">
      <alignment horizontal="center" vertical="center" wrapText="1"/>
    </xf>
    <xf numFmtId="0" fontId="25" fillId="2" borderId="0" xfId="0" applyFont="1" applyFill="1" applyAlignment="1">
      <alignment wrapText="1"/>
    </xf>
    <xf numFmtId="0" fontId="23" fillId="0" borderId="0" xfId="0" applyFont="1" applyAlignment="1" applyProtection="1">
      <alignment vertical="center" wrapText="1"/>
      <protection locked="0"/>
    </xf>
    <xf numFmtId="0" fontId="25" fillId="2" borderId="0" xfId="0" applyFont="1" applyFill="1" applyAlignment="1">
      <alignment vertical="center" wrapText="1"/>
    </xf>
    <xf numFmtId="0" fontId="23" fillId="6" borderId="1" xfId="0" applyFont="1" applyFill="1" applyBorder="1" applyAlignment="1">
      <alignment horizontal="center" vertical="center" wrapText="1"/>
    </xf>
    <xf numFmtId="0" fontId="25" fillId="0" borderId="0" xfId="0" applyFont="1" applyAlignment="1">
      <alignment vertical="center" wrapText="1"/>
    </xf>
    <xf numFmtId="0" fontId="23" fillId="4" borderId="70" xfId="0" applyFont="1" applyFill="1" applyBorder="1" applyAlignment="1" applyProtection="1">
      <alignment horizontal="center" vertical="center" wrapText="1"/>
      <protection locked="0"/>
    </xf>
    <xf numFmtId="0" fontId="23" fillId="4" borderId="101" xfId="0" applyFont="1" applyFill="1" applyBorder="1" applyAlignment="1" applyProtection="1">
      <alignment horizontal="center" vertical="center" wrapText="1"/>
      <protection locked="0"/>
    </xf>
    <xf numFmtId="0" fontId="23" fillId="4" borderId="96" xfId="0" applyFont="1" applyFill="1" applyBorder="1" applyAlignment="1" applyProtection="1">
      <alignment horizontal="center" vertical="center" wrapText="1"/>
      <protection locked="0"/>
    </xf>
    <xf numFmtId="0" fontId="23" fillId="2" borderId="45" xfId="0" applyFont="1" applyFill="1" applyBorder="1" applyAlignment="1">
      <alignment horizontal="center" vertical="center" wrapText="1"/>
    </xf>
    <xf numFmtId="0" fontId="23" fillId="5" borderId="6" xfId="0" applyFont="1" applyFill="1" applyBorder="1" applyAlignment="1">
      <alignment horizontal="center" vertical="center" wrapText="1"/>
    </xf>
    <xf numFmtId="0" fontId="23" fillId="5" borderId="71" xfId="0" applyFont="1" applyFill="1" applyBorder="1" applyAlignment="1">
      <alignment horizontal="center" vertical="center" wrapText="1"/>
    </xf>
    <xf numFmtId="0" fontId="23" fillId="5" borderId="72" xfId="0" applyFont="1" applyFill="1" applyBorder="1" applyAlignment="1">
      <alignment horizontal="center" vertical="center" wrapText="1"/>
    </xf>
    <xf numFmtId="0" fontId="23" fillId="2" borderId="0" xfId="0" applyFont="1" applyFill="1" applyAlignment="1">
      <alignment horizontal="center" vertical="center" wrapText="1"/>
    </xf>
    <xf numFmtId="0" fontId="23" fillId="0" borderId="9" xfId="0" applyFont="1" applyBorder="1" applyAlignment="1">
      <alignment vertical="center" wrapText="1"/>
    </xf>
    <xf numFmtId="0" fontId="23" fillId="0" borderId="1" xfId="0" applyFont="1" applyBorder="1" applyAlignment="1">
      <alignment vertical="center" wrapText="1"/>
    </xf>
    <xf numFmtId="0" fontId="23" fillId="0" borderId="1" xfId="0" applyFont="1" applyBorder="1" applyAlignment="1">
      <alignment horizontal="left" vertical="center" wrapText="1"/>
    </xf>
    <xf numFmtId="0" fontId="23" fillId="0" borderId="0" xfId="0" applyFont="1" applyAlignment="1" applyProtection="1">
      <alignment horizontal="center" vertical="center" wrapText="1"/>
      <protection locked="0"/>
    </xf>
    <xf numFmtId="0" fontId="23" fillId="0" borderId="32" xfId="0" applyFont="1" applyBorder="1" applyAlignment="1" applyProtection="1">
      <alignment horizontal="center" vertical="center" wrapText="1"/>
      <protection locked="0"/>
    </xf>
    <xf numFmtId="0" fontId="23" fillId="0" borderId="103" xfId="0" applyFont="1" applyBorder="1" applyAlignment="1" applyProtection="1">
      <alignment horizontal="center" vertical="center" wrapText="1"/>
      <protection locked="0"/>
    </xf>
    <xf numFmtId="0" fontId="23" fillId="0" borderId="0" xfId="0" applyFont="1" applyAlignment="1">
      <alignment horizontal="center" vertical="center" wrapText="1"/>
    </xf>
    <xf numFmtId="0" fontId="23" fillId="0" borderId="32" xfId="0" applyFont="1" applyBorder="1" applyAlignment="1">
      <alignment horizontal="center" vertical="center" wrapText="1"/>
    </xf>
    <xf numFmtId="0" fontId="23" fillId="0" borderId="23" xfId="0" applyFont="1" applyBorder="1" applyAlignment="1">
      <alignment horizontal="left" vertical="center" wrapText="1"/>
    </xf>
    <xf numFmtId="0" fontId="23" fillId="0" borderId="84" xfId="0" applyFont="1" applyBorder="1" applyAlignment="1">
      <alignment horizontal="left" vertical="center" wrapText="1"/>
    </xf>
    <xf numFmtId="0" fontId="25" fillId="0" borderId="85" xfId="0" applyFont="1" applyBorder="1" applyAlignment="1">
      <alignment horizontal="left" vertical="center" wrapText="1"/>
    </xf>
    <xf numFmtId="0" fontId="25" fillId="4" borderId="11" xfId="0" applyFont="1" applyFill="1" applyBorder="1" applyAlignment="1" applyProtection="1">
      <alignment vertical="center" wrapText="1"/>
      <protection locked="0"/>
    </xf>
    <xf numFmtId="0" fontId="25" fillId="4" borderId="14" xfId="0" applyFont="1" applyFill="1" applyBorder="1" applyAlignment="1" applyProtection="1">
      <alignment vertical="center" wrapText="1"/>
      <protection locked="0"/>
    </xf>
    <xf numFmtId="0" fontId="25" fillId="4" borderId="97" xfId="0" applyFont="1" applyFill="1" applyBorder="1" applyAlignment="1" applyProtection="1">
      <alignment vertical="center" wrapText="1"/>
      <protection locked="0"/>
    </xf>
    <xf numFmtId="0" fontId="25" fillId="2" borderId="45" xfId="0" applyFont="1" applyFill="1" applyBorder="1" applyAlignment="1">
      <alignment vertical="center" wrapText="1"/>
    </xf>
    <xf numFmtId="0" fontId="25" fillId="5" borderId="37" xfId="0" applyFont="1" applyFill="1" applyBorder="1" applyAlignment="1">
      <alignment horizontal="center" vertical="center" wrapText="1"/>
    </xf>
    <xf numFmtId="0" fontId="25" fillId="5" borderId="6" xfId="0" applyFont="1" applyFill="1" applyBorder="1" applyAlignment="1">
      <alignment horizontal="center" vertical="center" wrapText="1"/>
    </xf>
    <xf numFmtId="0" fontId="25" fillId="5" borderId="11" xfId="0" applyFont="1" applyFill="1" applyBorder="1" applyAlignment="1">
      <alignment vertical="center" wrapText="1"/>
    </xf>
    <xf numFmtId="0" fontId="25" fillId="5" borderId="14" xfId="0" applyFont="1" applyFill="1" applyBorder="1" applyAlignment="1">
      <alignment vertical="center" wrapText="1"/>
    </xf>
    <xf numFmtId="0" fontId="25" fillId="6" borderId="40" xfId="0" applyFont="1" applyFill="1" applyBorder="1" applyAlignment="1">
      <alignment vertical="center" wrapText="1"/>
    </xf>
    <xf numFmtId="0" fontId="25" fillId="0" borderId="87" xfId="0" applyFont="1" applyBorder="1" applyAlignment="1">
      <alignment horizontal="left" vertical="center" wrapText="1"/>
    </xf>
    <xf numFmtId="0" fontId="25" fillId="4" borderId="12" xfId="0" applyFont="1" applyFill="1" applyBorder="1" applyAlignment="1" applyProtection="1">
      <alignment horizontal="left" vertical="center" wrapText="1"/>
      <protection locked="0"/>
    </xf>
    <xf numFmtId="0" fontId="25" fillId="4" borderId="15" xfId="0" applyFont="1" applyFill="1" applyBorder="1" applyAlignment="1" applyProtection="1">
      <alignment vertical="center" wrapText="1"/>
      <protection locked="0"/>
    </xf>
    <xf numFmtId="0" fontId="25" fillId="4" borderId="12" xfId="0" applyFont="1" applyFill="1" applyBorder="1" applyAlignment="1" applyProtection="1">
      <alignment vertical="center" wrapText="1"/>
      <protection locked="0"/>
    </xf>
    <xf numFmtId="0" fontId="25" fillId="4" borderId="98" xfId="0" applyFont="1" applyFill="1" applyBorder="1" applyAlignment="1" applyProtection="1">
      <alignment vertical="center" wrapText="1"/>
      <protection locked="0"/>
    </xf>
    <xf numFmtId="0" fontId="25" fillId="5" borderId="38" xfId="1" applyFont="1" applyFill="1" applyBorder="1" applyAlignment="1">
      <alignment horizontal="center" vertical="center" wrapText="1"/>
    </xf>
    <xf numFmtId="0" fontId="25" fillId="5" borderId="7" xfId="0" applyFont="1" applyFill="1" applyBorder="1" applyAlignment="1">
      <alignment horizontal="center" vertical="center" wrapText="1"/>
    </xf>
    <xf numFmtId="0" fontId="25" fillId="5" borderId="12" xfId="0" applyFont="1" applyFill="1" applyBorder="1" applyAlignment="1">
      <alignment vertical="center" wrapText="1"/>
    </xf>
    <xf numFmtId="0" fontId="25" fillId="5" borderId="15" xfId="0" applyFont="1" applyFill="1" applyBorder="1" applyAlignment="1">
      <alignment vertical="center" wrapText="1"/>
    </xf>
    <xf numFmtId="0" fontId="25" fillId="6" borderId="41" xfId="0" applyFont="1" applyFill="1" applyBorder="1" applyAlignment="1">
      <alignment vertical="center" wrapText="1"/>
    </xf>
    <xf numFmtId="0" fontId="25" fillId="0" borderId="88" xfId="0" applyFont="1" applyBorder="1" applyAlignment="1">
      <alignment horizontal="left" vertical="center" wrapText="1"/>
    </xf>
    <xf numFmtId="0" fontId="25" fillId="0" borderId="89" xfId="0" applyFont="1" applyBorder="1" applyAlignment="1">
      <alignment horizontal="left" vertical="center" wrapText="1"/>
    </xf>
    <xf numFmtId="0" fontId="25" fillId="4" borderId="11" xfId="0" applyFont="1" applyFill="1" applyBorder="1" applyAlignment="1" applyProtection="1">
      <alignment horizontal="left" vertical="center" wrapText="1"/>
      <protection locked="0"/>
    </xf>
    <xf numFmtId="0" fontId="25" fillId="0" borderId="90" xfId="0" applyFont="1" applyBorder="1" applyAlignment="1">
      <alignment horizontal="left" vertical="center" wrapText="1"/>
    </xf>
    <xf numFmtId="0" fontId="25" fillId="5" borderId="38" xfId="0" applyFont="1" applyFill="1" applyBorder="1" applyAlignment="1">
      <alignment horizontal="center" vertical="center" wrapText="1"/>
    </xf>
    <xf numFmtId="0" fontId="25" fillId="0" borderId="19" xfId="0" applyFont="1" applyBorder="1" applyAlignment="1">
      <alignment horizontal="left" vertical="center" wrapText="1"/>
    </xf>
    <xf numFmtId="0" fontId="25" fillId="4" borderId="13" xfId="0" applyFont="1" applyFill="1" applyBorder="1" applyAlignment="1" applyProtection="1">
      <alignment horizontal="left" vertical="center" wrapText="1"/>
      <protection locked="0"/>
    </xf>
    <xf numFmtId="0" fontId="25" fillId="4" borderId="16" xfId="0" applyFont="1" applyFill="1" applyBorder="1" applyAlignment="1" applyProtection="1">
      <alignment vertical="center" wrapText="1"/>
      <protection locked="0"/>
    </xf>
    <xf numFmtId="0" fontId="25" fillId="4" borderId="13" xfId="0" applyFont="1" applyFill="1" applyBorder="1" applyAlignment="1" applyProtection="1">
      <alignment vertical="center" wrapText="1"/>
      <protection locked="0"/>
    </xf>
    <xf numFmtId="0" fontId="25" fillId="4" borderId="99" xfId="0" applyFont="1" applyFill="1" applyBorder="1" applyAlignment="1" applyProtection="1">
      <alignment vertical="center" wrapText="1"/>
      <protection locked="0"/>
    </xf>
    <xf numFmtId="0" fontId="25" fillId="5" borderId="39" xfId="0" applyFont="1" applyFill="1" applyBorder="1" applyAlignment="1">
      <alignment horizontal="center" vertical="center" wrapText="1"/>
    </xf>
    <xf numFmtId="0" fontId="25" fillId="5" borderId="13" xfId="0" applyFont="1" applyFill="1" applyBorder="1" applyAlignment="1">
      <alignment vertical="center" wrapText="1"/>
    </xf>
    <xf numFmtId="0" fontId="25" fillId="5" borderId="16" xfId="0" applyFont="1" applyFill="1" applyBorder="1" applyAlignment="1">
      <alignment vertical="center" wrapText="1"/>
    </xf>
    <xf numFmtId="0" fontId="25" fillId="6" borderId="42" xfId="0" applyFont="1" applyFill="1" applyBorder="1" applyAlignment="1">
      <alignment vertical="center" wrapText="1"/>
    </xf>
    <xf numFmtId="0" fontId="25" fillId="0" borderId="91" xfId="0" applyFont="1" applyBorder="1" applyAlignment="1">
      <alignment horizontal="left" vertical="center" wrapText="1"/>
    </xf>
    <xf numFmtId="0" fontId="25" fillId="5" borderId="40" xfId="0" applyFont="1" applyFill="1" applyBorder="1" applyAlignment="1">
      <alignment horizontal="center" vertical="center" wrapText="1"/>
    </xf>
    <xf numFmtId="0" fontId="25" fillId="5" borderId="41" xfId="0" applyFont="1" applyFill="1" applyBorder="1" applyAlignment="1">
      <alignment horizontal="center" vertical="center" wrapText="1"/>
    </xf>
    <xf numFmtId="0" fontId="25" fillId="4" borderId="17" xfId="0" applyFont="1" applyFill="1" applyBorder="1" applyAlignment="1" applyProtection="1">
      <alignment horizontal="left" vertical="center" wrapText="1"/>
      <protection locked="0"/>
    </xf>
    <xf numFmtId="0" fontId="25" fillId="4" borderId="18" xfId="0" applyFont="1" applyFill="1" applyBorder="1" applyAlignment="1" applyProtection="1">
      <alignment vertical="center" wrapText="1"/>
      <protection locked="0"/>
    </xf>
    <xf numFmtId="0" fontId="25" fillId="4" borderId="17" xfId="0" applyFont="1" applyFill="1" applyBorder="1" applyAlignment="1" applyProtection="1">
      <alignment vertical="center" wrapText="1"/>
      <protection locked="0"/>
    </xf>
    <xf numFmtId="0" fontId="25" fillId="4" borderId="100" xfId="0" applyFont="1" applyFill="1" applyBorder="1" applyAlignment="1" applyProtection="1">
      <alignment vertical="center" wrapText="1"/>
      <protection locked="0"/>
    </xf>
    <xf numFmtId="0" fontId="25" fillId="5" borderId="42" xfId="0" applyFont="1" applyFill="1" applyBorder="1" applyAlignment="1">
      <alignment horizontal="center" vertical="center" wrapText="1"/>
    </xf>
    <xf numFmtId="0" fontId="25" fillId="4" borderId="6" xfId="0" applyFont="1" applyFill="1" applyBorder="1" applyAlignment="1" applyProtection="1">
      <alignment horizontal="center" vertical="center" wrapText="1"/>
      <protection locked="0"/>
    </xf>
    <xf numFmtId="0" fontId="25" fillId="4" borderId="2" xfId="0" applyFont="1" applyFill="1" applyBorder="1" applyAlignment="1" applyProtection="1">
      <alignment horizontal="center" vertical="center" wrapText="1"/>
      <protection locked="0"/>
    </xf>
    <xf numFmtId="0" fontId="25" fillId="4" borderId="25" xfId="0" applyFont="1" applyFill="1" applyBorder="1" applyAlignment="1" applyProtection="1">
      <alignment horizontal="center" vertical="center" wrapText="1"/>
      <protection locked="0"/>
    </xf>
    <xf numFmtId="0" fontId="25" fillId="2" borderId="45" xfId="0" applyFont="1" applyFill="1" applyBorder="1" applyAlignment="1">
      <alignment horizontal="center" vertical="center" wrapText="1"/>
    </xf>
    <xf numFmtId="0" fontId="25" fillId="5" borderId="10" xfId="0" applyFont="1" applyFill="1" applyBorder="1" applyAlignment="1">
      <alignment horizontal="center" vertical="center" wrapText="1"/>
    </xf>
    <xf numFmtId="0" fontId="25" fillId="5" borderId="3" xfId="0" applyFont="1" applyFill="1" applyBorder="1" applyAlignment="1">
      <alignment horizontal="center" vertical="center" wrapText="1"/>
    </xf>
    <xf numFmtId="0" fontId="25" fillId="6" borderId="10" xfId="0" applyFont="1" applyFill="1" applyBorder="1" applyAlignment="1">
      <alignment horizontal="center" vertical="center" wrapText="1"/>
    </xf>
    <xf numFmtId="0" fontId="25" fillId="0" borderId="94" xfId="0" applyFont="1" applyBorder="1" applyAlignment="1">
      <alignment horizontal="left" vertical="center" wrapText="1"/>
    </xf>
    <xf numFmtId="0" fontId="25" fillId="5" borderId="43" xfId="0" applyFont="1" applyFill="1" applyBorder="1" applyAlignment="1">
      <alignment horizontal="center" vertical="center" wrapText="1"/>
    </xf>
    <xf numFmtId="0" fontId="25" fillId="5" borderId="17" xfId="0" applyFont="1" applyFill="1" applyBorder="1" applyAlignment="1">
      <alignment vertical="center" wrapText="1"/>
    </xf>
    <xf numFmtId="0" fontId="25" fillId="5" borderId="18" xfId="0" applyFont="1" applyFill="1" applyBorder="1" applyAlignment="1">
      <alignment vertical="center" wrapText="1"/>
    </xf>
    <xf numFmtId="0" fontId="25" fillId="6" borderId="43" xfId="0" applyFont="1" applyFill="1" applyBorder="1" applyAlignment="1">
      <alignment vertical="center" wrapText="1"/>
    </xf>
    <xf numFmtId="0" fontId="23" fillId="0" borderId="5" xfId="0" applyFont="1" applyBorder="1" applyAlignment="1">
      <alignment horizontal="left" vertical="center" wrapText="1"/>
    </xf>
    <xf numFmtId="0" fontId="23" fillId="0" borderId="32" xfId="0" applyFont="1" applyBorder="1" applyAlignment="1">
      <alignment horizontal="left" vertical="center" wrapText="1"/>
    </xf>
    <xf numFmtId="0" fontId="25" fillId="2" borderId="48" xfId="0" applyFont="1" applyFill="1" applyBorder="1" applyAlignment="1" applyProtection="1">
      <alignment vertical="center" wrapText="1"/>
      <protection locked="0"/>
    </xf>
    <xf numFmtId="0" fontId="25" fillId="2" borderId="49" xfId="0" applyFont="1" applyFill="1" applyBorder="1" applyAlignment="1" applyProtection="1">
      <alignment vertical="center" wrapText="1"/>
      <protection locked="0"/>
    </xf>
    <xf numFmtId="0" fontId="25" fillId="2" borderId="57" xfId="0" applyFont="1" applyFill="1" applyBorder="1" applyAlignment="1" applyProtection="1">
      <alignment vertical="center" wrapText="1"/>
      <protection locked="0"/>
    </xf>
    <xf numFmtId="0" fontId="25" fillId="2" borderId="49" xfId="0" applyFont="1" applyFill="1" applyBorder="1" applyAlignment="1">
      <alignment vertical="center" wrapText="1"/>
    </xf>
    <xf numFmtId="0" fontId="25" fillId="2" borderId="49" xfId="0" applyFont="1" applyFill="1" applyBorder="1" applyAlignment="1">
      <alignment horizontal="center" vertical="center" wrapText="1"/>
    </xf>
    <xf numFmtId="0" fontId="23" fillId="2" borderId="49" xfId="0" applyFont="1" applyFill="1" applyBorder="1" applyAlignment="1">
      <alignment vertical="center" wrapText="1"/>
    </xf>
    <xf numFmtId="0" fontId="25" fillId="2" borderId="50" xfId="0" applyFont="1" applyFill="1" applyBorder="1" applyAlignment="1">
      <alignment vertical="center" wrapText="1"/>
    </xf>
    <xf numFmtId="0" fontId="25" fillId="4" borderId="26" xfId="0" applyFont="1" applyFill="1" applyBorder="1" applyAlignment="1" applyProtection="1">
      <alignment vertical="center" wrapText="1"/>
      <protection locked="0"/>
    </xf>
    <xf numFmtId="0" fontId="25" fillId="4" borderId="19" xfId="0" applyFont="1" applyFill="1" applyBorder="1" applyAlignment="1" applyProtection="1">
      <alignment vertical="center" wrapText="1"/>
      <protection locked="0"/>
    </xf>
    <xf numFmtId="0" fontId="25" fillId="4" borderId="22" xfId="0" applyFont="1" applyFill="1" applyBorder="1" applyAlignment="1" applyProtection="1">
      <alignment vertical="center" wrapText="1"/>
      <protection locked="0"/>
    </xf>
    <xf numFmtId="0" fontId="25" fillId="5" borderId="47" xfId="0" applyFont="1" applyFill="1" applyBorder="1" applyAlignment="1">
      <alignment horizontal="center" vertical="center" wrapText="1"/>
    </xf>
    <xf numFmtId="0" fontId="25" fillId="5" borderId="26" xfId="0" applyFont="1" applyFill="1" applyBorder="1" applyAlignment="1">
      <alignment vertical="center" wrapText="1"/>
    </xf>
    <xf numFmtId="0" fontId="25" fillId="5" borderId="19" xfId="0" applyFont="1" applyFill="1" applyBorder="1" applyAlignment="1">
      <alignment vertical="center" wrapText="1"/>
    </xf>
    <xf numFmtId="0" fontId="25" fillId="6" borderId="47" xfId="0" applyFont="1" applyFill="1" applyBorder="1" applyAlignment="1">
      <alignment vertical="center" wrapText="1"/>
    </xf>
    <xf numFmtId="0" fontId="25" fillId="5" borderId="8" xfId="0" applyFont="1" applyFill="1" applyBorder="1" applyAlignment="1">
      <alignment horizontal="center" vertical="center" wrapText="1"/>
    </xf>
    <xf numFmtId="0" fontId="25" fillId="0" borderId="95" xfId="0" applyFont="1" applyBorder="1" applyAlignment="1">
      <alignment horizontal="left" vertical="center" wrapText="1"/>
    </xf>
    <xf numFmtId="0" fontId="25" fillId="4" borderId="1" xfId="0" applyFont="1" applyFill="1" applyBorder="1" applyAlignment="1" applyProtection="1">
      <alignment vertical="center" wrapText="1"/>
      <protection locked="0"/>
    </xf>
    <xf numFmtId="0" fontId="25" fillId="4" borderId="9" xfId="0" applyFont="1" applyFill="1" applyBorder="1" applyAlignment="1" applyProtection="1">
      <alignment vertical="center" wrapText="1"/>
      <protection locked="0"/>
    </xf>
    <xf numFmtId="0" fontId="25" fillId="4" borderId="32" xfId="0" applyFont="1" applyFill="1" applyBorder="1" applyAlignment="1" applyProtection="1">
      <alignment vertical="center" wrapText="1"/>
      <protection locked="0"/>
    </xf>
    <xf numFmtId="0" fontId="25" fillId="5" borderId="24" xfId="0" applyFont="1" applyFill="1" applyBorder="1" applyAlignment="1">
      <alignment horizontal="center" vertical="center" wrapText="1"/>
    </xf>
    <xf numFmtId="0" fontId="25" fillId="5" borderId="8" xfId="0" applyFont="1" applyFill="1" applyBorder="1" applyAlignment="1">
      <alignment vertical="center" wrapText="1"/>
    </xf>
    <xf numFmtId="0" fontId="25" fillId="5" borderId="4" xfId="0" applyFont="1" applyFill="1" applyBorder="1" applyAlignment="1">
      <alignment vertical="center" wrapText="1"/>
    </xf>
    <xf numFmtId="0" fontId="25" fillId="6" borderId="24" xfId="0" applyFont="1" applyFill="1" applyBorder="1" applyAlignment="1">
      <alignment vertical="center" wrapText="1"/>
    </xf>
    <xf numFmtId="0" fontId="25" fillId="5" borderId="5" xfId="0" applyFont="1" applyFill="1" applyBorder="1" applyAlignment="1">
      <alignment horizontal="center" vertical="center" wrapText="1"/>
    </xf>
    <xf numFmtId="0" fontId="25" fillId="5" borderId="1" xfId="0" applyFont="1" applyFill="1" applyBorder="1" applyAlignment="1">
      <alignment horizontal="center" vertical="center" wrapText="1"/>
    </xf>
    <xf numFmtId="0" fontId="25" fillId="5" borderId="1" xfId="0" applyFont="1" applyFill="1" applyBorder="1" applyAlignment="1">
      <alignment vertical="center" wrapText="1"/>
    </xf>
    <xf numFmtId="0" fontId="25" fillId="5" borderId="9" xfId="0" applyFont="1" applyFill="1" applyBorder="1" applyAlignment="1">
      <alignment vertical="center" wrapText="1"/>
    </xf>
    <xf numFmtId="0" fontId="25" fillId="6" borderId="5" xfId="0" applyFont="1" applyFill="1" applyBorder="1" applyAlignment="1">
      <alignment vertical="center" wrapText="1"/>
    </xf>
    <xf numFmtId="0" fontId="25" fillId="4" borderId="6" xfId="0" applyFont="1" applyFill="1" applyBorder="1" applyAlignment="1" applyProtection="1">
      <alignment vertical="center" wrapText="1"/>
      <protection locked="0"/>
    </xf>
    <xf numFmtId="0" fontId="25" fillId="4" borderId="2" xfId="0" applyFont="1" applyFill="1" applyBorder="1" applyAlignment="1" applyProtection="1">
      <alignment vertical="center" wrapText="1"/>
      <protection locked="0"/>
    </xf>
    <xf numFmtId="0" fontId="25" fillId="4" borderId="25" xfId="0" applyFont="1" applyFill="1" applyBorder="1" applyAlignment="1" applyProtection="1">
      <alignment vertical="center" wrapText="1"/>
      <protection locked="0"/>
    </xf>
    <xf numFmtId="0" fontId="25" fillId="5" borderId="23" xfId="0" applyFont="1" applyFill="1" applyBorder="1" applyAlignment="1">
      <alignment horizontal="center" vertical="center" wrapText="1"/>
    </xf>
    <xf numFmtId="0" fontId="25" fillId="5" borderId="6" xfId="0" applyFont="1" applyFill="1" applyBorder="1" applyAlignment="1">
      <alignment vertical="center" wrapText="1"/>
    </xf>
    <xf numFmtId="0" fontId="25" fillId="5" borderId="2" xfId="0" applyFont="1" applyFill="1" applyBorder="1" applyAlignment="1">
      <alignment vertical="center" wrapText="1"/>
    </xf>
    <xf numFmtId="0" fontId="25" fillId="6" borderId="23" xfId="0" applyFont="1" applyFill="1" applyBorder="1" applyAlignment="1">
      <alignment vertical="center" wrapText="1"/>
    </xf>
    <xf numFmtId="0" fontId="23" fillId="0" borderId="9" xfId="0" applyFont="1" applyBorder="1" applyAlignment="1">
      <alignment horizontal="left" vertical="center" wrapText="1"/>
    </xf>
    <xf numFmtId="0" fontId="25" fillId="4" borderId="8" xfId="0" applyFont="1" applyFill="1" applyBorder="1" applyAlignment="1" applyProtection="1">
      <alignment vertical="center" wrapText="1"/>
      <protection locked="0"/>
    </xf>
    <xf numFmtId="0" fontId="25" fillId="4" borderId="4" xfId="0" applyFont="1" applyFill="1" applyBorder="1" applyAlignment="1" applyProtection="1">
      <alignment vertical="center" wrapText="1"/>
      <protection locked="0"/>
    </xf>
    <xf numFmtId="0" fontId="25" fillId="4" borderId="35" xfId="0" applyFont="1" applyFill="1" applyBorder="1" applyAlignment="1" applyProtection="1">
      <alignment vertical="center" wrapText="1"/>
      <protection locked="0"/>
    </xf>
    <xf numFmtId="0" fontId="25" fillId="5" borderId="51" xfId="0" applyFont="1" applyFill="1" applyBorder="1" applyAlignment="1">
      <alignment horizontal="center" vertical="center" wrapText="1"/>
    </xf>
    <xf numFmtId="0" fontId="25" fillId="5" borderId="51" xfId="0" applyFont="1" applyFill="1" applyBorder="1" applyAlignment="1">
      <alignment vertical="center" wrapText="1"/>
    </xf>
    <xf numFmtId="0" fontId="25" fillId="6" borderId="51" xfId="0" applyFont="1" applyFill="1" applyBorder="1" applyAlignment="1">
      <alignment vertical="center" wrapText="1"/>
    </xf>
    <xf numFmtId="0" fontId="25" fillId="6" borderId="23" xfId="0" applyFont="1" applyFill="1" applyBorder="1" applyAlignment="1">
      <alignment horizontal="center" vertical="center" wrapText="1"/>
    </xf>
    <xf numFmtId="0" fontId="25" fillId="5" borderId="22" xfId="0" applyFont="1" applyFill="1" applyBorder="1" applyAlignment="1">
      <alignment horizontal="center" vertical="center" wrapText="1"/>
    </xf>
    <xf numFmtId="0" fontId="25" fillId="5" borderId="25" xfId="0" applyFont="1" applyFill="1" applyBorder="1" applyAlignment="1">
      <alignment horizontal="center" vertical="center" wrapText="1"/>
    </xf>
    <xf numFmtId="0" fontId="23" fillId="0" borderId="6" xfId="0" applyFont="1" applyBorder="1" applyAlignment="1">
      <alignment horizontal="left" vertical="center" wrapText="1"/>
    </xf>
    <xf numFmtId="0" fontId="25" fillId="2" borderId="52" xfId="0" applyFont="1" applyFill="1" applyBorder="1" applyAlignment="1" applyProtection="1">
      <alignment vertical="center" wrapText="1"/>
      <protection locked="0"/>
    </xf>
    <xf numFmtId="0" fontId="25" fillId="2" borderId="53" xfId="0" applyFont="1" applyFill="1" applyBorder="1" applyAlignment="1" applyProtection="1">
      <alignment vertical="center" wrapText="1"/>
      <protection locked="0"/>
    </xf>
    <xf numFmtId="0" fontId="25" fillId="2" borderId="102" xfId="0" applyFont="1" applyFill="1" applyBorder="1" applyAlignment="1" applyProtection="1">
      <alignment vertical="center" wrapText="1"/>
      <protection locked="0"/>
    </xf>
    <xf numFmtId="0" fontId="25" fillId="2" borderId="53" xfId="0" applyFont="1" applyFill="1" applyBorder="1" applyAlignment="1">
      <alignment vertical="center" wrapText="1"/>
    </xf>
    <xf numFmtId="0" fontId="25" fillId="2" borderId="53" xfId="0" applyFont="1" applyFill="1" applyBorder="1" applyAlignment="1">
      <alignment horizontal="center" vertical="center" wrapText="1"/>
    </xf>
    <xf numFmtId="0" fontId="25" fillId="2" borderId="54" xfId="0" applyFont="1" applyFill="1" applyBorder="1" applyAlignment="1">
      <alignment vertical="center" wrapText="1"/>
    </xf>
    <xf numFmtId="0" fontId="25" fillId="4" borderId="55" xfId="0" applyFont="1" applyFill="1" applyBorder="1" applyAlignment="1" applyProtection="1">
      <alignment vertical="center" wrapText="1"/>
      <protection locked="0"/>
    </xf>
    <xf numFmtId="0" fontId="25" fillId="4" borderId="56" xfId="0" applyFont="1" applyFill="1" applyBorder="1" applyAlignment="1" applyProtection="1">
      <alignment vertical="center" wrapText="1"/>
      <protection locked="0"/>
    </xf>
    <xf numFmtId="0" fontId="25" fillId="4" borderId="49" xfId="0" applyFont="1" applyFill="1" applyBorder="1" applyAlignment="1" applyProtection="1">
      <alignment vertical="center" wrapText="1"/>
      <protection locked="0"/>
    </xf>
    <xf numFmtId="0" fontId="25" fillId="2" borderId="51" xfId="0" applyFont="1" applyFill="1" applyBorder="1" applyAlignment="1">
      <alignment vertical="center" wrapText="1"/>
    </xf>
    <xf numFmtId="0" fontId="25" fillId="5" borderId="57" xfId="0" applyFont="1" applyFill="1" applyBorder="1" applyAlignment="1">
      <alignment horizontal="center" vertical="center" wrapText="1"/>
    </xf>
    <xf numFmtId="0" fontId="25" fillId="5" borderId="55" xfId="0" applyFont="1" applyFill="1" applyBorder="1" applyAlignment="1">
      <alignment horizontal="center" vertical="center" wrapText="1"/>
    </xf>
    <xf numFmtId="0" fontId="25" fillId="5" borderId="55" xfId="0" applyFont="1" applyFill="1" applyBorder="1" applyAlignment="1">
      <alignment vertical="center" wrapText="1"/>
    </xf>
    <xf numFmtId="0" fontId="25" fillId="5" borderId="56" xfId="0" applyFont="1" applyFill="1" applyBorder="1" applyAlignment="1">
      <alignment vertical="center" wrapText="1"/>
    </xf>
    <xf numFmtId="0" fontId="25" fillId="6" borderId="50" xfId="0" applyFont="1" applyFill="1" applyBorder="1" applyAlignment="1">
      <alignment vertical="center" wrapText="1"/>
    </xf>
    <xf numFmtId="0" fontId="25" fillId="0" borderId="0" xfId="0" applyFont="1" applyAlignment="1" applyProtection="1">
      <alignment vertical="center" wrapText="1"/>
      <protection locked="0"/>
    </xf>
    <xf numFmtId="0" fontId="25" fillId="2" borderId="20" xfId="0" applyFont="1" applyFill="1" applyBorder="1" applyAlignment="1">
      <alignment vertical="center" wrapText="1"/>
    </xf>
    <xf numFmtId="0" fontId="20" fillId="0" borderId="0" xfId="0" applyFont="1" applyAlignment="1">
      <alignment horizontal="center" wrapText="1"/>
    </xf>
    <xf numFmtId="0" fontId="19" fillId="0" borderId="0" xfId="0" applyFont="1" applyAlignment="1">
      <alignment horizontal="center" vertical="center" wrapText="1"/>
    </xf>
    <xf numFmtId="0" fontId="23" fillId="0" borderId="1" xfId="0" applyFont="1" applyBorder="1" applyAlignment="1">
      <alignment horizontal="center" vertical="center" textRotation="90" wrapText="1"/>
    </xf>
    <xf numFmtId="0" fontId="23" fillId="0" borderId="84" xfId="0" applyFont="1" applyBorder="1" applyAlignment="1">
      <alignment horizontal="left" vertical="center" wrapText="1"/>
    </xf>
    <xf numFmtId="0" fontId="23" fillId="0" borderId="86" xfId="0" applyFont="1" applyBorder="1" applyAlignment="1">
      <alignment horizontal="left" vertical="center" wrapText="1"/>
    </xf>
    <xf numFmtId="0" fontId="23" fillId="0" borderId="23" xfId="0" applyFont="1" applyBorder="1" applyAlignment="1">
      <alignment horizontal="left" vertical="center" wrapText="1"/>
    </xf>
    <xf numFmtId="0" fontId="23" fillId="0" borderId="10" xfId="0" applyFont="1" applyBorder="1" applyAlignment="1">
      <alignment horizontal="left" vertical="center" wrapText="1"/>
    </xf>
    <xf numFmtId="0" fontId="23" fillId="0" borderId="6" xfId="0" applyFont="1" applyBorder="1" applyAlignment="1">
      <alignment horizontal="center" vertical="center" textRotation="90" wrapText="1"/>
    </xf>
    <xf numFmtId="0" fontId="23" fillId="0" borderId="7" xfId="0" applyFont="1" applyBorder="1" applyAlignment="1">
      <alignment horizontal="center" vertical="center" textRotation="90" wrapText="1"/>
    </xf>
    <xf numFmtId="0" fontId="25" fillId="5" borderId="60" xfId="0" applyFont="1" applyFill="1" applyBorder="1" applyAlignment="1">
      <alignment horizontal="center" vertical="center" wrapText="1"/>
    </xf>
    <xf numFmtId="0" fontId="25" fillId="5" borderId="59" xfId="0" applyFont="1" applyFill="1" applyBorder="1" applyAlignment="1">
      <alignment horizontal="center" vertical="center" wrapText="1"/>
    </xf>
    <xf numFmtId="0" fontId="25" fillId="5" borderId="7" xfId="0" applyFont="1" applyFill="1" applyBorder="1" applyAlignment="1">
      <alignment horizontal="center" vertical="center" wrapText="1"/>
    </xf>
    <xf numFmtId="0" fontId="25" fillId="5" borderId="8" xfId="0" applyFont="1" applyFill="1" applyBorder="1" applyAlignment="1">
      <alignment horizontal="center" vertical="center" wrapText="1"/>
    </xf>
    <xf numFmtId="0" fontId="25" fillId="5" borderId="6" xfId="0" applyFont="1" applyFill="1" applyBorder="1" applyAlignment="1">
      <alignment horizontal="center" vertical="center" wrapText="1"/>
    </xf>
    <xf numFmtId="0" fontId="25" fillId="5" borderId="11" xfId="0" applyFont="1" applyFill="1" applyBorder="1" applyAlignment="1">
      <alignment horizontal="center" vertical="center" wrapText="1"/>
    </xf>
    <xf numFmtId="0" fontId="25" fillId="5" borderId="12" xfId="0" applyFont="1" applyFill="1" applyBorder="1" applyAlignment="1">
      <alignment horizontal="center" vertical="center" wrapText="1"/>
    </xf>
    <xf numFmtId="0" fontId="25" fillId="5" borderId="13" xfId="0" applyFont="1" applyFill="1" applyBorder="1" applyAlignment="1">
      <alignment horizontal="center" vertical="center" wrapText="1"/>
    </xf>
    <xf numFmtId="0" fontId="25" fillId="5" borderId="53" xfId="0" applyFont="1" applyFill="1" applyBorder="1" applyAlignment="1">
      <alignment horizontal="center" vertical="center" wrapText="1"/>
    </xf>
    <xf numFmtId="0" fontId="25" fillId="5" borderId="0" xfId="0" applyFont="1" applyFill="1" applyAlignment="1">
      <alignment horizontal="center" vertical="center" wrapText="1"/>
    </xf>
    <xf numFmtId="0" fontId="25" fillId="5" borderId="35" xfId="0" applyFont="1" applyFill="1" applyBorder="1" applyAlignment="1">
      <alignment horizontal="center" vertical="center" wrapText="1"/>
    </xf>
    <xf numFmtId="0" fontId="23" fillId="0" borderId="23" xfId="0" applyFont="1" applyBorder="1" applyAlignment="1">
      <alignment horizontal="center" vertical="center" textRotation="90" wrapText="1"/>
    </xf>
    <xf numFmtId="0" fontId="23" fillId="0" borderId="10" xfId="0" applyFont="1" applyBorder="1" applyAlignment="1">
      <alignment horizontal="center" vertical="center" textRotation="90" wrapText="1"/>
    </xf>
    <xf numFmtId="0" fontId="23" fillId="0" borderId="24" xfId="0" applyFont="1" applyBorder="1" applyAlignment="1">
      <alignment horizontal="center" vertical="center" textRotation="90" wrapText="1"/>
    </xf>
    <xf numFmtId="0" fontId="25" fillId="5" borderId="26" xfId="0" applyFont="1" applyFill="1" applyBorder="1" applyAlignment="1">
      <alignment horizontal="center" vertical="center" wrapText="1"/>
    </xf>
    <xf numFmtId="0" fontId="25" fillId="5" borderId="17" xfId="0" applyFont="1" applyFill="1" applyBorder="1" applyAlignment="1">
      <alignment horizontal="center" vertical="center" wrapText="1"/>
    </xf>
    <xf numFmtId="0" fontId="23" fillId="4" borderId="1" xfId="0" applyFont="1" applyFill="1" applyBorder="1" applyAlignment="1">
      <alignment horizontal="center" vertical="center" wrapText="1"/>
    </xf>
    <xf numFmtId="0" fontId="23" fillId="4" borderId="4" xfId="0" applyFont="1" applyFill="1" applyBorder="1" applyAlignment="1" applyProtection="1">
      <alignment horizontal="center" vertical="center" wrapText="1"/>
      <protection locked="0"/>
    </xf>
    <xf numFmtId="0" fontId="23" fillId="4" borderId="35" xfId="0" applyFont="1" applyFill="1" applyBorder="1" applyAlignment="1" applyProtection="1">
      <alignment horizontal="center" vertical="center" wrapText="1"/>
      <protection locked="0"/>
    </xf>
    <xf numFmtId="0" fontId="23" fillId="4" borderId="24" xfId="0" applyFont="1" applyFill="1" applyBorder="1" applyAlignment="1" applyProtection="1">
      <alignment horizontal="center" vertical="center" wrapText="1"/>
      <protection locked="0"/>
    </xf>
    <xf numFmtId="0" fontId="23" fillId="5" borderId="9" xfId="0" applyFont="1" applyFill="1" applyBorder="1" applyAlignment="1">
      <alignment horizontal="center" vertical="center" wrapText="1"/>
    </xf>
    <xf numFmtId="0" fontId="23" fillId="5" borderId="32" xfId="0" applyFont="1" applyFill="1" applyBorder="1" applyAlignment="1">
      <alignment horizontal="center" vertical="center" wrapText="1"/>
    </xf>
    <xf numFmtId="0" fontId="23" fillId="5" borderId="5" xfId="0" applyFont="1" applyFill="1" applyBorder="1" applyAlignment="1">
      <alignment horizontal="center" vertical="center" wrapText="1"/>
    </xf>
    <xf numFmtId="0" fontId="23" fillId="0" borderId="1" xfId="0" applyFont="1" applyBorder="1" applyAlignment="1">
      <alignment horizontal="center" vertical="center" wrapText="1"/>
    </xf>
    <xf numFmtId="0" fontId="23" fillId="0" borderId="9" xfId="0" applyFont="1" applyBorder="1" applyAlignment="1">
      <alignment horizontal="center" vertical="center" wrapText="1"/>
    </xf>
    <xf numFmtId="0" fontId="23" fillId="0" borderId="5" xfId="0" applyFont="1" applyBorder="1" applyAlignment="1">
      <alignment horizontal="center" vertical="center" wrapText="1"/>
    </xf>
    <xf numFmtId="0" fontId="23" fillId="0" borderId="92" xfId="0" applyFont="1" applyBorder="1" applyAlignment="1">
      <alignment horizontal="left" vertical="center" wrapText="1"/>
    </xf>
    <xf numFmtId="0" fontId="23" fillId="0" borderId="2" xfId="0" applyFont="1" applyBorder="1" applyAlignment="1">
      <alignment horizontal="left" vertical="center" wrapText="1"/>
    </xf>
    <xf numFmtId="0" fontId="23" fillId="0" borderId="3" xfId="0" applyFont="1" applyBorder="1" applyAlignment="1">
      <alignment horizontal="left" vertical="center" wrapText="1"/>
    </xf>
    <xf numFmtId="0" fontId="23" fillId="0" borderId="93" xfId="0" applyFont="1" applyBorder="1" applyAlignment="1">
      <alignment horizontal="left" vertical="center" wrapText="1"/>
    </xf>
    <xf numFmtId="0" fontId="17" fillId="0" borderId="0" xfId="0" applyFont="1" applyAlignment="1">
      <alignment horizontal="center" wrapText="1"/>
    </xf>
    <xf numFmtId="0" fontId="12" fillId="0" borderId="27" xfId="0" applyFont="1" applyBorder="1" applyAlignment="1">
      <alignment horizontal="center" vertical="center" wrapText="1"/>
    </xf>
    <xf numFmtId="0" fontId="12" fillId="0" borderId="27" xfId="0" applyFont="1" applyBorder="1" applyAlignment="1">
      <alignment horizontal="center" vertical="center"/>
    </xf>
    <xf numFmtId="0" fontId="14" fillId="0" borderId="0" xfId="0" applyFont="1" applyAlignment="1">
      <alignment horizontal="center" vertical="center" textRotation="90"/>
    </xf>
    <xf numFmtId="0" fontId="27" fillId="0" borderId="2" xfId="0" applyFont="1" applyBorder="1" applyAlignment="1">
      <alignment horizontal="center" vertical="center" wrapText="1"/>
    </xf>
    <xf numFmtId="0" fontId="27" fillId="0" borderId="25" xfId="0" applyFont="1" applyBorder="1" applyAlignment="1">
      <alignment horizontal="center" vertical="center" wrapText="1"/>
    </xf>
    <xf numFmtId="0" fontId="27" fillId="0" borderId="23" xfId="0" applyFont="1" applyBorder="1" applyAlignment="1">
      <alignment horizontal="center" vertical="center" wrapText="1"/>
    </xf>
    <xf numFmtId="0" fontId="28" fillId="0" borderId="3" xfId="0" applyFont="1" applyBorder="1" applyAlignment="1">
      <alignment horizontal="center" vertical="center" wrapText="1"/>
    </xf>
    <xf numFmtId="0" fontId="28" fillId="0" borderId="0" xfId="0" applyFont="1" applyAlignment="1">
      <alignment horizontal="center" vertical="center" wrapText="1"/>
    </xf>
    <xf numFmtId="0" fontId="28" fillId="0" borderId="10" xfId="0" applyFont="1" applyBorder="1" applyAlignment="1">
      <alignment horizontal="center" vertical="center" wrapText="1"/>
    </xf>
    <xf numFmtId="0" fontId="28" fillId="0" borderId="4" xfId="0" applyFont="1" applyBorder="1" applyAlignment="1">
      <alignment horizontal="center" vertical="center" wrapText="1"/>
    </xf>
    <xf numFmtId="0" fontId="28" fillId="0" borderId="35" xfId="0" applyFont="1" applyBorder="1" applyAlignment="1">
      <alignment horizontal="center" vertical="center" wrapText="1"/>
    </xf>
    <xf numFmtId="0" fontId="28" fillId="0" borderId="24" xfId="0" applyFont="1" applyBorder="1" applyAlignment="1">
      <alignment horizontal="center" vertical="center" wrapText="1"/>
    </xf>
    <xf numFmtId="0" fontId="29" fillId="0" borderId="31" xfId="0" applyFont="1" applyBorder="1" applyAlignment="1">
      <alignment wrapText="1"/>
    </xf>
    <xf numFmtId="0" fontId="29" fillId="0" borderId="31" xfId="0" applyFont="1" applyBorder="1"/>
    <xf numFmtId="0" fontId="29" fillId="0" borderId="61" xfId="0" applyFont="1" applyBorder="1"/>
    <xf numFmtId="0" fontId="30" fillId="0" borderId="73" xfId="0" applyFont="1" applyBorder="1" applyAlignment="1">
      <alignment wrapText="1"/>
    </xf>
    <xf numFmtId="0" fontId="27" fillId="4" borderId="62" xfId="0" applyFont="1" applyFill="1" applyBorder="1" applyAlignment="1">
      <alignment horizontal="center" vertical="center" wrapText="1"/>
    </xf>
    <xf numFmtId="0" fontId="27" fillId="4" borderId="63" xfId="0" applyFont="1" applyFill="1" applyBorder="1" applyAlignment="1">
      <alignment horizontal="center" vertical="center" wrapText="1"/>
    </xf>
    <xf numFmtId="0" fontId="27" fillId="4" borderId="64" xfId="0" applyFont="1" applyFill="1" applyBorder="1" applyAlignment="1">
      <alignment horizontal="center" vertical="center" wrapText="1"/>
    </xf>
    <xf numFmtId="0" fontId="31" fillId="5" borderId="66" xfId="0" applyFont="1" applyFill="1" applyBorder="1" applyAlignment="1">
      <alignment horizontal="center" vertical="center"/>
    </xf>
    <xf numFmtId="0" fontId="31" fillId="5" borderId="0" xfId="0" applyFont="1" applyFill="1" applyAlignment="1">
      <alignment horizontal="center" vertical="center"/>
    </xf>
    <xf numFmtId="0" fontId="31" fillId="5" borderId="65" xfId="0" applyFont="1" applyFill="1" applyBorder="1" applyAlignment="1">
      <alignment horizontal="center" vertical="center"/>
    </xf>
    <xf numFmtId="0" fontId="31" fillId="5" borderId="66" xfId="0" applyFont="1" applyFill="1" applyBorder="1" applyAlignment="1">
      <alignment horizontal="center" vertical="center" wrapText="1"/>
    </xf>
    <xf numFmtId="0" fontId="31" fillId="5" borderId="0" xfId="0" applyFont="1" applyFill="1" applyAlignment="1">
      <alignment horizontal="center" vertical="center" wrapText="1"/>
    </xf>
    <xf numFmtId="0" fontId="31" fillId="5" borderId="65" xfId="0" applyFont="1" applyFill="1" applyBorder="1" applyAlignment="1">
      <alignment horizontal="center" vertical="center" wrapText="1"/>
    </xf>
    <xf numFmtId="0" fontId="32" fillId="5" borderId="66" xfId="2" applyFont="1" applyFill="1" applyBorder="1" applyAlignment="1">
      <alignment horizontal="center" vertical="center" wrapText="1"/>
    </xf>
    <xf numFmtId="0" fontId="32" fillId="5" borderId="0" xfId="2" applyFont="1" applyFill="1" applyBorder="1" applyAlignment="1">
      <alignment horizontal="center" vertical="center" wrapText="1"/>
    </xf>
    <xf numFmtId="0" fontId="32" fillId="5" borderId="65" xfId="2" applyFont="1" applyFill="1" applyBorder="1" applyAlignment="1">
      <alignment horizontal="center" vertical="center" wrapText="1"/>
    </xf>
    <xf numFmtId="0" fontId="32" fillId="5" borderId="67" xfId="2" applyFont="1" applyFill="1" applyBorder="1" applyAlignment="1">
      <alignment horizontal="center" vertical="center" wrapText="1"/>
    </xf>
    <xf numFmtId="0" fontId="32" fillId="5" borderId="68" xfId="2" applyFont="1" applyFill="1" applyBorder="1" applyAlignment="1">
      <alignment horizontal="center" vertical="center" wrapText="1"/>
    </xf>
    <xf numFmtId="0" fontId="32" fillId="5" borderId="69" xfId="2" applyFont="1" applyFill="1" applyBorder="1" applyAlignment="1">
      <alignment horizontal="center" vertical="center" wrapText="1"/>
    </xf>
    <xf numFmtId="0" fontId="30" fillId="0" borderId="73" xfId="0" applyFont="1" applyBorder="1"/>
    <xf numFmtId="0" fontId="34" fillId="4" borderId="74" xfId="0" applyFont="1" applyFill="1" applyBorder="1" applyAlignment="1">
      <alignment horizontal="center" vertical="center"/>
    </xf>
    <xf numFmtId="0" fontId="33" fillId="5" borderId="76" xfId="0" applyFont="1" applyFill="1" applyBorder="1" applyAlignment="1">
      <alignment horizontal="left" vertical="center"/>
    </xf>
    <xf numFmtId="0" fontId="33" fillId="5" borderId="77" xfId="0" applyFont="1" applyFill="1" applyBorder="1" applyAlignment="1">
      <alignment horizontal="left" vertical="center"/>
    </xf>
    <xf numFmtId="0" fontId="33" fillId="5" borderId="78" xfId="0" applyFont="1" applyFill="1" applyBorder="1" applyAlignment="1">
      <alignment horizontal="left" vertical="center"/>
    </xf>
    <xf numFmtId="0" fontId="33" fillId="0" borderId="76" xfId="0" applyFont="1" applyBorder="1" applyAlignment="1">
      <alignment horizontal="left" vertical="center"/>
    </xf>
    <xf numFmtId="0" fontId="33" fillId="0" borderId="77" xfId="0" applyFont="1" applyBorder="1" applyAlignment="1">
      <alignment horizontal="left" vertical="center"/>
    </xf>
    <xf numFmtId="0" fontId="33" fillId="0" borderId="78" xfId="0" applyFont="1" applyBorder="1" applyAlignment="1">
      <alignment horizontal="left" vertical="center" wrapText="1"/>
    </xf>
    <xf numFmtId="0" fontId="33" fillId="0" borderId="78" xfId="0" applyFont="1" applyBorder="1" applyAlignment="1">
      <alignment horizontal="left" vertical="center"/>
    </xf>
    <xf numFmtId="0" fontId="28" fillId="0" borderId="61" xfId="0" applyFont="1" applyBorder="1" applyAlignment="1">
      <alignment horizontal="left" vertical="center"/>
    </xf>
    <xf numFmtId="0" fontId="28" fillId="0" borderId="0" xfId="0" applyFont="1" applyAlignment="1">
      <alignment horizontal="left" vertical="center"/>
    </xf>
    <xf numFmtId="0" fontId="28" fillId="0" borderId="82" xfId="0" applyFont="1" applyBorder="1" applyAlignment="1">
      <alignment horizontal="left" vertical="center"/>
    </xf>
    <xf numFmtId="0" fontId="28" fillId="0" borderId="0" xfId="2" applyFont="1"/>
    <xf numFmtId="0" fontId="30" fillId="0" borderId="33" xfId="0" applyFont="1" applyBorder="1"/>
    <xf numFmtId="0" fontId="28" fillId="0" borderId="0" xfId="0" applyFont="1"/>
  </cellXfs>
  <cellStyles count="3">
    <cellStyle name="Hyperlink" xfId="2" builtinId="8"/>
    <cellStyle name="Neutral" xfId="1" builtinId="28"/>
    <cellStyle name="Normal" xfId="0" builtinId="0"/>
  </cellStyles>
  <dxfs count="134">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s>
  <tableStyles count="0" defaultTableStyle="TableStyleMedium2" defaultPivotStyle="PivotStyleLight16"/>
  <colors>
    <mruColors>
      <color rgb="FFF089B1"/>
      <color rgb="FF6AB651"/>
      <color rgb="FFA5DAEC"/>
      <color rgb="FF12326E"/>
      <color rgb="FFFFEEB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17/06/relationships/rdRichValueTypes" Target="richData/rdRichValueType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17/06/relationships/rdRichValueStructure" Target="richData/rdrichvaluestructure.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17/06/relationships/rdRichValue" Target="richData/rdrichvalue.xml"/><Relationship Id="rId5" Type="http://schemas.openxmlformats.org/officeDocument/2006/relationships/worksheet" Target="worksheets/sheet5.xml"/><Relationship Id="rId15" Type="http://schemas.openxmlformats.org/officeDocument/2006/relationships/customXml" Target="../customXml/item1.xml"/><Relationship Id="rId10" Type="http://schemas.microsoft.com/office/2022/10/relationships/richValueRel" Target="richData/richValueRel.xml"/><Relationship Id="rId4" Type="http://schemas.openxmlformats.org/officeDocument/2006/relationships/worksheet" Target="worksheets/sheet4.xml"/><Relationship Id="rId9" Type="http://schemas.openxmlformats.org/officeDocument/2006/relationships/sheetMetadata" Target="metadata.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16934</xdr:colOff>
      <xdr:row>18</xdr:row>
      <xdr:rowOff>76200</xdr:rowOff>
    </xdr:from>
    <xdr:to>
      <xdr:col>1</xdr:col>
      <xdr:colOff>423334</xdr:colOff>
      <xdr:row>18</xdr:row>
      <xdr:rowOff>651220</xdr:rowOff>
    </xdr:to>
    <xdr:pic>
      <xdr:nvPicPr>
        <xdr:cNvPr id="4" name="Picture 3">
          <a:extLst>
            <a:ext uri="{FF2B5EF4-FFF2-40B4-BE49-F238E27FC236}">
              <a16:creationId xmlns:a16="http://schemas.microsoft.com/office/drawing/2014/main" id="{09E15C02-D602-7054-61EE-3A09C4211B3D}"/>
            </a:ext>
          </a:extLst>
        </xdr:cNvPr>
        <xdr:cNvPicPr>
          <a:picLocks noChangeAspect="1"/>
        </xdr:cNvPicPr>
      </xdr:nvPicPr>
      <xdr:blipFill>
        <a:blip xmlns:r="http://schemas.openxmlformats.org/officeDocument/2006/relationships" r:embed="rId1"/>
        <a:stretch>
          <a:fillRect/>
        </a:stretch>
      </xdr:blipFill>
      <xdr:spPr>
        <a:xfrm>
          <a:off x="626534" y="5774267"/>
          <a:ext cx="406400" cy="575020"/>
        </a:xfrm>
        <a:prstGeom prst="rect">
          <a:avLst/>
        </a:prstGeom>
      </xdr:spPr>
    </xdr:pic>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cimspa.co.uk/education-training/endorsement/" TargetMode="External"/><Relationship Id="rId2" Type="http://schemas.openxmlformats.org/officeDocument/2006/relationships/hyperlink" Target="https://www.cimspa.co.uk/education-training/education-policy/guidance/partner-endorsement-support/" TargetMode="External"/><Relationship Id="rId1" Type="http://schemas.openxmlformats.org/officeDocument/2006/relationships/hyperlink" Target="https://www.cimspa.co.uk/education-training/professional-standards/professional-standards-library/"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94A9E9-3284-4864-9CE5-348D1742D0A6}">
  <sheetPr>
    <tabColor rgb="FFA5DAEC"/>
    <pageSetUpPr fitToPage="1"/>
  </sheetPr>
  <dimension ref="A1:Z34"/>
  <sheetViews>
    <sheetView showGridLines="0" tabSelected="1" zoomScale="90" zoomScaleNormal="90" workbookViewId="0">
      <selection activeCell="D28" sqref="D28"/>
    </sheetView>
  </sheetViews>
  <sheetFormatPr defaultColWidth="8.85546875" defaultRowHeight="12.6" thickBottom="1"/>
  <cols>
    <col min="1" max="1" width="8.85546875" style="30"/>
    <col min="2" max="2" width="18.85546875" style="43" customWidth="1"/>
    <col min="3" max="3" width="43.85546875" style="39" customWidth="1"/>
    <col min="4" max="4" width="54.85546875" style="37" customWidth="1"/>
    <col min="5" max="5" width="104" style="27" customWidth="1"/>
    <col min="6" max="26" width="8.85546875" style="27"/>
    <col min="27" max="16384" width="8.85546875" style="28"/>
  </cols>
  <sheetData>
    <row r="1" spans="1:6" ht="136.35" customHeight="1" thickBot="1">
      <c r="A1" s="191"/>
      <c r="B1" s="192" t="e" vm="1">
        <v>#VALUE!</v>
      </c>
      <c r="C1" s="192"/>
      <c r="D1" s="192"/>
      <c r="E1" s="192"/>
      <c r="F1" s="26"/>
    </row>
    <row r="2" spans="1:6" ht="23.25">
      <c r="A2" s="191"/>
      <c r="B2" s="234" t="s">
        <v>0</v>
      </c>
      <c r="C2" s="235"/>
      <c r="D2" s="235"/>
      <c r="E2" s="236"/>
      <c r="F2" s="26"/>
    </row>
    <row r="3" spans="1:6" ht="23.25">
      <c r="A3" s="191"/>
      <c r="B3" s="237" t="s">
        <v>1</v>
      </c>
      <c r="C3" s="238"/>
      <c r="D3" s="238"/>
      <c r="E3" s="239"/>
      <c r="F3" s="26"/>
    </row>
    <row r="4" spans="1:6" ht="23.25">
      <c r="A4" s="191"/>
      <c r="B4" s="240" t="s">
        <v>2</v>
      </c>
      <c r="C4" s="241"/>
      <c r="D4" s="241"/>
      <c r="E4" s="242"/>
      <c r="F4" s="26"/>
    </row>
    <row r="5" spans="1:6" ht="15.75">
      <c r="A5" s="191"/>
      <c r="B5" s="243"/>
      <c r="C5" s="244"/>
      <c r="D5" s="245"/>
      <c r="E5" s="246"/>
    </row>
    <row r="6" spans="1:6" ht="23.25">
      <c r="A6" s="29"/>
      <c r="B6" s="247" t="s">
        <v>3</v>
      </c>
      <c r="C6" s="248"/>
      <c r="D6" s="248"/>
      <c r="E6" s="249"/>
      <c r="F6" s="26"/>
    </row>
    <row r="7" spans="1:6" ht="38.25" customHeight="1">
      <c r="A7" s="29"/>
      <c r="B7" s="250" t="s">
        <v>4</v>
      </c>
      <c r="C7" s="251"/>
      <c r="D7" s="251"/>
      <c r="E7" s="252"/>
      <c r="F7" s="26"/>
    </row>
    <row r="8" spans="1:6" ht="50.25" customHeight="1">
      <c r="A8" s="29"/>
      <c r="B8" s="253" t="s">
        <v>5</v>
      </c>
      <c r="C8" s="254"/>
      <c r="D8" s="254"/>
      <c r="E8" s="255"/>
      <c r="F8" s="26"/>
    </row>
    <row r="9" spans="1:6" ht="45" customHeight="1">
      <c r="A9" s="29"/>
      <c r="B9" s="253" t="s">
        <v>6</v>
      </c>
      <c r="C9" s="254"/>
      <c r="D9" s="254"/>
      <c r="E9" s="255"/>
      <c r="F9" s="26"/>
    </row>
    <row r="10" spans="1:6" ht="48.75" customHeight="1">
      <c r="A10" s="29"/>
      <c r="B10" s="256" t="s">
        <v>7</v>
      </c>
      <c r="C10" s="257"/>
      <c r="D10" s="257"/>
      <c r="E10" s="258"/>
      <c r="F10" s="26"/>
    </row>
    <row r="11" spans="1:6" ht="32.25" customHeight="1">
      <c r="A11" s="29"/>
      <c r="B11" s="259" t="s">
        <v>8</v>
      </c>
      <c r="C11" s="260"/>
      <c r="D11" s="260"/>
      <c r="E11" s="261"/>
      <c r="F11" s="26"/>
    </row>
    <row r="12" spans="1:6" s="27" customFormat="1" ht="15.75">
      <c r="A12" s="30"/>
      <c r="B12" s="262"/>
      <c r="C12" s="262"/>
      <c r="D12" s="262"/>
      <c r="E12" s="262"/>
    </row>
    <row r="13" spans="1:6" s="27" customFormat="1" ht="23.25">
      <c r="A13" s="28"/>
      <c r="B13" s="263" t="s">
        <v>9</v>
      </c>
      <c r="C13" s="263"/>
      <c r="D13" s="263"/>
      <c r="E13" s="263"/>
      <c r="F13" s="26"/>
    </row>
    <row r="14" spans="1:6" s="27" customFormat="1" ht="23.25">
      <c r="A14" s="31"/>
      <c r="B14" s="264" t="s">
        <v>10</v>
      </c>
      <c r="C14" s="265" t="s">
        <v>11</v>
      </c>
      <c r="D14" s="265" t="s">
        <v>12</v>
      </c>
      <c r="E14" s="266" t="s">
        <v>13</v>
      </c>
      <c r="F14" s="26"/>
    </row>
    <row r="15" spans="1:6" s="27" customFormat="1" ht="60">
      <c r="A15" s="31" t="s">
        <v>14</v>
      </c>
      <c r="B15" s="267" t="s">
        <v>15</v>
      </c>
      <c r="C15" s="268" t="s">
        <v>16</v>
      </c>
      <c r="D15" s="268" t="s">
        <v>17</v>
      </c>
      <c r="E15" s="269" t="s">
        <v>18</v>
      </c>
      <c r="F15" s="26"/>
    </row>
    <row r="16" spans="1:6" s="27" customFormat="1" ht="23.25">
      <c r="A16" s="28"/>
      <c r="B16" s="267"/>
      <c r="C16" s="268"/>
      <c r="D16" s="268"/>
      <c r="E16" s="270"/>
      <c r="F16" s="26"/>
    </row>
    <row r="17" spans="1:26" s="27" customFormat="1" ht="17.45" thickBot="1">
      <c r="A17" s="28"/>
      <c r="B17" s="32"/>
      <c r="C17" s="33"/>
      <c r="D17" s="33"/>
      <c r="E17" s="34"/>
      <c r="F17" s="26"/>
    </row>
    <row r="18" spans="1:26" s="27" customFormat="1" ht="17.45" thickBot="1">
      <c r="A18" s="28"/>
      <c r="B18" s="35"/>
      <c r="C18" s="35"/>
      <c r="D18" s="35"/>
      <c r="E18" s="35"/>
      <c r="F18" s="26"/>
    </row>
    <row r="19" spans="1:26" s="27" customFormat="1" ht="59.45" customHeight="1">
      <c r="A19" s="28"/>
      <c r="B19" s="271" t="s">
        <v>19</v>
      </c>
      <c r="C19" s="272"/>
      <c r="D19" s="273"/>
      <c r="E19" s="36"/>
    </row>
    <row r="20" spans="1:26" s="27" customFormat="1" ht="23.25">
      <c r="B20" s="274" t="s">
        <v>20</v>
      </c>
      <c r="C20" s="275"/>
      <c r="D20" s="275"/>
    </row>
    <row r="21" spans="1:26" s="27" customFormat="1" ht="23.25">
      <c r="B21" s="276" t="s">
        <v>21</v>
      </c>
      <c r="C21" s="275"/>
      <c r="D21" s="275"/>
    </row>
    <row r="22" spans="1:26" s="27" customFormat="1" ht="23.25">
      <c r="B22" s="276" t="s">
        <v>22</v>
      </c>
      <c r="C22" s="275"/>
      <c r="D22" s="275"/>
    </row>
    <row r="23" spans="1:26" s="27" customFormat="1" thickBot="1">
      <c r="C23" s="30"/>
      <c r="D23" s="30"/>
    </row>
    <row r="24" spans="1:26" s="30" customFormat="1" thickBot="1">
      <c r="D24" s="37"/>
      <c r="E24" s="27"/>
      <c r="F24" s="27"/>
      <c r="G24" s="27"/>
      <c r="H24" s="27"/>
      <c r="I24" s="27"/>
      <c r="J24" s="27"/>
      <c r="K24" s="27"/>
      <c r="L24" s="27"/>
      <c r="M24" s="27"/>
      <c r="N24" s="27"/>
      <c r="O24" s="27"/>
      <c r="P24" s="27"/>
      <c r="Q24" s="27"/>
      <c r="R24" s="27"/>
      <c r="S24" s="27"/>
      <c r="T24" s="27"/>
      <c r="U24" s="27"/>
      <c r="V24" s="27"/>
      <c r="W24" s="27"/>
      <c r="X24" s="27"/>
      <c r="Y24" s="27"/>
      <c r="Z24" s="27"/>
    </row>
    <row r="25" spans="1:26" s="30" customFormat="1" ht="17.45" thickBot="1">
      <c r="B25" s="38"/>
      <c r="C25" s="39"/>
      <c r="D25" s="37"/>
      <c r="E25" s="27"/>
      <c r="F25" s="27"/>
      <c r="G25" s="27"/>
      <c r="H25" s="27"/>
      <c r="I25" s="27"/>
      <c r="J25" s="27"/>
      <c r="K25" s="27"/>
      <c r="L25" s="27"/>
      <c r="M25" s="27"/>
      <c r="N25" s="27"/>
      <c r="O25" s="27"/>
      <c r="P25" s="27"/>
      <c r="Q25" s="27"/>
      <c r="R25" s="27"/>
      <c r="S25" s="27"/>
      <c r="T25" s="27"/>
      <c r="U25" s="27"/>
      <c r="V25" s="27"/>
      <c r="W25" s="27"/>
      <c r="X25" s="27"/>
      <c r="Y25" s="27"/>
      <c r="Z25" s="27"/>
    </row>
    <row r="26" spans="1:26" s="30" customFormat="1" ht="17.45" thickBot="1">
      <c r="B26" s="38"/>
      <c r="C26" s="39"/>
      <c r="D26" s="37"/>
      <c r="E26" s="27"/>
      <c r="F26" s="27"/>
      <c r="G26" s="27"/>
      <c r="H26" s="27"/>
      <c r="I26" s="27"/>
      <c r="J26" s="27"/>
      <c r="K26" s="27"/>
      <c r="L26" s="27"/>
      <c r="M26" s="27"/>
      <c r="N26" s="27"/>
      <c r="O26" s="27"/>
      <c r="P26" s="27"/>
      <c r="Q26" s="27"/>
      <c r="R26" s="27"/>
      <c r="S26" s="27"/>
      <c r="T26" s="27"/>
      <c r="U26" s="27"/>
      <c r="V26" s="27"/>
      <c r="W26" s="27"/>
      <c r="X26" s="27"/>
      <c r="Y26" s="27"/>
      <c r="Z26" s="27"/>
    </row>
    <row r="27" spans="1:26" s="30" customFormat="1" ht="17.45" thickBot="1">
      <c r="B27" s="40"/>
      <c r="C27" s="39"/>
      <c r="D27" s="37"/>
      <c r="E27" s="27"/>
      <c r="F27" s="27"/>
      <c r="G27" s="27"/>
      <c r="H27" s="27"/>
      <c r="I27" s="27"/>
      <c r="J27" s="27"/>
      <c r="K27" s="27"/>
      <c r="L27" s="27"/>
      <c r="M27" s="27"/>
      <c r="N27" s="27"/>
      <c r="O27" s="27"/>
      <c r="P27" s="27"/>
      <c r="Q27" s="27"/>
      <c r="R27" s="27"/>
      <c r="S27" s="27"/>
      <c r="T27" s="27"/>
      <c r="U27" s="27"/>
      <c r="V27" s="27"/>
      <c r="W27" s="27"/>
      <c r="X27" s="27"/>
      <c r="Y27" s="27"/>
      <c r="Z27" s="27"/>
    </row>
    <row r="28" spans="1:26" s="30" customFormat="1" ht="17.45" thickBot="1">
      <c r="B28" s="38"/>
      <c r="C28" s="39"/>
      <c r="D28" s="37"/>
      <c r="E28" s="27"/>
      <c r="F28" s="27"/>
      <c r="G28" s="27"/>
      <c r="H28" s="27"/>
      <c r="I28" s="27"/>
      <c r="J28" s="27"/>
      <c r="K28" s="27"/>
      <c r="L28" s="27"/>
      <c r="M28" s="27"/>
      <c r="N28" s="27"/>
      <c r="O28" s="27"/>
      <c r="P28" s="27"/>
      <c r="Q28" s="27"/>
      <c r="R28" s="27"/>
      <c r="S28" s="27"/>
      <c r="T28" s="27"/>
      <c r="U28" s="27"/>
      <c r="V28" s="27"/>
      <c r="W28" s="27"/>
      <c r="X28" s="27"/>
      <c r="Y28" s="27"/>
      <c r="Z28" s="27"/>
    </row>
    <row r="29" spans="1:26" s="30" customFormat="1" ht="17.45" thickBot="1">
      <c r="B29" s="40"/>
      <c r="C29" s="39"/>
      <c r="D29" s="37"/>
      <c r="E29" s="27"/>
      <c r="F29" s="27"/>
      <c r="G29" s="27"/>
      <c r="H29" s="27"/>
      <c r="I29" s="27"/>
      <c r="J29" s="27"/>
      <c r="K29" s="27"/>
      <c r="L29" s="27"/>
      <c r="M29" s="27"/>
      <c r="N29" s="27"/>
      <c r="O29" s="27"/>
      <c r="P29" s="27"/>
      <c r="Q29" s="27"/>
      <c r="R29" s="27"/>
      <c r="S29" s="27"/>
      <c r="T29" s="27"/>
      <c r="U29" s="27"/>
      <c r="V29" s="27"/>
      <c r="W29" s="27"/>
      <c r="X29" s="27"/>
      <c r="Y29" s="27"/>
      <c r="Z29" s="27"/>
    </row>
    <row r="30" spans="1:26" ht="17.45" thickBot="1">
      <c r="B30" s="41"/>
    </row>
    <row r="31" spans="1:26" s="30" customFormat="1" ht="17.45" thickBot="1">
      <c r="B31" s="42"/>
      <c r="C31" s="39"/>
      <c r="D31" s="37"/>
      <c r="E31" s="27"/>
      <c r="F31" s="27"/>
      <c r="G31" s="27"/>
      <c r="H31" s="27"/>
      <c r="I31" s="27"/>
      <c r="J31" s="27"/>
      <c r="K31" s="27"/>
      <c r="L31" s="27"/>
      <c r="M31" s="27"/>
      <c r="N31" s="27"/>
      <c r="O31" s="27"/>
      <c r="P31" s="27"/>
      <c r="Q31" s="27"/>
      <c r="R31" s="27"/>
      <c r="S31" s="27"/>
      <c r="T31" s="27"/>
      <c r="U31" s="27"/>
      <c r="V31" s="27"/>
      <c r="W31" s="27"/>
      <c r="X31" s="27"/>
      <c r="Y31" s="27"/>
      <c r="Z31" s="27"/>
    </row>
    <row r="32" spans="1:26" s="30" customFormat="1" ht="17.45" thickBot="1">
      <c r="B32" s="40"/>
      <c r="C32" s="39"/>
      <c r="D32" s="37"/>
      <c r="E32" s="27"/>
      <c r="F32" s="27"/>
      <c r="G32" s="27"/>
      <c r="H32" s="27"/>
      <c r="I32" s="27"/>
      <c r="J32" s="27"/>
      <c r="K32" s="27"/>
      <c r="L32" s="27"/>
      <c r="M32" s="27"/>
      <c r="N32" s="27"/>
      <c r="O32" s="27"/>
      <c r="P32" s="27"/>
      <c r="Q32" s="27"/>
      <c r="R32" s="27"/>
      <c r="S32" s="27"/>
      <c r="T32" s="27"/>
      <c r="U32" s="27"/>
      <c r="V32" s="27"/>
      <c r="W32" s="27"/>
      <c r="X32" s="27"/>
      <c r="Y32" s="27"/>
      <c r="Z32" s="27"/>
    </row>
    <row r="33" spans="2:26" s="30" customFormat="1" ht="17.45" thickBot="1">
      <c r="B33" s="38"/>
      <c r="C33" s="39"/>
      <c r="D33" s="37"/>
      <c r="E33" s="27"/>
      <c r="F33" s="27"/>
      <c r="G33" s="27"/>
      <c r="H33" s="27"/>
      <c r="I33" s="27"/>
      <c r="J33" s="27"/>
      <c r="K33" s="27"/>
      <c r="L33" s="27"/>
      <c r="M33" s="27"/>
      <c r="N33" s="27"/>
      <c r="O33" s="27"/>
      <c r="P33" s="27"/>
      <c r="Q33" s="27"/>
      <c r="R33" s="27"/>
      <c r="S33" s="27"/>
      <c r="T33" s="27"/>
      <c r="U33" s="27"/>
      <c r="V33" s="27"/>
      <c r="W33" s="27"/>
      <c r="X33" s="27"/>
      <c r="Y33" s="27"/>
      <c r="Z33" s="27"/>
    </row>
    <row r="34" spans="2:26" s="30" customFormat="1" ht="17.45" thickBot="1">
      <c r="B34" s="38"/>
      <c r="C34" s="39"/>
      <c r="D34" s="37"/>
      <c r="E34" s="27"/>
      <c r="F34" s="27"/>
      <c r="G34" s="27"/>
      <c r="H34" s="27"/>
      <c r="I34" s="27"/>
      <c r="J34" s="27"/>
      <c r="K34" s="27"/>
      <c r="L34" s="27"/>
      <c r="M34" s="27"/>
      <c r="N34" s="27"/>
      <c r="O34" s="27"/>
      <c r="P34" s="27"/>
      <c r="Q34" s="27"/>
      <c r="R34" s="27"/>
      <c r="S34" s="27"/>
      <c r="T34" s="27"/>
      <c r="U34" s="27"/>
      <c r="V34" s="27"/>
      <c r="W34" s="27"/>
      <c r="X34" s="27"/>
      <c r="Y34" s="27"/>
      <c r="Z34" s="27"/>
    </row>
  </sheetData>
  <mergeCells count="13">
    <mergeCell ref="B11:E11"/>
    <mergeCell ref="B13:E13"/>
    <mergeCell ref="B19:D19"/>
    <mergeCell ref="B7:E7"/>
    <mergeCell ref="B8:E8"/>
    <mergeCell ref="B9:E9"/>
    <mergeCell ref="B10:E10"/>
    <mergeCell ref="B6:E6"/>
    <mergeCell ref="A1:A5"/>
    <mergeCell ref="B1:E1"/>
    <mergeCell ref="B2:E2"/>
    <mergeCell ref="B3:E3"/>
    <mergeCell ref="B4:E4"/>
  </mergeCells>
  <hyperlinks>
    <hyperlink ref="B10:D10" r:id="rId1" display="For further information around product development guidance, please refer to the professional standard within the professional standard library; https://www.cimspa.co.uk/education-training/professional-standards/professional-standards-library/ " xr:uid="{9551F5AA-855B-4B51-A40E-A59241A81536}"/>
    <hyperlink ref="B11:D11" r:id="rId2" display="Alternatively, please view our CIMPSA Partnership Guide; https://www.cimspa.co.uk/education-training/education-policy/guidance/partner-endorsement-support/" xr:uid="{31323926-B75C-4B69-9F3C-7BD07C0B41C6}"/>
    <hyperlink ref="B11:E11" r:id="rId3" display="Alternatively, please view our CIMPSA Partner Endorsement Guide;https://cimspa.co.uk/education-training/endorsement/ " xr:uid="{FB7E7439-2633-406D-9E8F-75D63E9AA991}"/>
  </hyperlinks>
  <pageMargins left="0.7" right="0.7" top="0.75" bottom="0.75" header="0.3" footer="0.3"/>
  <pageSetup paperSize="9" scale="43" fitToHeight="0" orientation="portrait" horizontalDpi="0" verticalDpi="0" r:id="rId4"/>
  <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82DDC2-D9F0-4625-8035-56734A8B7D14}">
  <sheetPr>
    <tabColor rgb="FFF089B1"/>
  </sheetPr>
  <dimension ref="A1:Q317"/>
  <sheetViews>
    <sheetView showGridLines="0" zoomScale="70" zoomScaleNormal="70" workbookViewId="0">
      <pane xSplit="2" ySplit="3" topLeftCell="C5" activePane="bottomRight" state="frozen"/>
      <selection pane="bottomRight" activeCell="D10" sqref="D10"/>
      <selection pane="bottomLeft" activeCell="A4" sqref="A4"/>
      <selection pane="topRight" activeCell="C1" sqref="C1"/>
    </sheetView>
  </sheetViews>
  <sheetFormatPr defaultColWidth="8.85546875" defaultRowHeight="21.95" thickBottom="1"/>
  <cols>
    <col min="1" max="1" width="8.85546875" style="46" customWidth="1"/>
    <col min="2" max="2" width="6.42578125" style="63" bestFit="1" customWidth="1"/>
    <col min="3" max="3" width="45.85546875" style="63" customWidth="1"/>
    <col min="4" max="4" width="83" style="46" customWidth="1"/>
    <col min="5" max="5" width="49.140625" style="189" customWidth="1"/>
    <col min="6" max="6" width="16.42578125" style="189" customWidth="1"/>
    <col min="7" max="7" width="40.85546875" style="189" customWidth="1"/>
    <col min="8" max="8" width="46.42578125" style="189" hidden="1" customWidth="1"/>
    <col min="9" max="9" width="5" style="53" hidden="1" customWidth="1"/>
    <col min="10" max="10" width="7.85546875" style="48" hidden="1" customWidth="1"/>
    <col min="11" max="11" width="11.85546875" style="48" hidden="1" customWidth="1"/>
    <col min="12" max="12" width="21.85546875" style="53" hidden="1" customWidth="1"/>
    <col min="13" max="13" width="20.42578125" style="53" hidden="1" customWidth="1"/>
    <col min="14" max="14" width="27.42578125" style="53" hidden="1" customWidth="1"/>
    <col min="15" max="15" width="34.140625" style="53" hidden="1" customWidth="1"/>
    <col min="16" max="16" width="3.5703125" style="190" hidden="1" customWidth="1"/>
    <col min="17" max="17" width="18.42578125" style="53" hidden="1" customWidth="1"/>
    <col min="18" max="18" width="35.140625" style="53" customWidth="1"/>
    <col min="19" max="21" width="8.85546875" style="53" bestFit="1" customWidth="1"/>
    <col min="22" max="16384" width="8.85546875" style="53"/>
  </cols>
  <sheetData>
    <row r="1" spans="1:17" s="47" customFormat="1" thickBot="1">
      <c r="A1" s="45"/>
      <c r="B1" s="45"/>
      <c r="C1" s="45"/>
      <c r="D1" s="45"/>
      <c r="E1" s="216" t="s">
        <v>23</v>
      </c>
      <c r="F1" s="216"/>
      <c r="G1" s="216"/>
      <c r="H1" s="46"/>
      <c r="J1" s="48"/>
      <c r="K1" s="48"/>
      <c r="P1" s="49"/>
    </row>
    <row r="2" spans="1:17" ht="43.5" thickBot="1">
      <c r="A2" s="223" t="s">
        <v>24</v>
      </c>
      <c r="B2" s="223"/>
      <c r="C2" s="223"/>
      <c r="D2" s="223"/>
      <c r="E2" s="217" t="s">
        <v>25</v>
      </c>
      <c r="F2" s="218"/>
      <c r="G2" s="219"/>
      <c r="H2" s="50"/>
      <c r="I2" s="48"/>
      <c r="J2" s="220" t="s">
        <v>26</v>
      </c>
      <c r="K2" s="221"/>
      <c r="L2" s="221"/>
      <c r="M2" s="221"/>
      <c r="N2" s="222"/>
      <c r="O2" s="46"/>
      <c r="P2" s="51"/>
      <c r="Q2" s="52" t="s">
        <v>27</v>
      </c>
    </row>
    <row r="3" spans="1:17" s="47" customFormat="1" ht="51.6" customHeight="1" thickBot="1">
      <c r="A3" s="44" t="s">
        <v>28</v>
      </c>
      <c r="B3" s="224" t="s">
        <v>29</v>
      </c>
      <c r="C3" s="225"/>
      <c r="D3" s="44" t="s">
        <v>30</v>
      </c>
      <c r="E3" s="54" t="s">
        <v>31</v>
      </c>
      <c r="F3" s="54" t="s">
        <v>32</v>
      </c>
      <c r="G3" s="55" t="s">
        <v>33</v>
      </c>
      <c r="H3" s="56" t="s">
        <v>34</v>
      </c>
      <c r="I3" s="57"/>
      <c r="J3" s="58" t="s">
        <v>35</v>
      </c>
      <c r="K3" s="58" t="s">
        <v>36</v>
      </c>
      <c r="L3" s="58" t="s">
        <v>37</v>
      </c>
      <c r="M3" s="58" t="s">
        <v>38</v>
      </c>
      <c r="N3" s="59" t="s">
        <v>39</v>
      </c>
      <c r="O3" s="60" t="s">
        <v>40</v>
      </c>
      <c r="P3" s="61"/>
      <c r="Q3" s="52" t="s">
        <v>41</v>
      </c>
    </row>
    <row r="4" spans="1:17" s="47" customFormat="1" thickBot="1">
      <c r="A4" s="211" t="s">
        <v>42</v>
      </c>
      <c r="B4" s="62" t="s">
        <v>43</v>
      </c>
      <c r="C4" s="63" t="s">
        <v>44</v>
      </c>
      <c r="D4" s="64" t="s">
        <v>45</v>
      </c>
      <c r="E4" s="65"/>
      <c r="F4" s="65"/>
      <c r="G4" s="66"/>
      <c r="H4" s="67"/>
      <c r="I4" s="68"/>
      <c r="J4" s="69"/>
      <c r="K4" s="69"/>
      <c r="L4" s="69"/>
      <c r="M4" s="69"/>
      <c r="N4" s="69"/>
      <c r="O4" s="69"/>
      <c r="P4" s="68"/>
      <c r="Q4" s="69"/>
    </row>
    <row r="5" spans="1:17" ht="17.45" customHeight="1">
      <c r="A5" s="212"/>
      <c r="B5" s="196" t="s">
        <v>46</v>
      </c>
      <c r="C5" s="194" t="s">
        <v>47</v>
      </c>
      <c r="D5" s="72" t="s">
        <v>48</v>
      </c>
      <c r="E5" s="73"/>
      <c r="F5" s="74"/>
      <c r="G5" s="73"/>
      <c r="H5" s="75"/>
      <c r="I5" s="76"/>
      <c r="J5" s="77"/>
      <c r="K5" s="205" t="str" cm="1">
        <f t="array" ref="K5">IF((AND(J5:J7=1)), "Fully Mapped", "Not/ Partially Mapped")</f>
        <v>Not/ Partially Mapped</v>
      </c>
      <c r="L5" s="204">
        <f>SUM('Workings out'!B5:B23)</f>
        <v>0</v>
      </c>
      <c r="M5" s="79"/>
      <c r="N5" s="80"/>
      <c r="O5" s="80"/>
      <c r="P5" s="76"/>
      <c r="Q5" s="81"/>
    </row>
    <row r="6" spans="1:17" ht="42.95">
      <c r="A6" s="212"/>
      <c r="B6" s="197"/>
      <c r="C6" s="195"/>
      <c r="D6" s="82" t="s">
        <v>49</v>
      </c>
      <c r="E6" s="83"/>
      <c r="F6" s="84"/>
      <c r="G6" s="85"/>
      <c r="H6" s="86"/>
      <c r="I6" s="76"/>
      <c r="J6" s="87"/>
      <c r="K6" s="206"/>
      <c r="L6" s="202"/>
      <c r="M6" s="89"/>
      <c r="N6" s="90"/>
      <c r="O6" s="90"/>
      <c r="P6" s="76"/>
      <c r="Q6" s="91"/>
    </row>
    <row r="7" spans="1:17" thickBot="1">
      <c r="A7" s="212"/>
      <c r="B7" s="197"/>
      <c r="C7" s="195"/>
      <c r="D7" s="92" t="s">
        <v>50</v>
      </c>
      <c r="E7" s="83"/>
      <c r="F7" s="84"/>
      <c r="G7" s="85"/>
      <c r="H7" s="86"/>
      <c r="I7" s="76"/>
      <c r="J7" s="87"/>
      <c r="K7" s="206"/>
      <c r="L7" s="202"/>
      <c r="M7" s="89"/>
      <c r="N7" s="90"/>
      <c r="O7" s="90"/>
      <c r="P7" s="76"/>
      <c r="Q7" s="91"/>
    </row>
    <row r="8" spans="1:17" ht="21.6">
      <c r="A8" s="212"/>
      <c r="B8" s="196" t="s">
        <v>51</v>
      </c>
      <c r="C8" s="194" t="s">
        <v>52</v>
      </c>
      <c r="D8" s="93" t="s">
        <v>53</v>
      </c>
      <c r="E8" s="94"/>
      <c r="F8" s="74"/>
      <c r="G8" s="73"/>
      <c r="H8" s="75"/>
      <c r="I8" s="76"/>
      <c r="J8" s="77"/>
      <c r="K8" s="205" t="str" cm="1">
        <f t="array" ref="K8">IF((AND(J8:J11=1)), "Fully Mapped", "Not/ Partially Mapped")</f>
        <v>Not/ Partially Mapped</v>
      </c>
      <c r="L8" s="202"/>
      <c r="M8" s="79"/>
      <c r="N8" s="80"/>
      <c r="O8" s="80"/>
      <c r="P8" s="76"/>
      <c r="Q8" s="81"/>
    </row>
    <row r="9" spans="1:17" ht="21.6">
      <c r="A9" s="212"/>
      <c r="B9" s="197"/>
      <c r="C9" s="195"/>
      <c r="D9" s="95" t="s">
        <v>54</v>
      </c>
      <c r="E9" s="83"/>
      <c r="F9" s="84"/>
      <c r="G9" s="85"/>
      <c r="H9" s="86"/>
      <c r="I9" s="76"/>
      <c r="J9" s="96"/>
      <c r="K9" s="206"/>
      <c r="L9" s="202"/>
      <c r="M9" s="89"/>
      <c r="N9" s="90"/>
      <c r="O9" s="90"/>
      <c r="P9" s="76"/>
      <c r="Q9" s="91"/>
    </row>
    <row r="10" spans="1:17" ht="42.95">
      <c r="A10" s="212"/>
      <c r="B10" s="197"/>
      <c r="C10" s="195"/>
      <c r="D10" s="95" t="s">
        <v>55</v>
      </c>
      <c r="E10" s="83"/>
      <c r="F10" s="84"/>
      <c r="G10" s="85"/>
      <c r="H10" s="86"/>
      <c r="I10" s="76"/>
      <c r="J10" s="96"/>
      <c r="K10" s="206"/>
      <c r="L10" s="202"/>
      <c r="M10" s="89"/>
      <c r="N10" s="90"/>
      <c r="O10" s="90"/>
      <c r="P10" s="76"/>
      <c r="Q10" s="91"/>
    </row>
    <row r="11" spans="1:17" thickBot="1">
      <c r="A11" s="212"/>
      <c r="B11" s="197"/>
      <c r="C11" s="195"/>
      <c r="D11" s="97" t="s">
        <v>56</v>
      </c>
      <c r="E11" s="98"/>
      <c r="F11" s="99"/>
      <c r="G11" s="100"/>
      <c r="H11" s="101"/>
      <c r="I11" s="76"/>
      <c r="J11" s="102"/>
      <c r="K11" s="207"/>
      <c r="L11" s="202"/>
      <c r="M11" s="103"/>
      <c r="N11" s="104"/>
      <c r="O11" s="104"/>
      <c r="P11" s="76"/>
      <c r="Q11" s="105"/>
    </row>
    <row r="12" spans="1:17" ht="42.95">
      <c r="A12" s="212"/>
      <c r="B12" s="196" t="s">
        <v>57</v>
      </c>
      <c r="C12" s="227" t="s">
        <v>58</v>
      </c>
      <c r="D12" s="106" t="s">
        <v>59</v>
      </c>
      <c r="E12" s="94"/>
      <c r="F12" s="74"/>
      <c r="G12" s="73"/>
      <c r="H12" s="75"/>
      <c r="I12" s="76"/>
      <c r="J12" s="107"/>
      <c r="K12" s="205" t="str" cm="1">
        <f t="array" ref="K12">IF((AND(J12:J18=1)), "Fully Mapped", "Not/ Partially Mapped")</f>
        <v>Not/ Partially Mapped</v>
      </c>
      <c r="L12" s="202"/>
      <c r="M12" s="79"/>
      <c r="N12" s="80"/>
      <c r="O12" s="80"/>
      <c r="P12" s="76"/>
      <c r="Q12" s="81"/>
    </row>
    <row r="13" spans="1:17" ht="42.95">
      <c r="A13" s="212"/>
      <c r="B13" s="197"/>
      <c r="C13" s="228"/>
      <c r="D13" s="82" t="s">
        <v>60</v>
      </c>
      <c r="E13" s="83"/>
      <c r="F13" s="84"/>
      <c r="G13" s="85"/>
      <c r="H13" s="86"/>
      <c r="I13" s="76"/>
      <c r="J13" s="108"/>
      <c r="K13" s="206"/>
      <c r="L13" s="202"/>
      <c r="M13" s="89"/>
      <c r="N13" s="90"/>
      <c r="O13" s="90"/>
      <c r="P13" s="76"/>
      <c r="Q13" s="91"/>
    </row>
    <row r="14" spans="1:17" ht="21.6">
      <c r="A14" s="212"/>
      <c r="B14" s="197"/>
      <c r="C14" s="228"/>
      <c r="D14" s="82" t="s">
        <v>61</v>
      </c>
      <c r="E14" s="83"/>
      <c r="F14" s="84"/>
      <c r="G14" s="85"/>
      <c r="H14" s="86"/>
      <c r="I14" s="76"/>
      <c r="J14" s="108"/>
      <c r="K14" s="206"/>
      <c r="L14" s="202"/>
      <c r="M14" s="89"/>
      <c r="N14" s="90"/>
      <c r="O14" s="90"/>
      <c r="P14" s="76"/>
      <c r="Q14" s="91"/>
    </row>
    <row r="15" spans="1:17" ht="21.6">
      <c r="A15" s="212"/>
      <c r="B15" s="197"/>
      <c r="C15" s="228"/>
      <c r="D15" s="82" t="s">
        <v>62</v>
      </c>
      <c r="E15" s="83"/>
      <c r="F15" s="84"/>
      <c r="G15" s="85"/>
      <c r="H15" s="86"/>
      <c r="I15" s="76"/>
      <c r="J15" s="108"/>
      <c r="K15" s="206"/>
      <c r="L15" s="202"/>
      <c r="M15" s="89"/>
      <c r="N15" s="90"/>
      <c r="O15" s="90"/>
      <c r="P15" s="76"/>
      <c r="Q15" s="91"/>
    </row>
    <row r="16" spans="1:17" ht="42.95">
      <c r="A16" s="212"/>
      <c r="B16" s="197"/>
      <c r="C16" s="228"/>
      <c r="D16" s="82" t="s">
        <v>63</v>
      </c>
      <c r="E16" s="83"/>
      <c r="F16" s="84"/>
      <c r="G16" s="85"/>
      <c r="H16" s="86"/>
      <c r="I16" s="76"/>
      <c r="J16" s="108"/>
      <c r="K16" s="206"/>
      <c r="L16" s="202"/>
      <c r="M16" s="89"/>
      <c r="N16" s="90"/>
      <c r="O16" s="90"/>
      <c r="P16" s="76"/>
      <c r="Q16" s="91"/>
    </row>
    <row r="17" spans="1:17" ht="21.6">
      <c r="A17" s="212"/>
      <c r="B17" s="197"/>
      <c r="C17" s="228"/>
      <c r="D17" s="82" t="s">
        <v>64</v>
      </c>
      <c r="E17" s="83"/>
      <c r="F17" s="84"/>
      <c r="G17" s="85"/>
      <c r="H17" s="86"/>
      <c r="I17" s="76"/>
      <c r="J17" s="108"/>
      <c r="K17" s="206"/>
      <c r="L17" s="202"/>
      <c r="M17" s="89"/>
      <c r="N17" s="90"/>
      <c r="O17" s="90"/>
      <c r="P17" s="76"/>
      <c r="Q17" s="91"/>
    </row>
    <row r="18" spans="1:17" thickBot="1">
      <c r="A18" s="212"/>
      <c r="B18" s="226"/>
      <c r="C18" s="229"/>
      <c r="D18" s="82" t="s">
        <v>65</v>
      </c>
      <c r="E18" s="109"/>
      <c r="F18" s="110"/>
      <c r="G18" s="111"/>
      <c r="H18" s="112"/>
      <c r="I18" s="76"/>
      <c r="J18" s="113"/>
      <c r="K18" s="207"/>
      <c r="L18" s="202"/>
      <c r="M18" s="103"/>
      <c r="N18" s="104"/>
      <c r="O18" s="104"/>
      <c r="P18" s="76"/>
      <c r="Q18" s="105"/>
    </row>
    <row r="19" spans="1:17" ht="86.1">
      <c r="A19" s="212"/>
      <c r="B19" s="196" t="s">
        <v>66</v>
      </c>
      <c r="C19" s="194" t="s">
        <v>67</v>
      </c>
      <c r="D19" s="93" t="s">
        <v>68</v>
      </c>
      <c r="E19" s="114"/>
      <c r="F19" s="115"/>
      <c r="G19" s="114"/>
      <c r="H19" s="116"/>
      <c r="I19" s="117"/>
      <c r="J19" s="118"/>
      <c r="K19" s="214" t="str" cm="1">
        <f t="array" ref="K19">IF((AND(J19:J20=1)), "Fully Mapped", "Not/ Partially Mapped")</f>
        <v>Not/ Partially Mapped</v>
      </c>
      <c r="L19" s="202"/>
      <c r="M19" s="88"/>
      <c r="N19" s="119"/>
      <c r="O19" s="119"/>
      <c r="P19" s="76"/>
      <c r="Q19" s="120"/>
    </row>
    <row r="20" spans="1:17" ht="65.099999999999994" thickBot="1">
      <c r="A20" s="212"/>
      <c r="B20" s="197"/>
      <c r="C20" s="195"/>
      <c r="D20" s="121" t="s">
        <v>69</v>
      </c>
      <c r="E20" s="98"/>
      <c r="F20" s="99"/>
      <c r="G20" s="100"/>
      <c r="H20" s="101"/>
      <c r="I20" s="76"/>
      <c r="J20" s="113"/>
      <c r="K20" s="207"/>
      <c r="L20" s="202"/>
      <c r="M20" s="103"/>
      <c r="N20" s="104"/>
      <c r="O20" s="104"/>
      <c r="P20" s="76"/>
      <c r="Q20" s="105"/>
    </row>
    <row r="21" spans="1:17" ht="42.95">
      <c r="A21" s="212"/>
      <c r="B21" s="196" t="s">
        <v>70</v>
      </c>
      <c r="C21" s="194" t="s">
        <v>71</v>
      </c>
      <c r="D21" s="72" t="s">
        <v>72</v>
      </c>
      <c r="E21" s="94"/>
      <c r="F21" s="74"/>
      <c r="G21" s="73"/>
      <c r="H21" s="75"/>
      <c r="I21" s="76"/>
      <c r="J21" s="107"/>
      <c r="K21" s="205" t="str" cm="1">
        <f t="array" ref="K21">IF((AND(J21:J23=1)), "Fully Mapped", "Not/ Partially Mapped")</f>
        <v>Not/ Partially Mapped</v>
      </c>
      <c r="L21" s="202"/>
      <c r="M21" s="79"/>
      <c r="N21" s="80"/>
      <c r="O21" s="80"/>
      <c r="P21" s="76"/>
      <c r="Q21" s="81"/>
    </row>
    <row r="22" spans="1:17" ht="21.6">
      <c r="A22" s="212"/>
      <c r="B22" s="197"/>
      <c r="C22" s="195"/>
      <c r="D22" s="82" t="s">
        <v>73</v>
      </c>
      <c r="E22" s="83"/>
      <c r="F22" s="84"/>
      <c r="G22" s="85"/>
      <c r="H22" s="86"/>
      <c r="I22" s="76"/>
      <c r="J22" s="108"/>
      <c r="K22" s="206"/>
      <c r="L22" s="202"/>
      <c r="M22" s="89"/>
      <c r="N22" s="90"/>
      <c r="O22" s="90"/>
      <c r="P22" s="76"/>
      <c r="Q22" s="91"/>
    </row>
    <row r="23" spans="1:17" ht="43.5" thickBot="1">
      <c r="A23" s="212"/>
      <c r="B23" s="197"/>
      <c r="C23" s="195"/>
      <c r="D23" s="92" t="s">
        <v>74</v>
      </c>
      <c r="E23" s="109"/>
      <c r="F23" s="110"/>
      <c r="G23" s="111"/>
      <c r="H23" s="112"/>
      <c r="I23" s="76"/>
      <c r="J23" s="122"/>
      <c r="K23" s="215"/>
      <c r="L23" s="201"/>
      <c r="M23" s="123"/>
      <c r="N23" s="124"/>
      <c r="O23" s="124"/>
      <c r="P23" s="76"/>
      <c r="Q23" s="125"/>
    </row>
    <row r="24" spans="1:17" thickBot="1">
      <c r="A24" s="212"/>
      <c r="B24" s="126" t="s">
        <v>43</v>
      </c>
      <c r="C24" s="64" t="s">
        <v>75</v>
      </c>
      <c r="D24" s="127" t="s">
        <v>76</v>
      </c>
      <c r="E24" s="128"/>
      <c r="F24" s="129"/>
      <c r="G24" s="130"/>
      <c r="H24" s="129"/>
      <c r="I24" s="131"/>
      <c r="J24" s="132"/>
      <c r="K24" s="132"/>
      <c r="L24" s="133"/>
      <c r="M24" s="131"/>
      <c r="N24" s="131"/>
      <c r="O24" s="131"/>
      <c r="P24" s="131"/>
      <c r="Q24" s="134"/>
    </row>
    <row r="25" spans="1:17" ht="42.95">
      <c r="A25" s="212"/>
      <c r="B25" s="196" t="s">
        <v>77</v>
      </c>
      <c r="C25" s="194" t="s">
        <v>78</v>
      </c>
      <c r="D25" s="93" t="s">
        <v>79</v>
      </c>
      <c r="E25" s="135"/>
      <c r="F25" s="136"/>
      <c r="G25" s="135"/>
      <c r="H25" s="137"/>
      <c r="I25" s="76"/>
      <c r="J25" s="138"/>
      <c r="K25" s="202" t="str" cm="1">
        <f t="array" ref="K25">IF((AND(J25:J26=1)), "Fully Mapped", "Not/ Partially Mapped")</f>
        <v>Not/ Partially Mapped</v>
      </c>
      <c r="L25" s="200">
        <f>SUM('Workings out'!C5:C13)</f>
        <v>0</v>
      </c>
      <c r="M25" s="139"/>
      <c r="N25" s="140"/>
      <c r="O25" s="140"/>
      <c r="P25" s="76"/>
      <c r="Q25" s="141"/>
    </row>
    <row r="26" spans="1:17" thickBot="1">
      <c r="A26" s="212"/>
      <c r="B26" s="197"/>
      <c r="C26" s="195"/>
      <c r="D26" s="121" t="s">
        <v>80</v>
      </c>
      <c r="E26" s="100"/>
      <c r="F26" s="99"/>
      <c r="G26" s="100"/>
      <c r="H26" s="101"/>
      <c r="I26" s="76"/>
      <c r="J26" s="113"/>
      <c r="K26" s="203"/>
      <c r="L26" s="202"/>
      <c r="M26" s="103"/>
      <c r="N26" s="104"/>
      <c r="O26" s="104"/>
      <c r="P26" s="76"/>
      <c r="Q26" s="105"/>
    </row>
    <row r="27" spans="1:17" ht="42.95">
      <c r="A27" s="212"/>
      <c r="B27" s="196" t="s">
        <v>81</v>
      </c>
      <c r="C27" s="194" t="s">
        <v>58</v>
      </c>
      <c r="D27" s="72" t="s">
        <v>82</v>
      </c>
      <c r="E27" s="73"/>
      <c r="F27" s="74"/>
      <c r="G27" s="73"/>
      <c r="H27" s="75"/>
      <c r="I27" s="76"/>
      <c r="J27" s="107"/>
      <c r="K27" s="204" t="str" cm="1">
        <f t="array" ref="K27">IF((AND(J27:J29=1)), "Fully Mapped", "Not/ Partially Mapped")</f>
        <v>Not/ Partially Mapped</v>
      </c>
      <c r="L27" s="202"/>
      <c r="M27" s="79"/>
      <c r="N27" s="80"/>
      <c r="O27" s="80"/>
      <c r="P27" s="76"/>
      <c r="Q27" s="81"/>
    </row>
    <row r="28" spans="1:17" ht="42.95">
      <c r="A28" s="212"/>
      <c r="B28" s="197"/>
      <c r="C28" s="195"/>
      <c r="D28" s="82" t="s">
        <v>83</v>
      </c>
      <c r="E28" s="85"/>
      <c r="F28" s="84"/>
      <c r="G28" s="85"/>
      <c r="H28" s="86"/>
      <c r="I28" s="76"/>
      <c r="J28" s="108"/>
      <c r="K28" s="202"/>
      <c r="L28" s="202"/>
      <c r="M28" s="89"/>
      <c r="N28" s="90"/>
      <c r="O28" s="90"/>
      <c r="P28" s="76"/>
      <c r="Q28" s="91"/>
    </row>
    <row r="29" spans="1:17" thickBot="1">
      <c r="A29" s="212"/>
      <c r="B29" s="197"/>
      <c r="C29" s="195"/>
      <c r="D29" s="92" t="s">
        <v>84</v>
      </c>
      <c r="E29" s="111"/>
      <c r="F29" s="110"/>
      <c r="G29" s="111"/>
      <c r="H29" s="112"/>
      <c r="I29" s="76"/>
      <c r="J29" s="113"/>
      <c r="K29" s="203"/>
      <c r="L29" s="202"/>
      <c r="M29" s="103"/>
      <c r="N29" s="104"/>
      <c r="O29" s="104"/>
      <c r="P29" s="76"/>
      <c r="Q29" s="105"/>
    </row>
    <row r="30" spans="1:17" ht="65.099999999999994" thickBot="1">
      <c r="A30" s="212"/>
      <c r="B30" s="70" t="s">
        <v>85</v>
      </c>
      <c r="C30" s="71" t="s">
        <v>52</v>
      </c>
      <c r="D30" s="143" t="s">
        <v>86</v>
      </c>
      <c r="E30" s="144"/>
      <c r="F30" s="145"/>
      <c r="G30" s="144"/>
      <c r="H30" s="146"/>
      <c r="I30" s="76"/>
      <c r="J30" s="147"/>
      <c r="K30" s="142" t="str">
        <f>IF((AND(J30=1)), "Fully Mapped", "Not/ Partially Mapped")</f>
        <v>Not/ Partially Mapped</v>
      </c>
      <c r="L30" s="202"/>
      <c r="M30" s="148"/>
      <c r="N30" s="149"/>
      <c r="O30" s="149"/>
      <c r="P30" s="76"/>
      <c r="Q30" s="150"/>
    </row>
    <row r="31" spans="1:17" ht="65.099999999999994" thickBot="1">
      <c r="A31" s="212"/>
      <c r="B31" s="70" t="s">
        <v>87</v>
      </c>
      <c r="C31" s="71" t="s">
        <v>88</v>
      </c>
      <c r="D31" s="143" t="s">
        <v>89</v>
      </c>
      <c r="E31" s="144"/>
      <c r="F31" s="145"/>
      <c r="G31" s="144"/>
      <c r="H31" s="146"/>
      <c r="I31" s="76"/>
      <c r="J31" s="151"/>
      <c r="K31" s="152" t="str">
        <f>IF((AND(J31=1)), "Fully Mapped", "Not/ Partially Mapped")</f>
        <v>Not/ Partially Mapped</v>
      </c>
      <c r="L31" s="202"/>
      <c r="M31" s="153"/>
      <c r="N31" s="154"/>
      <c r="O31" s="154"/>
      <c r="P31" s="76"/>
      <c r="Q31" s="155"/>
    </row>
    <row r="32" spans="1:17" ht="65.099999999999994" thickBot="1">
      <c r="A32" s="212"/>
      <c r="B32" s="70" t="s">
        <v>90</v>
      </c>
      <c r="C32" s="71" t="s">
        <v>91</v>
      </c>
      <c r="D32" s="143" t="s">
        <v>92</v>
      </c>
      <c r="E32" s="144"/>
      <c r="F32" s="145"/>
      <c r="G32" s="144"/>
      <c r="H32" s="146"/>
      <c r="I32" s="76"/>
      <c r="J32" s="151"/>
      <c r="K32" s="152" t="str">
        <f>IF((AND(J32=1)), "Fully Mapped", "Not/ Partially Mapped")</f>
        <v>Not/ Partially Mapped</v>
      </c>
      <c r="L32" s="202"/>
      <c r="M32" s="153"/>
      <c r="N32" s="154"/>
      <c r="O32" s="154"/>
      <c r="P32" s="76"/>
      <c r="Q32" s="155"/>
    </row>
    <row r="33" spans="1:17" ht="65.099999999999994" thickBot="1">
      <c r="A33" s="213"/>
      <c r="B33" s="70" t="s">
        <v>93</v>
      </c>
      <c r="C33" s="71" t="s">
        <v>67</v>
      </c>
      <c r="D33" s="143" t="s">
        <v>94</v>
      </c>
      <c r="E33" s="156"/>
      <c r="F33" s="157"/>
      <c r="G33" s="156"/>
      <c r="H33" s="158"/>
      <c r="I33" s="76"/>
      <c r="J33" s="159"/>
      <c r="K33" s="78" t="str">
        <f>IF((AND(J33=1)), "Fully Mapped", "Not/ Partially Mapped")</f>
        <v>Not/ Partially Mapped</v>
      </c>
      <c r="L33" s="201"/>
      <c r="M33" s="160"/>
      <c r="N33" s="161"/>
      <c r="O33" s="161"/>
      <c r="P33" s="76"/>
      <c r="Q33" s="162"/>
    </row>
    <row r="34" spans="1:17" thickBot="1">
      <c r="A34" s="198" t="s">
        <v>95</v>
      </c>
      <c r="B34" s="64" t="s">
        <v>43</v>
      </c>
      <c r="C34" s="163" t="s">
        <v>96</v>
      </c>
      <c r="D34" s="64" t="s">
        <v>45</v>
      </c>
      <c r="E34" s="128"/>
      <c r="F34" s="129"/>
      <c r="G34" s="130"/>
      <c r="H34" s="129"/>
      <c r="I34" s="131"/>
      <c r="J34" s="132"/>
      <c r="K34" s="132"/>
      <c r="L34" s="132"/>
      <c r="M34" s="131"/>
      <c r="N34" s="131"/>
      <c r="O34" s="131"/>
      <c r="P34" s="131"/>
      <c r="Q34" s="134"/>
    </row>
    <row r="35" spans="1:17" ht="65.099999999999994" thickBot="1">
      <c r="A35" s="199"/>
      <c r="B35" s="70" t="s">
        <v>97</v>
      </c>
      <c r="C35" s="71" t="s">
        <v>98</v>
      </c>
      <c r="D35" s="143" t="s">
        <v>99</v>
      </c>
      <c r="E35" s="164"/>
      <c r="F35" s="165"/>
      <c r="G35" s="164"/>
      <c r="H35" s="166"/>
      <c r="I35" s="76"/>
      <c r="J35" s="147"/>
      <c r="K35" s="142" t="str">
        <f>IF((AND(J35=1)), "Fully Mapped", "Not/ Partially Mapped")</f>
        <v>Not/ Partially Mapped</v>
      </c>
      <c r="L35" s="208">
        <f>SUM('Workings out'!D5:D16)</f>
        <v>0</v>
      </c>
      <c r="M35" s="148"/>
      <c r="N35" s="149"/>
      <c r="O35" s="149"/>
      <c r="P35" s="76"/>
      <c r="Q35" s="150"/>
    </row>
    <row r="36" spans="1:17" ht="21.6">
      <c r="A36" s="199"/>
      <c r="B36" s="196" t="s">
        <v>100</v>
      </c>
      <c r="C36" s="194" t="s">
        <v>101</v>
      </c>
      <c r="D36" s="72" t="s">
        <v>102</v>
      </c>
      <c r="E36" s="73"/>
      <c r="F36" s="74"/>
      <c r="G36" s="73"/>
      <c r="H36" s="75"/>
      <c r="I36" s="76"/>
      <c r="J36" s="107"/>
      <c r="K36" s="204" t="str" cm="1">
        <f t="array" ref="K36">IF((AND(J36:J38=1)), "Fully Mapped", "Not/ Partially Mapped")</f>
        <v>Not/ Partially Mapped</v>
      </c>
      <c r="L36" s="209"/>
      <c r="M36" s="79"/>
      <c r="N36" s="80"/>
      <c r="O36" s="80"/>
      <c r="P36" s="76"/>
      <c r="Q36" s="81"/>
    </row>
    <row r="37" spans="1:17" ht="21.6">
      <c r="A37" s="199"/>
      <c r="B37" s="197"/>
      <c r="C37" s="195"/>
      <c r="D37" s="82" t="s">
        <v>103</v>
      </c>
      <c r="E37" s="85"/>
      <c r="F37" s="84"/>
      <c r="G37" s="85"/>
      <c r="H37" s="86"/>
      <c r="I37" s="76"/>
      <c r="J37" s="108"/>
      <c r="K37" s="202"/>
      <c r="L37" s="209"/>
      <c r="M37" s="89"/>
      <c r="N37" s="90"/>
      <c r="O37" s="90"/>
      <c r="P37" s="76"/>
      <c r="Q37" s="91"/>
    </row>
    <row r="38" spans="1:17" thickBot="1">
      <c r="A38" s="199"/>
      <c r="B38" s="197"/>
      <c r="C38" s="195"/>
      <c r="D38" s="92" t="s">
        <v>104</v>
      </c>
      <c r="E38" s="85"/>
      <c r="F38" s="84"/>
      <c r="G38" s="85"/>
      <c r="H38" s="86"/>
      <c r="I38" s="76"/>
      <c r="J38" s="122"/>
      <c r="K38" s="202"/>
      <c r="L38" s="209"/>
      <c r="M38" s="123"/>
      <c r="N38" s="124"/>
      <c r="O38" s="124"/>
      <c r="P38" s="76"/>
      <c r="Q38" s="125"/>
    </row>
    <row r="39" spans="1:17" ht="65.099999999999994" thickBot="1">
      <c r="A39" s="199"/>
      <c r="B39" s="70" t="s">
        <v>105</v>
      </c>
      <c r="C39" s="71" t="s">
        <v>106</v>
      </c>
      <c r="D39" s="143" t="s">
        <v>107</v>
      </c>
      <c r="E39" s="144"/>
      <c r="F39" s="145"/>
      <c r="G39" s="144"/>
      <c r="H39" s="146"/>
      <c r="I39" s="76"/>
      <c r="J39" s="167"/>
      <c r="K39" s="167" t="str">
        <f>IF((AND(J39=1)), "Fully Mapped", "Not/ Partially Mapped")</f>
        <v>Not/ Partially Mapped</v>
      </c>
      <c r="L39" s="209"/>
      <c r="M39" s="168"/>
      <c r="N39" s="168"/>
      <c r="O39" s="168"/>
      <c r="P39" s="76"/>
      <c r="Q39" s="169"/>
    </row>
    <row r="40" spans="1:17" ht="65.099999999999994" thickBot="1">
      <c r="A40" s="199"/>
      <c r="B40" s="70" t="s">
        <v>108</v>
      </c>
      <c r="C40" s="71" t="s">
        <v>109</v>
      </c>
      <c r="D40" s="143" t="s">
        <v>110</v>
      </c>
      <c r="E40" s="144"/>
      <c r="F40" s="145"/>
      <c r="G40" s="144"/>
      <c r="H40" s="146"/>
      <c r="I40" s="76"/>
      <c r="J40" s="147"/>
      <c r="K40" s="142" t="str">
        <f>IF((AND(J40=1)), "Fully Mapped", "Not/ Partially Mapped")</f>
        <v>Not/ Partially Mapped</v>
      </c>
      <c r="L40" s="209"/>
      <c r="M40" s="148"/>
      <c r="N40" s="149"/>
      <c r="O40" s="149"/>
      <c r="P40" s="76"/>
      <c r="Q40" s="150"/>
    </row>
    <row r="41" spans="1:17" ht="108" thickBot="1">
      <c r="A41" s="199"/>
      <c r="B41" s="70" t="s">
        <v>111</v>
      </c>
      <c r="C41" s="71" t="s">
        <v>112</v>
      </c>
      <c r="D41" s="143" t="s">
        <v>113</v>
      </c>
      <c r="E41" s="156"/>
      <c r="F41" s="157"/>
      <c r="G41" s="156"/>
      <c r="H41" s="158"/>
      <c r="I41" s="76"/>
      <c r="J41" s="151"/>
      <c r="K41" s="152" t="str">
        <f>IF((AND(J41=1)), "Fully Mapped", "Not/ Partially Mapped")</f>
        <v>Not/ Partially Mapped</v>
      </c>
      <c r="L41" s="209"/>
      <c r="M41" s="153"/>
      <c r="N41" s="154"/>
      <c r="O41" s="154"/>
      <c r="P41" s="76"/>
      <c r="Q41" s="155"/>
    </row>
    <row r="42" spans="1:17" ht="42.95">
      <c r="A42" s="199"/>
      <c r="B42" s="196" t="s">
        <v>114</v>
      </c>
      <c r="C42" s="194" t="s">
        <v>115</v>
      </c>
      <c r="D42" s="93" t="s">
        <v>116</v>
      </c>
      <c r="E42" s="73"/>
      <c r="F42" s="74"/>
      <c r="G42" s="73"/>
      <c r="H42" s="75"/>
      <c r="I42" s="76"/>
      <c r="J42" s="107"/>
      <c r="K42" s="204" t="str" cm="1">
        <f t="array" ref="K42">IF((AND(J42:J43=1)), "Fully Mapped", "Not/ Partially Mapped")</f>
        <v>Not/ Partially Mapped</v>
      </c>
      <c r="L42" s="209"/>
      <c r="M42" s="79"/>
      <c r="N42" s="80"/>
      <c r="O42" s="80"/>
      <c r="P42" s="76"/>
      <c r="Q42" s="81"/>
    </row>
    <row r="43" spans="1:17" thickBot="1">
      <c r="A43" s="199"/>
      <c r="B43" s="197"/>
      <c r="C43" s="195"/>
      <c r="D43" s="121" t="s">
        <v>117</v>
      </c>
      <c r="E43" s="100"/>
      <c r="F43" s="99"/>
      <c r="G43" s="100"/>
      <c r="H43" s="101"/>
      <c r="I43" s="76"/>
      <c r="J43" s="113"/>
      <c r="K43" s="203"/>
      <c r="L43" s="209"/>
      <c r="M43" s="103"/>
      <c r="N43" s="104"/>
      <c r="O43" s="104"/>
      <c r="P43" s="76"/>
      <c r="Q43" s="105"/>
    </row>
    <row r="44" spans="1:17" ht="42.95">
      <c r="A44" s="199"/>
      <c r="B44" s="196" t="s">
        <v>118</v>
      </c>
      <c r="C44" s="194" t="s">
        <v>119</v>
      </c>
      <c r="D44" s="93" t="s">
        <v>120</v>
      </c>
      <c r="E44" s="73"/>
      <c r="F44" s="74"/>
      <c r="G44" s="73"/>
      <c r="H44" s="75"/>
      <c r="I44" s="76"/>
      <c r="J44" s="107"/>
      <c r="K44" s="204" t="str" cm="1">
        <f t="array" ref="K44">IF((AND(J44:J45=1)), "Fully Mapped", "Not/ Partially Mapped")</f>
        <v>Not/ Partially Mapped</v>
      </c>
      <c r="L44" s="209"/>
      <c r="M44" s="79"/>
      <c r="N44" s="80"/>
      <c r="O44" s="80"/>
      <c r="P44" s="76"/>
      <c r="Q44" s="81"/>
    </row>
    <row r="45" spans="1:17" thickBot="1">
      <c r="A45" s="199"/>
      <c r="B45" s="197"/>
      <c r="C45" s="195"/>
      <c r="D45" s="121" t="s">
        <v>121</v>
      </c>
      <c r="E45" s="100"/>
      <c r="F45" s="99"/>
      <c r="G45" s="100"/>
      <c r="H45" s="101"/>
      <c r="I45" s="76"/>
      <c r="J45" s="113"/>
      <c r="K45" s="203"/>
      <c r="L45" s="209"/>
      <c r="M45" s="103"/>
      <c r="N45" s="104"/>
      <c r="O45" s="104"/>
      <c r="P45" s="76"/>
      <c r="Q45" s="105"/>
    </row>
    <row r="46" spans="1:17" ht="65.099999999999994" thickBot="1">
      <c r="A46" s="199"/>
      <c r="B46" s="70" t="s">
        <v>122</v>
      </c>
      <c r="C46" s="71" t="s">
        <v>123</v>
      </c>
      <c r="D46" s="143" t="s">
        <v>124</v>
      </c>
      <c r="E46" s="73"/>
      <c r="F46" s="74"/>
      <c r="G46" s="73"/>
      <c r="H46" s="75"/>
      <c r="I46" s="76"/>
      <c r="J46" s="107"/>
      <c r="K46" s="78" t="str" cm="1">
        <f t="array" ref="K46">IF((AND(J46:J46=1)), "Fully Mapped", "Not/ Partially Mapped")</f>
        <v>Not/ Partially Mapped</v>
      </c>
      <c r="L46" s="210"/>
      <c r="M46" s="79"/>
      <c r="N46" s="80"/>
      <c r="O46" s="80"/>
      <c r="P46" s="76"/>
      <c r="Q46" s="81"/>
    </row>
    <row r="47" spans="1:17" thickBot="1">
      <c r="A47" s="199"/>
      <c r="B47" s="64" t="s">
        <v>43</v>
      </c>
      <c r="C47" s="64" t="s">
        <v>75</v>
      </c>
      <c r="D47" s="127" t="s">
        <v>76</v>
      </c>
      <c r="E47" s="128"/>
      <c r="F47" s="129"/>
      <c r="G47" s="130"/>
      <c r="H47" s="129"/>
      <c r="I47" s="131"/>
      <c r="J47" s="132"/>
      <c r="K47" s="132"/>
      <c r="L47" s="131"/>
      <c r="M47" s="131"/>
      <c r="N47" s="131"/>
      <c r="O47" s="131"/>
      <c r="P47" s="131"/>
      <c r="Q47" s="134"/>
    </row>
    <row r="48" spans="1:17" ht="21.6">
      <c r="A48" s="199"/>
      <c r="B48" s="196" t="s">
        <v>125</v>
      </c>
      <c r="C48" s="194" t="s">
        <v>126</v>
      </c>
      <c r="D48" s="93" t="s">
        <v>127</v>
      </c>
      <c r="E48" s="135"/>
      <c r="F48" s="136"/>
      <c r="G48" s="135"/>
      <c r="H48" s="137"/>
      <c r="I48" s="76"/>
      <c r="J48" s="138"/>
      <c r="K48" s="202" t="str" cm="1">
        <f t="array" ref="K48">IF((AND(J48:J49=1)), "Fully Mapped", "Not/ Partially Mapped")</f>
        <v>Not/ Partially Mapped</v>
      </c>
      <c r="L48" s="200">
        <f>SUM('Workings out'!E5:E13)</f>
        <v>0</v>
      </c>
      <c r="M48" s="139"/>
      <c r="N48" s="140"/>
      <c r="O48" s="140"/>
      <c r="P48" s="76"/>
      <c r="Q48" s="141"/>
    </row>
    <row r="49" spans="1:17" thickBot="1">
      <c r="A49" s="199"/>
      <c r="B49" s="197"/>
      <c r="C49" s="195"/>
      <c r="D49" s="121" t="s">
        <v>61</v>
      </c>
      <c r="E49" s="100"/>
      <c r="F49" s="99"/>
      <c r="G49" s="100"/>
      <c r="H49" s="101"/>
      <c r="I49" s="76"/>
      <c r="J49" s="113"/>
      <c r="K49" s="203"/>
      <c r="L49" s="202"/>
      <c r="M49" s="103"/>
      <c r="N49" s="104"/>
      <c r="O49" s="104"/>
      <c r="P49" s="76"/>
      <c r="Q49" s="105"/>
    </row>
    <row r="50" spans="1:17" ht="65.099999999999994" thickBot="1">
      <c r="A50" s="199"/>
      <c r="B50" s="70" t="s">
        <v>128</v>
      </c>
      <c r="C50" s="71" t="s">
        <v>129</v>
      </c>
      <c r="D50" s="143" t="s">
        <v>130</v>
      </c>
      <c r="E50" s="156"/>
      <c r="F50" s="157"/>
      <c r="G50" s="156"/>
      <c r="H50" s="158"/>
      <c r="I50" s="76"/>
      <c r="J50" s="147"/>
      <c r="K50" s="142" t="str">
        <f t="shared" ref="K50:K56" si="0">IF((AND(J50=1)), "Fully Mapped", "Not/ Partially Mapped")</f>
        <v>Not/ Partially Mapped</v>
      </c>
      <c r="L50" s="202"/>
      <c r="M50" s="148"/>
      <c r="N50" s="149"/>
      <c r="O50" s="149"/>
      <c r="P50" s="76"/>
      <c r="Q50" s="150"/>
    </row>
    <row r="51" spans="1:17" ht="65.099999999999994" thickBot="1">
      <c r="A51" s="199"/>
      <c r="B51" s="70" t="s">
        <v>131</v>
      </c>
      <c r="C51" s="71" t="s">
        <v>132</v>
      </c>
      <c r="D51" s="143" t="s">
        <v>83</v>
      </c>
      <c r="E51" s="144"/>
      <c r="F51" s="145"/>
      <c r="G51" s="144"/>
      <c r="H51" s="146"/>
      <c r="I51" s="76"/>
      <c r="J51" s="151"/>
      <c r="K51" s="152" t="str">
        <f t="shared" si="0"/>
        <v>Not/ Partially Mapped</v>
      </c>
      <c r="L51" s="202"/>
      <c r="M51" s="153"/>
      <c r="N51" s="154"/>
      <c r="O51" s="154"/>
      <c r="P51" s="76"/>
      <c r="Q51" s="155"/>
    </row>
    <row r="52" spans="1:17" ht="65.099999999999994" thickBot="1">
      <c r="A52" s="199"/>
      <c r="B52" s="70" t="s">
        <v>133</v>
      </c>
      <c r="C52" s="71" t="s">
        <v>134</v>
      </c>
      <c r="D52" s="143" t="s">
        <v>135</v>
      </c>
      <c r="E52" s="144"/>
      <c r="F52" s="145"/>
      <c r="G52" s="144"/>
      <c r="H52" s="146"/>
      <c r="I52" s="76"/>
      <c r="J52" s="151"/>
      <c r="K52" s="152" t="str">
        <f t="shared" si="0"/>
        <v>Not/ Partially Mapped</v>
      </c>
      <c r="L52" s="202"/>
      <c r="M52" s="153"/>
      <c r="N52" s="154"/>
      <c r="O52" s="154"/>
      <c r="P52" s="76"/>
      <c r="Q52" s="155"/>
    </row>
    <row r="53" spans="1:17" ht="65.099999999999994" thickBot="1">
      <c r="A53" s="199"/>
      <c r="B53" s="70" t="s">
        <v>136</v>
      </c>
      <c r="C53" s="71" t="s">
        <v>119</v>
      </c>
      <c r="D53" s="143" t="s">
        <v>137</v>
      </c>
      <c r="E53" s="144"/>
      <c r="F53" s="145"/>
      <c r="G53" s="144"/>
      <c r="H53" s="146"/>
      <c r="I53" s="76"/>
      <c r="J53" s="151"/>
      <c r="K53" s="152" t="str">
        <f t="shared" si="0"/>
        <v>Not/ Partially Mapped</v>
      </c>
      <c r="L53" s="202"/>
      <c r="M53" s="153"/>
      <c r="N53" s="154"/>
      <c r="O53" s="154"/>
      <c r="P53" s="76"/>
      <c r="Q53" s="155"/>
    </row>
    <row r="54" spans="1:17" ht="65.099999999999994" thickBot="1">
      <c r="A54" s="199"/>
      <c r="B54" s="70" t="s">
        <v>138</v>
      </c>
      <c r="C54" s="71" t="s">
        <v>139</v>
      </c>
      <c r="D54" s="143" t="s">
        <v>140</v>
      </c>
      <c r="E54" s="144"/>
      <c r="F54" s="145"/>
      <c r="G54" s="144"/>
      <c r="H54" s="146"/>
      <c r="I54" s="76"/>
      <c r="J54" s="151"/>
      <c r="K54" s="152" t="str">
        <f t="shared" si="0"/>
        <v>Not/ Partially Mapped</v>
      </c>
      <c r="L54" s="202"/>
      <c r="M54" s="153"/>
      <c r="N54" s="154"/>
      <c r="O54" s="154"/>
      <c r="P54" s="76"/>
      <c r="Q54" s="155"/>
    </row>
    <row r="55" spans="1:17" ht="65.099999999999994" thickBot="1">
      <c r="A55" s="199"/>
      <c r="B55" s="70" t="s">
        <v>141</v>
      </c>
      <c r="C55" s="71" t="s">
        <v>142</v>
      </c>
      <c r="D55" s="143" t="s">
        <v>143</v>
      </c>
      <c r="E55" s="144"/>
      <c r="F55" s="145"/>
      <c r="G55" s="144"/>
      <c r="H55" s="146"/>
      <c r="I55" s="76"/>
      <c r="J55" s="151"/>
      <c r="K55" s="152" t="str">
        <f t="shared" si="0"/>
        <v>Not/ Partially Mapped</v>
      </c>
      <c r="L55" s="202"/>
      <c r="M55" s="153"/>
      <c r="N55" s="154"/>
      <c r="O55" s="154"/>
      <c r="P55" s="76"/>
      <c r="Q55" s="155"/>
    </row>
    <row r="56" spans="1:17" ht="65.099999999999994" thickBot="1">
      <c r="A56" s="199"/>
      <c r="B56" s="70" t="s">
        <v>144</v>
      </c>
      <c r="C56" s="71" t="s">
        <v>67</v>
      </c>
      <c r="D56" s="143" t="s">
        <v>145</v>
      </c>
      <c r="E56" s="144"/>
      <c r="F56" s="145"/>
      <c r="G56" s="144"/>
      <c r="H56" s="146"/>
      <c r="I56" s="76"/>
      <c r="J56" s="151"/>
      <c r="K56" s="152" t="str">
        <f t="shared" si="0"/>
        <v>Not/ Partially Mapped</v>
      </c>
      <c r="L56" s="203"/>
      <c r="M56" s="153"/>
      <c r="N56" s="154"/>
      <c r="O56" s="154"/>
      <c r="P56" s="76"/>
      <c r="Q56" s="155"/>
    </row>
    <row r="57" spans="1:17" thickBot="1">
      <c r="A57" s="198" t="s">
        <v>146</v>
      </c>
      <c r="B57" s="64" t="s">
        <v>43</v>
      </c>
      <c r="C57" s="64" t="s">
        <v>96</v>
      </c>
      <c r="D57" s="64" t="s">
        <v>45</v>
      </c>
      <c r="E57" s="128"/>
      <c r="F57" s="129"/>
      <c r="G57" s="130"/>
      <c r="H57" s="129"/>
      <c r="I57" s="131"/>
      <c r="J57" s="132"/>
      <c r="K57" s="132"/>
      <c r="L57" s="132"/>
      <c r="M57" s="131"/>
      <c r="N57" s="131"/>
      <c r="O57" s="131"/>
      <c r="P57" s="131"/>
      <c r="Q57" s="134"/>
    </row>
    <row r="58" spans="1:17" ht="65.099999999999994" thickBot="1">
      <c r="A58" s="199"/>
      <c r="B58" s="70" t="s">
        <v>147</v>
      </c>
      <c r="C58" s="71" t="s">
        <v>148</v>
      </c>
      <c r="D58" s="143" t="s">
        <v>149</v>
      </c>
      <c r="E58" s="164"/>
      <c r="F58" s="165"/>
      <c r="G58" s="164"/>
      <c r="H58" s="166"/>
      <c r="I58" s="76"/>
      <c r="J58" s="147"/>
      <c r="K58" s="142" t="str">
        <f>IF((AND(J58=1)), "Fully Mapped", "Not/ Partially Mapped")</f>
        <v>Not/ Partially Mapped</v>
      </c>
      <c r="L58" s="200">
        <f>SUM('Workings out'!F5:F9)</f>
        <v>0</v>
      </c>
      <c r="M58" s="148"/>
      <c r="N58" s="149"/>
      <c r="O58" s="149"/>
      <c r="P58" s="76"/>
      <c r="Q58" s="150"/>
    </row>
    <row r="59" spans="1:17" ht="65.099999999999994" thickBot="1">
      <c r="A59" s="199"/>
      <c r="B59" s="70" t="s">
        <v>150</v>
      </c>
      <c r="C59" s="71" t="s">
        <v>151</v>
      </c>
      <c r="D59" s="143" t="s">
        <v>152</v>
      </c>
      <c r="E59" s="144"/>
      <c r="F59" s="145"/>
      <c r="G59" s="144"/>
      <c r="H59" s="146"/>
      <c r="I59" s="76"/>
      <c r="J59" s="151"/>
      <c r="K59" s="152" t="str">
        <f t="shared" ref="K59:K61" si="1">IF((AND(J59=1)), "Fully Mapped", "Not/ Partially Mapped")</f>
        <v>Not/ Partially Mapped</v>
      </c>
      <c r="L59" s="202"/>
      <c r="M59" s="153"/>
      <c r="N59" s="154"/>
      <c r="O59" s="154"/>
      <c r="P59" s="76"/>
      <c r="Q59" s="155"/>
    </row>
    <row r="60" spans="1:17" ht="65.099999999999994" thickBot="1">
      <c r="A60" s="199"/>
      <c r="B60" s="70" t="s">
        <v>153</v>
      </c>
      <c r="C60" s="71" t="s">
        <v>154</v>
      </c>
      <c r="D60" s="143" t="s">
        <v>155</v>
      </c>
      <c r="E60" s="144"/>
      <c r="F60" s="145"/>
      <c r="G60" s="144"/>
      <c r="H60" s="146"/>
      <c r="I60" s="76"/>
      <c r="J60" s="151"/>
      <c r="K60" s="152" t="str">
        <f t="shared" si="1"/>
        <v>Not/ Partially Mapped</v>
      </c>
      <c r="L60" s="202"/>
      <c r="M60" s="153"/>
      <c r="N60" s="154"/>
      <c r="O60" s="154"/>
      <c r="P60" s="76"/>
      <c r="Q60" s="155"/>
    </row>
    <row r="61" spans="1:17" ht="108" thickBot="1">
      <c r="A61" s="199"/>
      <c r="B61" s="70" t="s">
        <v>156</v>
      </c>
      <c r="C61" s="71" t="s">
        <v>157</v>
      </c>
      <c r="D61" s="143" t="s">
        <v>158</v>
      </c>
      <c r="E61" s="144"/>
      <c r="F61" s="145"/>
      <c r="G61" s="144"/>
      <c r="H61" s="146"/>
      <c r="I61" s="76"/>
      <c r="J61" s="151"/>
      <c r="K61" s="152" t="str">
        <f t="shared" si="1"/>
        <v>Not/ Partially Mapped</v>
      </c>
      <c r="L61" s="202"/>
      <c r="M61" s="153"/>
      <c r="N61" s="154"/>
      <c r="O61" s="154"/>
      <c r="P61" s="76"/>
      <c r="Q61" s="155"/>
    </row>
    <row r="62" spans="1:17" ht="65.099999999999994" thickBot="1">
      <c r="A62" s="199"/>
      <c r="B62" s="70" t="s">
        <v>159</v>
      </c>
      <c r="C62" s="71" t="s">
        <v>160</v>
      </c>
      <c r="D62" s="143" t="s">
        <v>161</v>
      </c>
      <c r="E62" s="144"/>
      <c r="F62" s="145"/>
      <c r="G62" s="144"/>
      <c r="H62" s="146"/>
      <c r="I62" s="76"/>
      <c r="J62" s="151"/>
      <c r="K62" s="152" t="str">
        <f>IF((AND(J62=1)), "Fully Mapped", "Not/ Partially Mapped")</f>
        <v>Not/ Partially Mapped</v>
      </c>
      <c r="L62" s="203"/>
      <c r="M62" s="153"/>
      <c r="N62" s="154"/>
      <c r="O62" s="154"/>
      <c r="P62" s="76"/>
      <c r="Q62" s="155"/>
    </row>
    <row r="63" spans="1:17" thickBot="1">
      <c r="A63" s="199"/>
      <c r="B63" s="64" t="s">
        <v>43</v>
      </c>
      <c r="C63" s="163" t="s">
        <v>75</v>
      </c>
      <c r="D63" s="53"/>
      <c r="E63" s="128"/>
      <c r="F63" s="129"/>
      <c r="G63" s="130"/>
      <c r="H63" s="129"/>
      <c r="I63" s="131"/>
      <c r="J63" s="132"/>
      <c r="K63" s="132"/>
      <c r="L63" s="131"/>
      <c r="M63" s="131"/>
      <c r="N63" s="131"/>
      <c r="O63" s="131"/>
      <c r="P63" s="131"/>
      <c r="Q63" s="134"/>
    </row>
    <row r="64" spans="1:17" ht="65.099999999999994" thickBot="1">
      <c r="A64" s="199"/>
      <c r="B64" s="70" t="s">
        <v>162</v>
      </c>
      <c r="C64" s="71" t="s">
        <v>163</v>
      </c>
      <c r="D64" s="143" t="s">
        <v>164</v>
      </c>
      <c r="E64" s="164"/>
      <c r="F64" s="165"/>
      <c r="G64" s="164"/>
      <c r="H64" s="166"/>
      <c r="I64" s="76"/>
      <c r="J64" s="147"/>
      <c r="K64" s="142" t="str">
        <f t="shared" ref="K64:K65" si="2">IF((AND(J64=1)), "Fully Mapped", "Not/ Partially Mapped")</f>
        <v>Not/ Partially Mapped</v>
      </c>
      <c r="L64" s="200">
        <f>SUM('Workings out'!G5:G11)</f>
        <v>0</v>
      </c>
      <c r="M64" s="148"/>
      <c r="N64" s="149"/>
      <c r="O64" s="149"/>
      <c r="P64" s="76"/>
      <c r="Q64" s="150"/>
    </row>
    <row r="65" spans="1:17" ht="65.099999999999994" thickBot="1">
      <c r="A65" s="199"/>
      <c r="B65" s="70" t="s">
        <v>165</v>
      </c>
      <c r="C65" s="71" t="s">
        <v>166</v>
      </c>
      <c r="D65" s="143" t="s">
        <v>167</v>
      </c>
      <c r="E65" s="144"/>
      <c r="F65" s="145"/>
      <c r="G65" s="144"/>
      <c r="H65" s="146"/>
      <c r="I65" s="76"/>
      <c r="J65" s="159"/>
      <c r="K65" s="152" t="str">
        <f t="shared" si="2"/>
        <v>Not/ Partially Mapped</v>
      </c>
      <c r="L65" s="202"/>
      <c r="M65" s="160"/>
      <c r="N65" s="161"/>
      <c r="O65" s="161"/>
      <c r="P65" s="76"/>
      <c r="Q65" s="162"/>
    </row>
    <row r="66" spans="1:17" ht="42.95">
      <c r="A66" s="199"/>
      <c r="B66" s="196" t="s">
        <v>168</v>
      </c>
      <c r="C66" s="194" t="s">
        <v>169</v>
      </c>
      <c r="D66" s="93" t="s">
        <v>170</v>
      </c>
      <c r="E66" s="73"/>
      <c r="F66" s="74"/>
      <c r="G66" s="73"/>
      <c r="H66" s="75"/>
      <c r="I66" s="76"/>
      <c r="J66" s="107"/>
      <c r="K66" s="204" t="str" cm="1">
        <f t="array" ref="K66">IF((AND(J66:J67=1)), "Fully Mapped", "Not/ Partially Mapped")</f>
        <v>Not/ Partially Mapped</v>
      </c>
      <c r="L66" s="202"/>
      <c r="M66" s="79"/>
      <c r="N66" s="80"/>
      <c r="O66" s="80"/>
      <c r="P66" s="76"/>
      <c r="Q66" s="81"/>
    </row>
    <row r="67" spans="1:17" thickBot="1">
      <c r="A67" s="199"/>
      <c r="B67" s="197"/>
      <c r="C67" s="195"/>
      <c r="D67" s="121" t="s">
        <v>171</v>
      </c>
      <c r="E67" s="100"/>
      <c r="F67" s="99"/>
      <c r="G67" s="100"/>
      <c r="H67" s="101"/>
      <c r="I67" s="76"/>
      <c r="J67" s="113"/>
      <c r="K67" s="203"/>
      <c r="L67" s="202"/>
      <c r="M67" s="103"/>
      <c r="N67" s="104"/>
      <c r="O67" s="104"/>
      <c r="P67" s="76"/>
      <c r="Q67" s="105"/>
    </row>
    <row r="68" spans="1:17" ht="65.099999999999994" thickBot="1">
      <c r="A68" s="199"/>
      <c r="B68" s="70" t="s">
        <v>172</v>
      </c>
      <c r="C68" s="71" t="s">
        <v>173</v>
      </c>
      <c r="D68" s="143" t="s">
        <v>174</v>
      </c>
      <c r="E68" s="144"/>
      <c r="F68" s="145"/>
      <c r="G68" s="144"/>
      <c r="H68" s="146"/>
      <c r="I68" s="76"/>
      <c r="J68" s="147"/>
      <c r="K68" s="152" t="str">
        <f t="shared" ref="K68:K69" si="3">IF((AND(J68=1)), "Fully Mapped", "Not/ Partially Mapped")</f>
        <v>Not/ Partially Mapped</v>
      </c>
      <c r="L68" s="202"/>
      <c r="M68" s="148"/>
      <c r="N68" s="149"/>
      <c r="O68" s="149"/>
      <c r="P68" s="76"/>
      <c r="Q68" s="150"/>
    </row>
    <row r="69" spans="1:17" ht="65.099999999999994" thickBot="1">
      <c r="A69" s="199"/>
      <c r="B69" s="70" t="s">
        <v>175</v>
      </c>
      <c r="C69" s="71" t="s">
        <v>176</v>
      </c>
      <c r="D69" s="143" t="s">
        <v>177</v>
      </c>
      <c r="E69" s="144"/>
      <c r="F69" s="145"/>
      <c r="G69" s="144"/>
      <c r="H69" s="146"/>
      <c r="I69" s="76"/>
      <c r="J69" s="159"/>
      <c r="K69" s="152" t="str">
        <f t="shared" si="3"/>
        <v>Not/ Partially Mapped</v>
      </c>
      <c r="L69" s="202"/>
      <c r="M69" s="160"/>
      <c r="N69" s="161"/>
      <c r="O69" s="161"/>
      <c r="P69" s="76"/>
      <c r="Q69" s="162"/>
    </row>
    <row r="70" spans="1:17" ht="65.099999999999994" thickBot="1">
      <c r="A70" s="199"/>
      <c r="B70" s="70" t="s">
        <v>178</v>
      </c>
      <c r="C70" s="71" t="s">
        <v>160</v>
      </c>
      <c r="D70" s="143" t="s">
        <v>179</v>
      </c>
      <c r="E70" s="73"/>
      <c r="F70" s="74"/>
      <c r="G70" s="73"/>
      <c r="H70" s="75"/>
      <c r="I70" s="76"/>
      <c r="J70" s="107"/>
      <c r="K70" s="78" t="str" cm="1">
        <f t="array" ref="K70">IF((AND(J70:J70=1)), "Fully Mapped", "Not/ Partially Mapped")</f>
        <v>Not/ Partially Mapped</v>
      </c>
      <c r="L70" s="201"/>
      <c r="M70" s="79"/>
      <c r="N70" s="80"/>
      <c r="O70" s="80"/>
      <c r="P70" s="76"/>
      <c r="Q70" s="81"/>
    </row>
    <row r="71" spans="1:17" thickBot="1">
      <c r="A71" s="198" t="s">
        <v>180</v>
      </c>
      <c r="B71" s="64" t="s">
        <v>43</v>
      </c>
      <c r="C71" s="163" t="s">
        <v>96</v>
      </c>
      <c r="D71" s="64" t="s">
        <v>45</v>
      </c>
      <c r="E71" s="128"/>
      <c r="F71" s="129"/>
      <c r="G71" s="130"/>
      <c r="H71" s="129"/>
      <c r="I71" s="131"/>
      <c r="J71" s="132"/>
      <c r="K71" s="132"/>
      <c r="L71" s="132"/>
      <c r="M71" s="131"/>
      <c r="N71" s="131"/>
      <c r="O71" s="131"/>
      <c r="P71" s="131"/>
      <c r="Q71" s="134"/>
    </row>
    <row r="72" spans="1:17" ht="86.45" thickBot="1">
      <c r="A72" s="199"/>
      <c r="B72" s="70" t="s">
        <v>181</v>
      </c>
      <c r="C72" s="71" t="s">
        <v>182</v>
      </c>
      <c r="D72" s="143" t="s">
        <v>183</v>
      </c>
      <c r="E72" s="164"/>
      <c r="F72" s="165"/>
      <c r="G72" s="164"/>
      <c r="H72" s="166"/>
      <c r="I72" s="76"/>
      <c r="J72" s="147"/>
      <c r="K72" s="142" t="str">
        <f t="shared" ref="K72:K76" si="4">IF((AND(J72=1)), "Fully Mapped", "Not/ Partially Mapped")</f>
        <v>Not/ Partially Mapped</v>
      </c>
      <c r="L72" s="200">
        <f>SUM('Workings out'!H5:H9)</f>
        <v>0</v>
      </c>
      <c r="M72" s="148"/>
      <c r="N72" s="149"/>
      <c r="O72" s="149"/>
      <c r="P72" s="76"/>
      <c r="Q72" s="150"/>
    </row>
    <row r="73" spans="1:17" ht="86.45" thickBot="1">
      <c r="A73" s="199"/>
      <c r="B73" s="70" t="s">
        <v>184</v>
      </c>
      <c r="C73" s="71" t="s">
        <v>185</v>
      </c>
      <c r="D73" s="143" t="s">
        <v>186</v>
      </c>
      <c r="E73" s="144"/>
      <c r="F73" s="145"/>
      <c r="G73" s="144"/>
      <c r="H73" s="146"/>
      <c r="I73" s="76"/>
      <c r="J73" s="151"/>
      <c r="K73" s="152" t="str">
        <f t="shared" si="4"/>
        <v>Not/ Partially Mapped</v>
      </c>
      <c r="L73" s="202"/>
      <c r="M73" s="153"/>
      <c r="N73" s="154"/>
      <c r="O73" s="154"/>
      <c r="P73" s="76"/>
      <c r="Q73" s="155"/>
    </row>
    <row r="74" spans="1:17" ht="150.94999999999999" thickBot="1">
      <c r="A74" s="199"/>
      <c r="B74" s="70" t="s">
        <v>187</v>
      </c>
      <c r="C74" s="71" t="s">
        <v>188</v>
      </c>
      <c r="D74" s="143" t="s">
        <v>189</v>
      </c>
      <c r="E74" s="144"/>
      <c r="F74" s="145"/>
      <c r="G74" s="144"/>
      <c r="H74" s="146"/>
      <c r="I74" s="76"/>
      <c r="J74" s="151"/>
      <c r="K74" s="152" t="str">
        <f t="shared" si="4"/>
        <v>Not/ Partially Mapped</v>
      </c>
      <c r="L74" s="202"/>
      <c r="M74" s="153"/>
      <c r="N74" s="154"/>
      <c r="O74" s="154"/>
      <c r="P74" s="76"/>
      <c r="Q74" s="155"/>
    </row>
    <row r="75" spans="1:17" ht="65.099999999999994" thickBot="1">
      <c r="A75" s="199"/>
      <c r="B75" s="70" t="s">
        <v>190</v>
      </c>
      <c r="C75" s="71" t="s">
        <v>191</v>
      </c>
      <c r="D75" s="143" t="s">
        <v>192</v>
      </c>
      <c r="E75" s="144"/>
      <c r="F75" s="145"/>
      <c r="G75" s="144"/>
      <c r="H75" s="146"/>
      <c r="I75" s="76"/>
      <c r="J75" s="151"/>
      <c r="K75" s="152" t="str">
        <f t="shared" si="4"/>
        <v>Not/ Partially Mapped</v>
      </c>
      <c r="L75" s="202"/>
      <c r="M75" s="153"/>
      <c r="N75" s="154"/>
      <c r="O75" s="154"/>
      <c r="P75" s="76"/>
      <c r="Q75" s="155"/>
    </row>
    <row r="76" spans="1:17" ht="65.099999999999994" thickBot="1">
      <c r="A76" s="199"/>
      <c r="B76" s="70" t="s">
        <v>193</v>
      </c>
      <c r="C76" s="71" t="s">
        <v>194</v>
      </c>
      <c r="D76" s="143" t="s">
        <v>195</v>
      </c>
      <c r="E76" s="144"/>
      <c r="F76" s="145"/>
      <c r="G76" s="144"/>
      <c r="H76" s="146"/>
      <c r="I76" s="76"/>
      <c r="J76" s="151"/>
      <c r="K76" s="152" t="str">
        <f t="shared" si="4"/>
        <v>Not/ Partially Mapped</v>
      </c>
      <c r="L76" s="203"/>
      <c r="M76" s="153"/>
      <c r="N76" s="154"/>
      <c r="O76" s="154"/>
      <c r="P76" s="76"/>
      <c r="Q76" s="155"/>
    </row>
    <row r="77" spans="1:17" thickBot="1">
      <c r="A77" s="199"/>
      <c r="B77" s="64" t="s">
        <v>43</v>
      </c>
      <c r="C77" s="64" t="s">
        <v>75</v>
      </c>
      <c r="D77" s="127" t="s">
        <v>76</v>
      </c>
      <c r="E77" s="128"/>
      <c r="F77" s="129"/>
      <c r="G77" s="130"/>
      <c r="H77" s="129"/>
      <c r="I77" s="131"/>
      <c r="J77" s="132"/>
      <c r="K77" s="132"/>
      <c r="L77" s="131"/>
      <c r="M77" s="131"/>
      <c r="N77" s="131"/>
      <c r="O77" s="131"/>
      <c r="P77" s="131"/>
      <c r="Q77" s="134"/>
    </row>
    <row r="78" spans="1:17" ht="21.6">
      <c r="A78" s="199"/>
      <c r="B78" s="196" t="s">
        <v>196</v>
      </c>
      <c r="C78" s="194" t="s">
        <v>197</v>
      </c>
      <c r="D78" s="72" t="s">
        <v>198</v>
      </c>
      <c r="E78" s="135"/>
      <c r="F78" s="136"/>
      <c r="G78" s="135"/>
      <c r="H78" s="137"/>
      <c r="I78" s="76"/>
      <c r="J78" s="138"/>
      <c r="K78" s="202" t="str" cm="1">
        <f t="array" ref="K78">IF((AND(J78:J80=1)), "Fully Mapped", "Not/ Partially Mapped")</f>
        <v>Not/ Partially Mapped</v>
      </c>
      <c r="L78" s="200">
        <f>SUM('Workings out'!I5:I9)</f>
        <v>0</v>
      </c>
      <c r="M78" s="139"/>
      <c r="N78" s="140"/>
      <c r="O78" s="140"/>
      <c r="P78" s="76"/>
      <c r="Q78" s="141"/>
    </row>
    <row r="79" spans="1:17" ht="64.5">
      <c r="A79" s="199"/>
      <c r="B79" s="197"/>
      <c r="C79" s="195"/>
      <c r="D79" s="82" t="s">
        <v>199</v>
      </c>
      <c r="E79" s="85"/>
      <c r="F79" s="84"/>
      <c r="G79" s="85"/>
      <c r="H79" s="86"/>
      <c r="I79" s="76"/>
      <c r="J79" s="108"/>
      <c r="K79" s="202"/>
      <c r="L79" s="202"/>
      <c r="M79" s="89"/>
      <c r="N79" s="90"/>
      <c r="O79" s="90"/>
      <c r="P79" s="76"/>
      <c r="Q79" s="91"/>
    </row>
    <row r="80" spans="1:17" thickBot="1">
      <c r="A80" s="199"/>
      <c r="B80" s="197"/>
      <c r="C80" s="195"/>
      <c r="D80" s="92" t="s">
        <v>200</v>
      </c>
      <c r="E80" s="100"/>
      <c r="F80" s="99"/>
      <c r="G80" s="100"/>
      <c r="H80" s="101"/>
      <c r="I80" s="76"/>
      <c r="J80" s="113"/>
      <c r="K80" s="203"/>
      <c r="L80" s="202"/>
      <c r="M80" s="103"/>
      <c r="N80" s="104"/>
      <c r="O80" s="104"/>
      <c r="P80" s="76"/>
      <c r="Q80" s="105"/>
    </row>
    <row r="81" spans="1:17" ht="65.099999999999994" thickBot="1">
      <c r="A81" s="199"/>
      <c r="B81" s="70" t="s">
        <v>201</v>
      </c>
      <c r="C81" s="71" t="s">
        <v>202</v>
      </c>
      <c r="D81" s="143" t="s">
        <v>203</v>
      </c>
      <c r="E81" s="144"/>
      <c r="F81" s="145"/>
      <c r="G81" s="144"/>
      <c r="H81" s="146"/>
      <c r="I81" s="76"/>
      <c r="J81" s="147"/>
      <c r="K81" s="152" t="str">
        <f t="shared" ref="K81:K84" si="5">IF((AND(J81=1)), "Fully Mapped", "Not/ Partially Mapped")</f>
        <v>Not/ Partially Mapped</v>
      </c>
      <c r="L81" s="202"/>
      <c r="M81" s="148"/>
      <c r="N81" s="149"/>
      <c r="O81" s="149"/>
      <c r="P81" s="76"/>
      <c r="Q81" s="150"/>
    </row>
    <row r="82" spans="1:17" ht="65.099999999999994" thickBot="1">
      <c r="A82" s="199"/>
      <c r="B82" s="70" t="s">
        <v>204</v>
      </c>
      <c r="C82" s="71" t="s">
        <v>194</v>
      </c>
      <c r="D82" s="143" t="s">
        <v>205</v>
      </c>
      <c r="E82" s="144"/>
      <c r="F82" s="145"/>
      <c r="G82" s="144"/>
      <c r="H82" s="146"/>
      <c r="I82" s="76"/>
      <c r="J82" s="151"/>
      <c r="K82" s="152" t="str">
        <f t="shared" si="5"/>
        <v>Not/ Partially Mapped</v>
      </c>
      <c r="L82" s="203"/>
      <c r="M82" s="153"/>
      <c r="N82" s="154"/>
      <c r="O82" s="154"/>
      <c r="P82" s="76"/>
      <c r="Q82" s="155"/>
    </row>
    <row r="83" spans="1:17" thickBot="1">
      <c r="A83" s="198" t="s">
        <v>206</v>
      </c>
      <c r="B83" s="64" t="s">
        <v>43</v>
      </c>
      <c r="C83" s="163" t="s">
        <v>96</v>
      </c>
      <c r="D83" s="64" t="s">
        <v>45</v>
      </c>
      <c r="E83" s="128"/>
      <c r="F83" s="129"/>
      <c r="G83" s="130"/>
      <c r="H83" s="129"/>
      <c r="I83" s="131"/>
      <c r="J83" s="132"/>
      <c r="K83" s="132"/>
      <c r="L83" s="132"/>
      <c r="M83" s="131"/>
      <c r="N83" s="131"/>
      <c r="O83" s="131"/>
      <c r="P83" s="131"/>
      <c r="Q83" s="134"/>
    </row>
    <row r="84" spans="1:17" ht="409.6" thickBot="1">
      <c r="A84" s="199"/>
      <c r="B84" s="70" t="s">
        <v>207</v>
      </c>
      <c r="C84" s="71" t="s">
        <v>208</v>
      </c>
      <c r="D84" s="143" t="s">
        <v>209</v>
      </c>
      <c r="E84" s="164"/>
      <c r="F84" s="165"/>
      <c r="G84" s="164"/>
      <c r="H84" s="166"/>
      <c r="I84" s="76"/>
      <c r="J84" s="147"/>
      <c r="K84" s="142" t="str">
        <f t="shared" si="5"/>
        <v>Not/ Partially Mapped</v>
      </c>
      <c r="L84" s="200">
        <f>SUM('Workings out'!J5:J7)</f>
        <v>0</v>
      </c>
      <c r="M84" s="148"/>
      <c r="N84" s="149"/>
      <c r="O84" s="149"/>
      <c r="P84" s="76"/>
      <c r="Q84" s="150"/>
    </row>
    <row r="85" spans="1:17" ht="409.6" thickBot="1">
      <c r="A85" s="199"/>
      <c r="B85" s="70" t="s">
        <v>210</v>
      </c>
      <c r="C85" s="71" t="s">
        <v>211</v>
      </c>
      <c r="D85" s="143" t="s">
        <v>212</v>
      </c>
      <c r="E85" s="73"/>
      <c r="F85" s="74"/>
      <c r="G85" s="73"/>
      <c r="H85" s="75"/>
      <c r="I85" s="76"/>
      <c r="J85" s="107"/>
      <c r="K85" s="78" t="str" cm="1">
        <f t="array" ref="K85">IF((AND(J85:J85=1)), "Fully Mapped", "Not/ Partially Mapped")</f>
        <v>Not/ Partially Mapped</v>
      </c>
      <c r="L85" s="202"/>
      <c r="M85" s="79"/>
      <c r="N85" s="80"/>
      <c r="O85" s="80"/>
      <c r="P85" s="76"/>
      <c r="Q85" s="81"/>
    </row>
    <row r="86" spans="1:17" ht="409.6" thickBot="1">
      <c r="A86" s="199"/>
      <c r="B86" s="70" t="s">
        <v>213</v>
      </c>
      <c r="C86" s="71" t="s">
        <v>214</v>
      </c>
      <c r="D86" s="143" t="s">
        <v>215</v>
      </c>
      <c r="E86" s="156"/>
      <c r="F86" s="157"/>
      <c r="G86" s="156"/>
      <c r="H86" s="158"/>
      <c r="I86" s="76"/>
      <c r="J86" s="159"/>
      <c r="K86" s="78" t="str">
        <f t="shared" ref="K86" si="6">IF((AND(J86=1)), "Fully Mapped", "Not/ Partially Mapped")</f>
        <v>Not/ Partially Mapped</v>
      </c>
      <c r="L86" s="201"/>
      <c r="M86" s="160"/>
      <c r="N86" s="161"/>
      <c r="O86" s="161"/>
      <c r="P86" s="76"/>
      <c r="Q86" s="162"/>
    </row>
    <row r="87" spans="1:17" thickBot="1">
      <c r="A87" s="199"/>
      <c r="B87" s="64" t="s">
        <v>43</v>
      </c>
      <c r="C87" s="64" t="s">
        <v>75</v>
      </c>
      <c r="D87" s="127" t="s">
        <v>76</v>
      </c>
      <c r="E87" s="128"/>
      <c r="F87" s="129"/>
      <c r="G87" s="130"/>
      <c r="H87" s="129"/>
      <c r="I87" s="131"/>
      <c r="J87" s="132"/>
      <c r="K87" s="132"/>
      <c r="L87" s="131"/>
      <c r="M87" s="131"/>
      <c r="N87" s="131"/>
      <c r="O87" s="131"/>
      <c r="P87" s="131"/>
      <c r="Q87" s="134"/>
    </row>
    <row r="88" spans="1:17" ht="323.10000000000002" thickBot="1">
      <c r="A88" s="199"/>
      <c r="B88" s="70" t="s">
        <v>216</v>
      </c>
      <c r="C88" s="71" t="s">
        <v>208</v>
      </c>
      <c r="D88" s="143" t="s">
        <v>217</v>
      </c>
      <c r="E88" s="135"/>
      <c r="F88" s="136"/>
      <c r="G88" s="135"/>
      <c r="H88" s="137"/>
      <c r="I88" s="76"/>
      <c r="J88" s="138"/>
      <c r="K88" s="88" t="str" cm="1">
        <f t="array" ref="K88">IF((AND(J88:J88=1)), "Fully Mapped", "Not/ Partially Mapped")</f>
        <v>Not/ Partially Mapped</v>
      </c>
      <c r="L88" s="200">
        <f>SUM('Workings out'!K5:K7)</f>
        <v>0</v>
      </c>
      <c r="M88" s="139"/>
      <c r="N88" s="140"/>
      <c r="O88" s="140"/>
      <c r="P88" s="76"/>
      <c r="Q88" s="120"/>
    </row>
    <row r="89" spans="1:17" ht="409.6" thickBot="1">
      <c r="A89" s="199"/>
      <c r="B89" s="70" t="s">
        <v>218</v>
      </c>
      <c r="C89" s="71" t="s">
        <v>211</v>
      </c>
      <c r="D89" s="143" t="s">
        <v>219</v>
      </c>
      <c r="E89" s="144"/>
      <c r="F89" s="145"/>
      <c r="G89" s="144"/>
      <c r="H89" s="146"/>
      <c r="I89" s="76"/>
      <c r="J89" s="151"/>
      <c r="K89" s="152" t="str">
        <f t="shared" ref="K89" si="7">IF((AND(J89=1)), "Fully Mapped", "Not/ Partially Mapped")</f>
        <v>Not/ Partially Mapped</v>
      </c>
      <c r="L89" s="202"/>
      <c r="M89" s="153"/>
      <c r="N89" s="154"/>
      <c r="O89" s="154"/>
      <c r="P89" s="76"/>
      <c r="Q89" s="155"/>
    </row>
    <row r="90" spans="1:17" ht="194.1" thickBot="1">
      <c r="A90" s="199"/>
      <c r="B90" s="70" t="s">
        <v>220</v>
      </c>
      <c r="C90" s="71" t="s">
        <v>221</v>
      </c>
      <c r="D90" s="143" t="s">
        <v>222</v>
      </c>
      <c r="E90" s="73"/>
      <c r="F90" s="74"/>
      <c r="G90" s="73"/>
      <c r="H90" s="75"/>
      <c r="I90" s="76"/>
      <c r="J90" s="107"/>
      <c r="K90" s="78" t="str" cm="1">
        <f t="array" ref="K90">IF((AND(J90:J90=1)), "Fully Mapped", "Not/ Partially Mapped")</f>
        <v>Not/ Partially Mapped</v>
      </c>
      <c r="L90" s="201"/>
      <c r="M90" s="79"/>
      <c r="N90" s="80"/>
      <c r="O90" s="80"/>
      <c r="P90" s="76"/>
      <c r="Q90" s="170"/>
    </row>
    <row r="91" spans="1:17" thickBot="1">
      <c r="A91" s="193" t="s">
        <v>223</v>
      </c>
      <c r="B91" s="64" t="s">
        <v>43</v>
      </c>
      <c r="C91" s="163" t="s">
        <v>96</v>
      </c>
      <c r="D91" s="64" t="s">
        <v>45</v>
      </c>
      <c r="E91" s="128"/>
      <c r="F91" s="129"/>
      <c r="G91" s="130"/>
      <c r="H91" s="129"/>
      <c r="I91" s="131"/>
      <c r="J91" s="132"/>
      <c r="K91" s="132"/>
      <c r="L91" s="132"/>
      <c r="M91" s="131"/>
      <c r="N91" s="131"/>
      <c r="O91" s="131"/>
      <c r="P91" s="131"/>
      <c r="Q91" s="134"/>
    </row>
    <row r="92" spans="1:17" ht="129.6" thickBot="1">
      <c r="A92" s="193"/>
      <c r="B92" s="70" t="s">
        <v>224</v>
      </c>
      <c r="C92" s="71" t="s">
        <v>225</v>
      </c>
      <c r="D92" s="143" t="s">
        <v>226</v>
      </c>
      <c r="E92" s="135"/>
      <c r="F92" s="136"/>
      <c r="G92" s="135"/>
      <c r="H92" s="137"/>
      <c r="I92" s="76"/>
      <c r="J92" s="171"/>
      <c r="K92" s="88" t="str" cm="1">
        <f t="array" ref="K92">IF((AND(J92:J92=1)), "Fully Mapped", "Not/ Partially Mapped")</f>
        <v>Not/ Partially Mapped</v>
      </c>
      <c r="L92" s="200">
        <f>SUM('Workings out'!L5:L6)</f>
        <v>0</v>
      </c>
      <c r="M92" s="139"/>
      <c r="N92" s="140"/>
      <c r="O92" s="140"/>
      <c r="P92" s="76"/>
      <c r="Q92" s="141"/>
    </row>
    <row r="93" spans="1:17" ht="172.5" thickBot="1">
      <c r="A93" s="193"/>
      <c r="B93" s="70" t="s">
        <v>227</v>
      </c>
      <c r="C93" s="71" t="s">
        <v>228</v>
      </c>
      <c r="D93" s="143" t="s">
        <v>229</v>
      </c>
      <c r="E93" s="73"/>
      <c r="F93" s="74"/>
      <c r="G93" s="73"/>
      <c r="H93" s="75"/>
      <c r="I93" s="76"/>
      <c r="J93" s="107"/>
      <c r="K93" s="172" t="str" cm="1">
        <f t="array" ref="K93">IF((AND(J93:J93=1)), "Fully Mapped", "Not/ Partially Mapped")</f>
        <v>Not/ Partially Mapped</v>
      </c>
      <c r="L93" s="201"/>
      <c r="M93" s="79"/>
      <c r="N93" s="80"/>
      <c r="O93" s="80"/>
      <c r="P93" s="76"/>
      <c r="Q93" s="81"/>
    </row>
    <row r="94" spans="1:17" thickBot="1">
      <c r="A94" s="193"/>
      <c r="B94" s="64" t="s">
        <v>43</v>
      </c>
      <c r="C94" s="173" t="s">
        <v>75</v>
      </c>
      <c r="D94" s="127" t="s">
        <v>76</v>
      </c>
      <c r="E94" s="174"/>
      <c r="F94" s="175"/>
      <c r="G94" s="176"/>
      <c r="H94" s="175"/>
      <c r="I94" s="177"/>
      <c r="J94" s="178"/>
      <c r="K94" s="178"/>
      <c r="L94" s="177"/>
      <c r="M94" s="177"/>
      <c r="N94" s="177"/>
      <c r="O94" s="177"/>
      <c r="P94" s="177"/>
      <c r="Q94" s="179"/>
    </row>
    <row r="95" spans="1:17" ht="108" thickBot="1">
      <c r="A95" s="193"/>
      <c r="B95" s="64" t="s">
        <v>230</v>
      </c>
      <c r="C95" s="64" t="s">
        <v>231</v>
      </c>
      <c r="D95" s="143" t="s">
        <v>232</v>
      </c>
      <c r="E95" s="180"/>
      <c r="F95" s="181"/>
      <c r="G95" s="180"/>
      <c r="H95" s="182"/>
      <c r="I95" s="183"/>
      <c r="J95" s="184"/>
      <c r="K95" s="185" t="str" cm="1">
        <f t="array" ref="K95">IF((AND(J95:J95=1)), "Fully Mapped", "Not/ Partially Mapped")</f>
        <v>Not/ Partially Mapped</v>
      </c>
      <c r="L95" s="185">
        <f>SUM('Workings out'!M5)</f>
        <v>0</v>
      </c>
      <c r="M95" s="186"/>
      <c r="N95" s="187"/>
      <c r="O95" s="187"/>
      <c r="P95" s="183"/>
      <c r="Q95" s="188"/>
    </row>
    <row r="96" spans="1:17" ht="21.6">
      <c r="B96" s="46"/>
      <c r="C96" s="46"/>
      <c r="P96" s="51"/>
    </row>
    <row r="97" spans="2:16" ht="21.6">
      <c r="B97" s="46"/>
      <c r="C97" s="46"/>
      <c r="P97" s="51"/>
    </row>
    <row r="98" spans="2:16" ht="21.6">
      <c r="B98" s="46"/>
      <c r="C98" s="46"/>
      <c r="P98" s="51"/>
    </row>
    <row r="99" spans="2:16" ht="21.6">
      <c r="B99" s="46"/>
      <c r="C99" s="46"/>
      <c r="P99" s="51"/>
    </row>
    <row r="100" spans="2:16" ht="21.6">
      <c r="B100" s="46"/>
      <c r="C100" s="46"/>
      <c r="P100" s="51"/>
    </row>
    <row r="101" spans="2:16" ht="21.6">
      <c r="B101" s="46"/>
      <c r="C101" s="46"/>
      <c r="P101" s="51"/>
    </row>
    <row r="102" spans="2:16" ht="21.6">
      <c r="B102" s="46"/>
      <c r="C102" s="46"/>
      <c r="P102" s="51"/>
    </row>
    <row r="103" spans="2:16" ht="21.6">
      <c r="B103" s="46"/>
      <c r="C103" s="46"/>
      <c r="P103" s="51"/>
    </row>
    <row r="104" spans="2:16" ht="21.6">
      <c r="B104" s="46"/>
      <c r="C104" s="46"/>
      <c r="P104" s="51"/>
    </row>
    <row r="105" spans="2:16" ht="21.6">
      <c r="B105" s="46"/>
      <c r="C105" s="46"/>
      <c r="P105" s="51"/>
    </row>
    <row r="106" spans="2:16" ht="21.6">
      <c r="B106" s="46"/>
      <c r="C106" s="46"/>
      <c r="P106" s="51"/>
    </row>
    <row r="107" spans="2:16" ht="21.6">
      <c r="B107" s="46"/>
      <c r="C107" s="46"/>
      <c r="P107" s="51"/>
    </row>
    <row r="108" spans="2:16" ht="21.6">
      <c r="B108" s="46"/>
      <c r="C108" s="46"/>
      <c r="P108" s="51"/>
    </row>
    <row r="109" spans="2:16" ht="21.6">
      <c r="B109" s="46"/>
      <c r="C109" s="46"/>
      <c r="P109" s="51"/>
    </row>
    <row r="110" spans="2:16" ht="21.6">
      <c r="B110" s="46"/>
      <c r="C110" s="46"/>
      <c r="P110" s="51"/>
    </row>
    <row r="111" spans="2:16" ht="21.6">
      <c r="B111" s="46"/>
      <c r="C111" s="46"/>
      <c r="P111" s="51"/>
    </row>
    <row r="112" spans="2:16" ht="21.6">
      <c r="B112" s="46"/>
      <c r="C112" s="46"/>
      <c r="P112" s="51"/>
    </row>
    <row r="113" spans="2:16" ht="21.6">
      <c r="B113" s="46"/>
      <c r="C113" s="46"/>
      <c r="P113" s="51"/>
    </row>
    <row r="114" spans="2:16" ht="21.6">
      <c r="B114" s="46"/>
      <c r="C114" s="46"/>
      <c r="P114" s="51"/>
    </row>
    <row r="115" spans="2:16" ht="21.6">
      <c r="B115" s="46"/>
      <c r="C115" s="46"/>
      <c r="P115" s="51"/>
    </row>
    <row r="116" spans="2:16" ht="21.6">
      <c r="B116" s="46"/>
      <c r="C116" s="46"/>
      <c r="P116" s="51"/>
    </row>
    <row r="117" spans="2:16" ht="21.6">
      <c r="B117" s="46"/>
      <c r="C117" s="46"/>
      <c r="P117" s="51"/>
    </row>
    <row r="118" spans="2:16" ht="21.6">
      <c r="B118" s="46"/>
      <c r="C118" s="46"/>
      <c r="P118" s="51"/>
    </row>
    <row r="119" spans="2:16" ht="21.6">
      <c r="B119" s="46"/>
      <c r="C119" s="46"/>
      <c r="P119" s="51"/>
    </row>
    <row r="120" spans="2:16" ht="21.6">
      <c r="B120" s="46"/>
      <c r="C120" s="46"/>
      <c r="P120" s="51"/>
    </row>
    <row r="121" spans="2:16" ht="21.6">
      <c r="B121" s="46"/>
      <c r="C121" s="46"/>
      <c r="P121" s="51"/>
    </row>
    <row r="122" spans="2:16" ht="21.6">
      <c r="B122" s="46"/>
      <c r="C122" s="46"/>
      <c r="P122" s="51"/>
    </row>
    <row r="123" spans="2:16" ht="21.6">
      <c r="B123" s="46"/>
      <c r="C123" s="46"/>
      <c r="P123" s="51"/>
    </row>
    <row r="124" spans="2:16" ht="21.6">
      <c r="B124" s="46"/>
      <c r="C124" s="46"/>
      <c r="P124" s="51"/>
    </row>
    <row r="125" spans="2:16" ht="21.6">
      <c r="B125" s="46"/>
      <c r="C125" s="46"/>
      <c r="P125" s="51"/>
    </row>
    <row r="126" spans="2:16" ht="21.6">
      <c r="B126" s="46"/>
      <c r="C126" s="46"/>
      <c r="P126" s="51"/>
    </row>
    <row r="127" spans="2:16" ht="21.6">
      <c r="B127" s="46"/>
      <c r="C127" s="46"/>
      <c r="P127" s="51"/>
    </row>
    <row r="128" spans="2:16" ht="21.6">
      <c r="B128" s="46"/>
      <c r="C128" s="46"/>
      <c r="P128" s="51"/>
    </row>
    <row r="129" spans="2:16" ht="21.6">
      <c r="B129" s="46"/>
      <c r="C129" s="46"/>
      <c r="P129" s="51"/>
    </row>
    <row r="130" spans="2:16" ht="21.6">
      <c r="B130" s="46"/>
      <c r="C130" s="46"/>
      <c r="P130" s="51"/>
    </row>
    <row r="131" spans="2:16" ht="21.6">
      <c r="B131" s="46"/>
      <c r="C131" s="46"/>
      <c r="P131" s="51"/>
    </row>
    <row r="132" spans="2:16" ht="21.6">
      <c r="B132" s="46"/>
      <c r="C132" s="46"/>
      <c r="P132" s="51"/>
    </row>
    <row r="133" spans="2:16" ht="21.6">
      <c r="B133" s="46"/>
      <c r="C133" s="46"/>
      <c r="P133" s="51"/>
    </row>
    <row r="134" spans="2:16" ht="21.6">
      <c r="B134" s="46"/>
      <c r="C134" s="46"/>
      <c r="P134" s="51"/>
    </row>
    <row r="135" spans="2:16" ht="21.6">
      <c r="B135" s="46"/>
      <c r="C135" s="46"/>
      <c r="P135" s="51"/>
    </row>
    <row r="136" spans="2:16" ht="21.6">
      <c r="B136" s="46"/>
      <c r="C136" s="46"/>
      <c r="P136" s="51"/>
    </row>
    <row r="137" spans="2:16" ht="21.6">
      <c r="B137" s="46"/>
      <c r="C137" s="46"/>
      <c r="P137" s="51"/>
    </row>
    <row r="138" spans="2:16" ht="21.6">
      <c r="B138" s="46"/>
      <c r="C138" s="46"/>
      <c r="P138" s="51"/>
    </row>
    <row r="139" spans="2:16" ht="21.6">
      <c r="B139" s="46"/>
      <c r="C139" s="46"/>
      <c r="P139" s="51"/>
    </row>
    <row r="140" spans="2:16" ht="21.6">
      <c r="B140" s="46"/>
      <c r="C140" s="46"/>
      <c r="P140" s="51"/>
    </row>
    <row r="141" spans="2:16" ht="21.6">
      <c r="B141" s="46"/>
      <c r="C141" s="46"/>
      <c r="P141" s="51"/>
    </row>
    <row r="142" spans="2:16" ht="21.6">
      <c r="B142" s="46"/>
      <c r="C142" s="46"/>
      <c r="P142" s="51"/>
    </row>
    <row r="143" spans="2:16" ht="21.6">
      <c r="B143" s="46"/>
      <c r="C143" s="46"/>
      <c r="P143" s="51"/>
    </row>
    <row r="144" spans="2:16" ht="21.6">
      <c r="B144" s="46"/>
      <c r="C144" s="46"/>
      <c r="P144" s="51"/>
    </row>
    <row r="145" spans="2:16" ht="21.6">
      <c r="B145" s="46"/>
      <c r="C145" s="46"/>
      <c r="P145" s="51"/>
    </row>
    <row r="146" spans="2:16" ht="21.6">
      <c r="B146" s="46"/>
      <c r="C146" s="46"/>
      <c r="P146" s="51"/>
    </row>
    <row r="147" spans="2:16" ht="21.6">
      <c r="B147" s="46"/>
      <c r="C147" s="46"/>
      <c r="P147" s="51"/>
    </row>
    <row r="148" spans="2:16" ht="21.6">
      <c r="B148" s="46"/>
      <c r="C148" s="46"/>
      <c r="P148" s="51"/>
    </row>
    <row r="149" spans="2:16" ht="21.6">
      <c r="B149" s="46"/>
      <c r="C149" s="46"/>
      <c r="P149" s="51"/>
    </row>
    <row r="150" spans="2:16" ht="21.6">
      <c r="B150" s="46"/>
      <c r="C150" s="46"/>
      <c r="P150" s="51"/>
    </row>
    <row r="151" spans="2:16" ht="21.6">
      <c r="B151" s="46"/>
      <c r="C151" s="46"/>
      <c r="P151" s="51"/>
    </row>
    <row r="152" spans="2:16" ht="21.6">
      <c r="B152" s="46"/>
      <c r="C152" s="46"/>
      <c r="P152" s="51"/>
    </row>
    <row r="153" spans="2:16" ht="21.6">
      <c r="B153" s="46"/>
      <c r="C153" s="46"/>
      <c r="P153" s="51"/>
    </row>
    <row r="154" spans="2:16" ht="21.6">
      <c r="B154" s="46"/>
      <c r="C154" s="46"/>
      <c r="P154" s="51"/>
    </row>
    <row r="155" spans="2:16" ht="21.6">
      <c r="B155" s="46"/>
      <c r="C155" s="46"/>
      <c r="P155" s="51"/>
    </row>
    <row r="156" spans="2:16" ht="21.6">
      <c r="B156" s="46"/>
      <c r="C156" s="46"/>
      <c r="P156" s="51"/>
    </row>
    <row r="157" spans="2:16" ht="21.6">
      <c r="B157" s="46"/>
      <c r="C157" s="46"/>
      <c r="P157" s="51"/>
    </row>
    <row r="158" spans="2:16" ht="21.6">
      <c r="B158" s="46"/>
      <c r="C158" s="46"/>
      <c r="P158" s="51"/>
    </row>
    <row r="159" spans="2:16" ht="21.6">
      <c r="B159" s="46"/>
      <c r="C159" s="46"/>
      <c r="P159" s="51"/>
    </row>
    <row r="160" spans="2:16" ht="21.6">
      <c r="B160" s="46"/>
      <c r="C160" s="46"/>
      <c r="P160" s="51"/>
    </row>
    <row r="161" spans="2:16" ht="21.6">
      <c r="B161" s="46"/>
      <c r="C161" s="46"/>
      <c r="P161" s="51"/>
    </row>
    <row r="162" spans="2:16" ht="21.6">
      <c r="B162" s="46"/>
      <c r="C162" s="46"/>
      <c r="P162" s="51"/>
    </row>
    <row r="163" spans="2:16" ht="21.6">
      <c r="B163" s="46"/>
      <c r="C163" s="46"/>
      <c r="P163" s="51"/>
    </row>
    <row r="164" spans="2:16" ht="21.6">
      <c r="B164" s="46"/>
      <c r="C164" s="46"/>
      <c r="P164" s="51"/>
    </row>
    <row r="165" spans="2:16" ht="21.6">
      <c r="B165" s="46"/>
      <c r="C165" s="46"/>
      <c r="P165" s="51"/>
    </row>
    <row r="166" spans="2:16" ht="21.6">
      <c r="B166" s="46"/>
      <c r="C166" s="46"/>
      <c r="P166" s="51"/>
    </row>
    <row r="167" spans="2:16" ht="21.6">
      <c r="B167" s="46"/>
      <c r="C167" s="46"/>
      <c r="P167" s="51"/>
    </row>
    <row r="168" spans="2:16" ht="21.6">
      <c r="B168" s="46"/>
      <c r="C168" s="46"/>
      <c r="P168" s="51"/>
    </row>
    <row r="169" spans="2:16" ht="21.6">
      <c r="B169" s="46"/>
      <c r="C169" s="46"/>
      <c r="P169" s="51"/>
    </row>
    <row r="170" spans="2:16" ht="21.6">
      <c r="B170" s="46"/>
      <c r="C170" s="46"/>
      <c r="P170" s="51"/>
    </row>
    <row r="171" spans="2:16" ht="21.6">
      <c r="B171" s="46"/>
      <c r="C171" s="46"/>
      <c r="P171" s="51"/>
    </row>
    <row r="172" spans="2:16" ht="21.6">
      <c r="B172" s="46"/>
      <c r="C172" s="46"/>
      <c r="P172" s="51"/>
    </row>
    <row r="173" spans="2:16" ht="21.6">
      <c r="B173" s="46"/>
      <c r="C173" s="46"/>
      <c r="P173" s="51"/>
    </row>
    <row r="174" spans="2:16" ht="21.6">
      <c r="B174" s="46"/>
      <c r="C174" s="46"/>
      <c r="P174" s="51"/>
    </row>
    <row r="175" spans="2:16" ht="21.6">
      <c r="B175" s="46"/>
      <c r="C175" s="46"/>
      <c r="P175" s="51"/>
    </row>
    <row r="176" spans="2:16" ht="21.6">
      <c r="B176" s="46"/>
      <c r="C176" s="46"/>
      <c r="P176" s="51"/>
    </row>
    <row r="177" spans="2:16" ht="21.6">
      <c r="B177" s="46"/>
      <c r="C177" s="46"/>
      <c r="P177" s="51"/>
    </row>
    <row r="178" spans="2:16" ht="21.6">
      <c r="B178" s="46"/>
      <c r="C178" s="46"/>
      <c r="P178" s="51"/>
    </row>
    <row r="179" spans="2:16" ht="21.6">
      <c r="B179" s="46"/>
      <c r="C179" s="46"/>
      <c r="P179" s="51"/>
    </row>
    <row r="180" spans="2:16" ht="21.6">
      <c r="B180" s="46"/>
      <c r="C180" s="46"/>
      <c r="P180" s="51"/>
    </row>
    <row r="181" spans="2:16" ht="21.6">
      <c r="B181" s="46"/>
      <c r="C181" s="46"/>
      <c r="P181" s="51"/>
    </row>
    <row r="182" spans="2:16" ht="21.6">
      <c r="B182" s="46"/>
      <c r="C182" s="46"/>
      <c r="P182" s="51"/>
    </row>
    <row r="183" spans="2:16" ht="21.6">
      <c r="B183" s="46"/>
      <c r="C183" s="46"/>
      <c r="P183" s="51"/>
    </row>
    <row r="184" spans="2:16" ht="21.6">
      <c r="B184" s="46"/>
      <c r="C184" s="46"/>
      <c r="P184" s="51"/>
    </row>
    <row r="185" spans="2:16" ht="21.6">
      <c r="B185" s="46"/>
      <c r="C185" s="46"/>
      <c r="P185" s="51"/>
    </row>
    <row r="186" spans="2:16" ht="21.6">
      <c r="B186" s="46"/>
      <c r="C186" s="46"/>
      <c r="P186" s="51"/>
    </row>
    <row r="187" spans="2:16" ht="21.6">
      <c r="B187" s="46"/>
      <c r="C187" s="46"/>
      <c r="P187" s="51"/>
    </row>
    <row r="188" spans="2:16" ht="21.6">
      <c r="B188" s="46"/>
      <c r="C188" s="46"/>
      <c r="P188" s="51"/>
    </row>
    <row r="189" spans="2:16" ht="21.6">
      <c r="B189" s="46"/>
      <c r="C189" s="46"/>
      <c r="P189" s="51"/>
    </row>
    <row r="190" spans="2:16" ht="21.6">
      <c r="B190" s="46"/>
      <c r="C190" s="46"/>
      <c r="P190" s="51"/>
    </row>
    <row r="191" spans="2:16" ht="21.6">
      <c r="B191" s="46"/>
      <c r="C191" s="46"/>
      <c r="P191" s="51"/>
    </row>
    <row r="192" spans="2:16" ht="21.6">
      <c r="B192" s="46"/>
      <c r="C192" s="46"/>
      <c r="P192" s="51"/>
    </row>
    <row r="193" spans="2:16" ht="21.6">
      <c r="B193" s="46"/>
      <c r="C193" s="46"/>
      <c r="P193" s="51"/>
    </row>
    <row r="194" spans="2:16" ht="21.6">
      <c r="B194" s="46"/>
      <c r="C194" s="46"/>
      <c r="P194" s="51"/>
    </row>
    <row r="195" spans="2:16" ht="21.6">
      <c r="B195" s="46"/>
      <c r="C195" s="46"/>
      <c r="P195" s="51"/>
    </row>
    <row r="196" spans="2:16" ht="21.6">
      <c r="B196" s="46"/>
      <c r="C196" s="46"/>
      <c r="P196" s="51"/>
    </row>
    <row r="197" spans="2:16" ht="21.6">
      <c r="B197" s="46"/>
      <c r="C197" s="46"/>
      <c r="P197" s="51"/>
    </row>
    <row r="198" spans="2:16" ht="21.6">
      <c r="B198" s="46"/>
      <c r="C198" s="46"/>
      <c r="P198" s="51"/>
    </row>
    <row r="199" spans="2:16" ht="21.6">
      <c r="B199" s="46"/>
      <c r="C199" s="46"/>
      <c r="P199" s="51"/>
    </row>
    <row r="200" spans="2:16" ht="21.6">
      <c r="B200" s="46"/>
      <c r="C200" s="46"/>
      <c r="P200" s="51"/>
    </row>
    <row r="201" spans="2:16" ht="21.6">
      <c r="B201" s="46"/>
      <c r="C201" s="46"/>
      <c r="P201" s="51"/>
    </row>
    <row r="202" spans="2:16" ht="21.6">
      <c r="B202" s="46"/>
      <c r="C202" s="46"/>
      <c r="P202" s="51"/>
    </row>
    <row r="203" spans="2:16" ht="21.6">
      <c r="B203" s="46"/>
      <c r="C203" s="46"/>
      <c r="P203" s="51"/>
    </row>
    <row r="204" spans="2:16" ht="21.6">
      <c r="B204" s="46"/>
      <c r="C204" s="46"/>
      <c r="P204" s="51"/>
    </row>
    <row r="205" spans="2:16" ht="21.6">
      <c r="B205" s="46"/>
      <c r="C205" s="46"/>
      <c r="P205" s="51"/>
    </row>
    <row r="206" spans="2:16" ht="21.6">
      <c r="B206" s="46"/>
      <c r="C206" s="46"/>
      <c r="P206" s="51"/>
    </row>
    <row r="207" spans="2:16" ht="21.6">
      <c r="B207" s="46"/>
      <c r="C207" s="46"/>
      <c r="P207" s="51"/>
    </row>
    <row r="208" spans="2:16" ht="21.6">
      <c r="B208" s="46"/>
      <c r="C208" s="46"/>
      <c r="P208" s="51"/>
    </row>
    <row r="209" spans="2:16" ht="21.6">
      <c r="B209" s="46"/>
      <c r="C209" s="46"/>
      <c r="P209" s="51"/>
    </row>
    <row r="210" spans="2:16" ht="21.6">
      <c r="B210" s="46"/>
      <c r="C210" s="46"/>
      <c r="P210" s="51"/>
    </row>
    <row r="211" spans="2:16" ht="21.6">
      <c r="B211" s="46"/>
      <c r="C211" s="46"/>
      <c r="P211" s="51"/>
    </row>
    <row r="212" spans="2:16" ht="21.6">
      <c r="B212" s="46"/>
      <c r="C212" s="46"/>
      <c r="P212" s="51"/>
    </row>
    <row r="213" spans="2:16" ht="21.6">
      <c r="B213" s="46"/>
      <c r="C213" s="46"/>
      <c r="P213" s="51"/>
    </row>
    <row r="214" spans="2:16" ht="21.6">
      <c r="B214" s="46"/>
      <c r="C214" s="46"/>
      <c r="P214" s="51"/>
    </row>
    <row r="215" spans="2:16" ht="21.6">
      <c r="B215" s="46"/>
      <c r="C215" s="46"/>
      <c r="P215" s="51"/>
    </row>
    <row r="216" spans="2:16" ht="21.6">
      <c r="B216" s="46"/>
      <c r="C216" s="46"/>
      <c r="P216" s="51"/>
    </row>
    <row r="217" spans="2:16" ht="21.6">
      <c r="B217" s="46"/>
      <c r="C217" s="46"/>
      <c r="P217" s="51"/>
    </row>
    <row r="218" spans="2:16" ht="21.6">
      <c r="B218" s="46"/>
      <c r="C218" s="46"/>
      <c r="P218" s="51"/>
    </row>
    <row r="219" spans="2:16" ht="21.6">
      <c r="B219" s="46"/>
      <c r="C219" s="46"/>
      <c r="P219" s="51"/>
    </row>
    <row r="220" spans="2:16" ht="21.6">
      <c r="B220" s="46"/>
      <c r="C220" s="46"/>
      <c r="P220" s="51"/>
    </row>
    <row r="221" spans="2:16" ht="21.6">
      <c r="B221" s="46"/>
      <c r="C221" s="46"/>
      <c r="P221" s="51"/>
    </row>
    <row r="222" spans="2:16" ht="21.6">
      <c r="B222" s="46"/>
      <c r="C222" s="46"/>
      <c r="P222" s="51"/>
    </row>
    <row r="223" spans="2:16" ht="21.6">
      <c r="B223" s="46"/>
      <c r="C223" s="46"/>
      <c r="P223" s="51"/>
    </row>
    <row r="224" spans="2:16" ht="21.6">
      <c r="B224" s="46"/>
      <c r="C224" s="46"/>
      <c r="P224" s="51"/>
    </row>
    <row r="225" spans="2:16" ht="21.6">
      <c r="B225" s="46"/>
      <c r="C225" s="46"/>
      <c r="P225" s="51"/>
    </row>
    <row r="226" spans="2:16" ht="21.6">
      <c r="B226" s="46"/>
      <c r="C226" s="46"/>
      <c r="P226" s="51"/>
    </row>
    <row r="227" spans="2:16" ht="21.6">
      <c r="B227" s="46"/>
      <c r="C227" s="46"/>
      <c r="P227" s="51"/>
    </row>
    <row r="228" spans="2:16" ht="21.6">
      <c r="B228" s="46"/>
      <c r="C228" s="46"/>
      <c r="P228" s="51"/>
    </row>
    <row r="229" spans="2:16" ht="21.6">
      <c r="B229" s="46"/>
      <c r="C229" s="46"/>
      <c r="P229" s="51"/>
    </row>
    <row r="230" spans="2:16" ht="21.6">
      <c r="B230" s="46"/>
      <c r="C230" s="46"/>
      <c r="P230" s="51"/>
    </row>
    <row r="231" spans="2:16" ht="21.6">
      <c r="B231" s="46"/>
      <c r="C231" s="46"/>
      <c r="P231" s="51"/>
    </row>
    <row r="232" spans="2:16" ht="21.6">
      <c r="B232" s="46"/>
      <c r="C232" s="46"/>
      <c r="P232" s="51"/>
    </row>
    <row r="233" spans="2:16" ht="21.6">
      <c r="B233" s="46"/>
      <c r="C233" s="46"/>
      <c r="P233" s="51"/>
    </row>
    <row r="234" spans="2:16" ht="21.6">
      <c r="B234" s="46"/>
      <c r="C234" s="46"/>
      <c r="P234" s="51"/>
    </row>
    <row r="235" spans="2:16" ht="21.6">
      <c r="B235" s="46"/>
      <c r="C235" s="46"/>
      <c r="P235" s="51"/>
    </row>
    <row r="236" spans="2:16" ht="21.6">
      <c r="B236" s="46"/>
      <c r="C236" s="46"/>
      <c r="P236" s="51"/>
    </row>
    <row r="237" spans="2:16" ht="21.6">
      <c r="B237" s="46"/>
      <c r="C237" s="46"/>
      <c r="P237" s="51"/>
    </row>
    <row r="238" spans="2:16" ht="21.6">
      <c r="B238" s="46"/>
      <c r="C238" s="46"/>
      <c r="P238" s="51"/>
    </row>
    <row r="239" spans="2:16" ht="21.6">
      <c r="B239" s="46"/>
      <c r="C239" s="46"/>
      <c r="P239" s="51"/>
    </row>
    <row r="240" spans="2:16" ht="21.6">
      <c r="B240" s="46"/>
      <c r="C240" s="46"/>
      <c r="P240" s="51"/>
    </row>
    <row r="241" spans="2:16" ht="21.6">
      <c r="B241" s="46"/>
      <c r="C241" s="46"/>
      <c r="P241" s="51"/>
    </row>
    <row r="242" spans="2:16" ht="21.6">
      <c r="B242" s="46"/>
      <c r="C242" s="46"/>
      <c r="P242" s="51"/>
    </row>
    <row r="243" spans="2:16" ht="21.6">
      <c r="B243" s="46"/>
      <c r="C243" s="46"/>
      <c r="P243" s="51"/>
    </row>
    <row r="244" spans="2:16" ht="21.6">
      <c r="B244" s="46"/>
      <c r="C244" s="46"/>
      <c r="P244" s="51"/>
    </row>
    <row r="245" spans="2:16" ht="21.6">
      <c r="B245" s="46"/>
      <c r="C245" s="46"/>
      <c r="P245" s="51"/>
    </row>
    <row r="246" spans="2:16" ht="21.6">
      <c r="B246" s="46"/>
      <c r="C246" s="46"/>
      <c r="P246" s="51"/>
    </row>
    <row r="247" spans="2:16" ht="21.6">
      <c r="B247" s="46"/>
      <c r="C247" s="46"/>
      <c r="P247" s="51"/>
    </row>
    <row r="248" spans="2:16" ht="21.6">
      <c r="B248" s="46"/>
      <c r="C248" s="46"/>
      <c r="P248" s="51"/>
    </row>
    <row r="249" spans="2:16" ht="21.6">
      <c r="B249" s="46"/>
      <c r="C249" s="46"/>
      <c r="P249" s="51"/>
    </row>
    <row r="250" spans="2:16" ht="21.6">
      <c r="B250" s="46"/>
      <c r="C250" s="46"/>
      <c r="P250" s="51"/>
    </row>
    <row r="251" spans="2:16" ht="21.6">
      <c r="B251" s="46"/>
      <c r="C251" s="46"/>
      <c r="P251" s="51"/>
    </row>
    <row r="252" spans="2:16" ht="21.6">
      <c r="B252" s="46"/>
      <c r="C252" s="46"/>
      <c r="P252" s="51"/>
    </row>
    <row r="253" spans="2:16" ht="21.6">
      <c r="B253" s="46"/>
      <c r="C253" s="46"/>
      <c r="P253" s="51"/>
    </row>
    <row r="254" spans="2:16" ht="21.6">
      <c r="B254" s="46"/>
      <c r="C254" s="46"/>
      <c r="P254" s="51"/>
    </row>
    <row r="255" spans="2:16" ht="21.6">
      <c r="B255" s="46"/>
      <c r="C255" s="46"/>
      <c r="P255" s="51"/>
    </row>
    <row r="256" spans="2:16" ht="21.6">
      <c r="B256" s="46"/>
      <c r="C256" s="46"/>
      <c r="P256" s="51"/>
    </row>
    <row r="257" spans="2:16" ht="21.6">
      <c r="B257" s="46"/>
      <c r="C257" s="46"/>
      <c r="P257" s="51"/>
    </row>
    <row r="258" spans="2:16" ht="21.6">
      <c r="B258" s="46"/>
      <c r="C258" s="46"/>
      <c r="P258" s="51"/>
    </row>
    <row r="259" spans="2:16" ht="21.6">
      <c r="B259" s="46"/>
      <c r="C259" s="46"/>
      <c r="P259" s="51"/>
    </row>
    <row r="260" spans="2:16" ht="21.6">
      <c r="B260" s="46"/>
      <c r="C260" s="46"/>
      <c r="P260" s="51"/>
    </row>
    <row r="261" spans="2:16" ht="21.6">
      <c r="B261" s="46"/>
      <c r="C261" s="46"/>
      <c r="P261" s="51"/>
    </row>
    <row r="262" spans="2:16" ht="21.6">
      <c r="B262" s="46"/>
      <c r="C262" s="46"/>
      <c r="P262" s="51"/>
    </row>
    <row r="263" spans="2:16" ht="21.6">
      <c r="B263" s="46"/>
      <c r="C263" s="46"/>
      <c r="P263" s="51"/>
    </row>
    <row r="264" spans="2:16" ht="21.6">
      <c r="B264" s="46"/>
      <c r="C264" s="46"/>
      <c r="P264" s="51"/>
    </row>
    <row r="265" spans="2:16" ht="21.6">
      <c r="B265" s="46"/>
      <c r="C265" s="46"/>
      <c r="P265" s="51"/>
    </row>
    <row r="266" spans="2:16" ht="21.6">
      <c r="B266" s="46"/>
      <c r="C266" s="46"/>
      <c r="P266" s="51"/>
    </row>
    <row r="267" spans="2:16" ht="21.6">
      <c r="B267" s="46"/>
      <c r="C267" s="46"/>
      <c r="P267" s="51"/>
    </row>
    <row r="268" spans="2:16" ht="21.6">
      <c r="B268" s="46"/>
      <c r="C268" s="46"/>
      <c r="P268" s="51"/>
    </row>
    <row r="269" spans="2:16" ht="21.6">
      <c r="B269" s="46"/>
      <c r="C269" s="46"/>
      <c r="P269" s="51"/>
    </row>
    <row r="270" spans="2:16" ht="21.6">
      <c r="B270" s="46"/>
      <c r="C270" s="46"/>
      <c r="P270" s="51"/>
    </row>
    <row r="271" spans="2:16" ht="21.6">
      <c r="B271" s="46"/>
      <c r="C271" s="46"/>
      <c r="P271" s="51"/>
    </row>
    <row r="272" spans="2:16" ht="21.6">
      <c r="B272" s="46"/>
      <c r="C272" s="46"/>
      <c r="P272" s="51"/>
    </row>
    <row r="273" spans="2:16" ht="21.6">
      <c r="B273" s="46"/>
      <c r="C273" s="46"/>
      <c r="P273" s="51"/>
    </row>
    <row r="274" spans="2:16" ht="21.6">
      <c r="B274" s="46"/>
      <c r="C274" s="46"/>
      <c r="P274" s="51"/>
    </row>
    <row r="275" spans="2:16" ht="21.6">
      <c r="B275" s="46"/>
      <c r="C275" s="46"/>
      <c r="P275" s="51"/>
    </row>
    <row r="276" spans="2:16" ht="21.6">
      <c r="B276" s="46"/>
      <c r="C276" s="46"/>
      <c r="P276" s="51"/>
    </row>
    <row r="277" spans="2:16" ht="21.6">
      <c r="B277" s="46"/>
      <c r="C277" s="46"/>
      <c r="P277" s="51"/>
    </row>
    <row r="278" spans="2:16" ht="21.6">
      <c r="B278" s="46"/>
      <c r="C278" s="46"/>
      <c r="P278" s="51"/>
    </row>
    <row r="279" spans="2:16" ht="21.6">
      <c r="B279" s="46"/>
      <c r="C279" s="46"/>
      <c r="P279" s="51"/>
    </row>
    <row r="280" spans="2:16" ht="21.6">
      <c r="B280" s="46"/>
      <c r="C280" s="46"/>
      <c r="P280" s="51"/>
    </row>
    <row r="281" spans="2:16" ht="21.6">
      <c r="B281" s="46"/>
      <c r="C281" s="46"/>
      <c r="P281" s="51"/>
    </row>
    <row r="282" spans="2:16" ht="21.6">
      <c r="B282" s="46"/>
      <c r="C282" s="46"/>
      <c r="P282" s="51"/>
    </row>
    <row r="283" spans="2:16" thickBot="1">
      <c r="B283" s="46"/>
      <c r="C283" s="46"/>
      <c r="P283" s="51"/>
    </row>
    <row r="284" spans="2:16" thickBot="1">
      <c r="P284" s="51"/>
    </row>
    <row r="285" spans="2:16" thickBot="1">
      <c r="P285" s="51"/>
    </row>
    <row r="286" spans="2:16" thickBot="1">
      <c r="P286" s="51"/>
    </row>
    <row r="287" spans="2:16" thickBot="1">
      <c r="P287" s="51"/>
    </row>
    <row r="288" spans="2:16" thickBot="1">
      <c r="P288" s="51"/>
    </row>
    <row r="289" spans="16:16" thickBot="1">
      <c r="P289" s="51"/>
    </row>
    <row r="290" spans="16:16" thickBot="1">
      <c r="P290" s="51"/>
    </row>
    <row r="291" spans="16:16" thickBot="1">
      <c r="P291" s="51"/>
    </row>
    <row r="292" spans="16:16" thickBot="1">
      <c r="P292" s="51"/>
    </row>
    <row r="293" spans="16:16" thickBot="1">
      <c r="P293" s="51"/>
    </row>
    <row r="294" spans="16:16" thickBot="1">
      <c r="P294" s="51"/>
    </row>
    <row r="295" spans="16:16" thickBot="1">
      <c r="P295" s="51"/>
    </row>
    <row r="296" spans="16:16" thickBot="1">
      <c r="P296" s="51"/>
    </row>
    <row r="297" spans="16:16" thickBot="1">
      <c r="P297" s="51"/>
    </row>
    <row r="298" spans="16:16" thickBot="1">
      <c r="P298" s="51"/>
    </row>
    <row r="299" spans="16:16" thickBot="1">
      <c r="P299" s="51"/>
    </row>
    <row r="300" spans="16:16" thickBot="1">
      <c r="P300" s="51"/>
    </row>
    <row r="301" spans="16:16" thickBot="1">
      <c r="P301" s="51"/>
    </row>
    <row r="302" spans="16:16" thickBot="1">
      <c r="P302" s="51"/>
    </row>
    <row r="303" spans="16:16" thickBot="1">
      <c r="P303" s="51"/>
    </row>
    <row r="304" spans="16:16" thickBot="1">
      <c r="P304" s="51"/>
    </row>
    <row r="305" spans="16:16" thickBot="1">
      <c r="P305" s="51"/>
    </row>
    <row r="306" spans="16:16" thickBot="1">
      <c r="P306" s="51"/>
    </row>
    <row r="307" spans="16:16" thickBot="1">
      <c r="P307" s="51"/>
    </row>
    <row r="308" spans="16:16" thickBot="1">
      <c r="P308" s="51"/>
    </row>
    <row r="309" spans="16:16" thickBot="1">
      <c r="P309" s="51"/>
    </row>
    <row r="310" spans="16:16" thickBot="1">
      <c r="P310" s="51"/>
    </row>
    <row r="311" spans="16:16" thickBot="1">
      <c r="P311" s="51"/>
    </row>
    <row r="312" spans="16:16" thickBot="1">
      <c r="P312" s="51"/>
    </row>
    <row r="313" spans="16:16" thickBot="1">
      <c r="P313" s="51"/>
    </row>
    <row r="314" spans="16:16" thickBot="1">
      <c r="P314" s="51"/>
    </row>
    <row r="315" spans="16:16" thickBot="1">
      <c r="P315" s="51"/>
    </row>
    <row r="316" spans="16:16" thickBot="1">
      <c r="P316" s="51"/>
    </row>
    <row r="317" spans="16:16" thickBot="1">
      <c r="P317" s="51"/>
    </row>
  </sheetData>
  <dataConsolidate/>
  <mergeCells count="61">
    <mergeCell ref="B8:B11"/>
    <mergeCell ref="C8:C11"/>
    <mergeCell ref="K8:K11"/>
    <mergeCell ref="B12:B18"/>
    <mergeCell ref="C12:C18"/>
    <mergeCell ref="E1:G1"/>
    <mergeCell ref="E2:G2"/>
    <mergeCell ref="J2:N2"/>
    <mergeCell ref="B5:B7"/>
    <mergeCell ref="C5:C7"/>
    <mergeCell ref="K5:K7"/>
    <mergeCell ref="A2:D2"/>
    <mergeCell ref="B3:C3"/>
    <mergeCell ref="K21:K23"/>
    <mergeCell ref="B25:B26"/>
    <mergeCell ref="C25:C26"/>
    <mergeCell ref="B27:B29"/>
    <mergeCell ref="C27:C29"/>
    <mergeCell ref="L88:L90"/>
    <mergeCell ref="B48:B49"/>
    <mergeCell ref="A4:A33"/>
    <mergeCell ref="A57:A70"/>
    <mergeCell ref="B36:B38"/>
    <mergeCell ref="C36:C38"/>
    <mergeCell ref="B78:B80"/>
    <mergeCell ref="C78:C80"/>
    <mergeCell ref="B42:B43"/>
    <mergeCell ref="C42:C43"/>
    <mergeCell ref="K27:K29"/>
    <mergeCell ref="B19:B20"/>
    <mergeCell ref="C19:C20"/>
    <mergeCell ref="K19:K20"/>
    <mergeCell ref="B21:B23"/>
    <mergeCell ref="C21:C23"/>
    <mergeCell ref="L78:L82"/>
    <mergeCell ref="L84:L86"/>
    <mergeCell ref="B44:B45"/>
    <mergeCell ref="C44:C45"/>
    <mergeCell ref="A71:A82"/>
    <mergeCell ref="L92:L93"/>
    <mergeCell ref="K78:K80"/>
    <mergeCell ref="K66:K67"/>
    <mergeCell ref="K12:K18"/>
    <mergeCell ref="K25:K26"/>
    <mergeCell ref="K36:K38"/>
    <mergeCell ref="K48:K49"/>
    <mergeCell ref="K42:K43"/>
    <mergeCell ref="K44:K45"/>
    <mergeCell ref="L5:L23"/>
    <mergeCell ref="L25:L33"/>
    <mergeCell ref="L35:L46"/>
    <mergeCell ref="L48:L56"/>
    <mergeCell ref="L58:L62"/>
    <mergeCell ref="L64:L70"/>
    <mergeCell ref="L72:L76"/>
    <mergeCell ref="A91:A95"/>
    <mergeCell ref="C48:C49"/>
    <mergeCell ref="B66:B67"/>
    <mergeCell ref="C66:C67"/>
    <mergeCell ref="A34:A56"/>
    <mergeCell ref="A83:A90"/>
  </mergeCells>
  <conditionalFormatting sqref="A4">
    <cfRule type="expression" dxfId="133" priority="135">
      <formula>COUNTIF($J5:$J33, 0)&gt;0</formula>
    </cfRule>
    <cfRule type="expression" dxfId="132" priority="136">
      <formula>AND($J5=1, $J6=1, $J7=1, $J8=1, $J9=1, $J10=1, $J11=1, $J12=1, $J13=1, $J14=1, $J15=1, $J16=1, $J17=1, $J18=1, $J19=1, $J20=1, $J21=1, $J22=1, $J23=1, $J25=1, $J26=1, $J27=1, $J28=1, $J29=1, $J30=1, $J31=1, $J32=1, $J33=1)</formula>
    </cfRule>
  </conditionalFormatting>
  <conditionalFormatting sqref="A34">
    <cfRule type="expression" dxfId="131" priority="9">
      <formula>COUNTIF($J35:$J56, 0)&gt;0</formula>
    </cfRule>
    <cfRule type="expression" dxfId="130" priority="10">
      <formula>AND($J35=1, $J36=1, $J37=1, $J38=1, $J39=1, $J40=1, $J41=1, $J42=1, $J43=1, $J44=1, $J45=1, $J46=1, $J48=1, $J49=1, $J50=1, $J51=1, $J52=1, $J53=1, $J54=1, $J55=1, $J56=1)</formula>
    </cfRule>
  </conditionalFormatting>
  <conditionalFormatting sqref="A57">
    <cfRule type="expression" dxfId="129" priority="7">
      <formula>COUNTIF($J58:$J70, 0)&gt;0</formula>
    </cfRule>
    <cfRule type="expression" dxfId="128" priority="8">
      <formula>AND($J58=1, $J59=1, $J60=1, $J61=1, $J62=1, $J64=1, $J65=1, $J66=1, $J67=1, $J68=1, $J69=1, $J70=1)</formula>
    </cfRule>
  </conditionalFormatting>
  <conditionalFormatting sqref="A71">
    <cfRule type="expression" dxfId="127" priority="5">
      <formula>COUNTIF($J72:$J82, 0)&gt;0</formula>
    </cfRule>
    <cfRule type="expression" dxfId="126" priority="6">
      <formula>AND($J72=1, $J73=1, $J74=1, $J75=1, $J76=1, $J78=1, $J79=1, $J80=1, $J81=1, $J82=1)</formula>
    </cfRule>
  </conditionalFormatting>
  <conditionalFormatting sqref="A83">
    <cfRule type="expression" dxfId="125" priority="3">
      <formula>COUNTIF($J84:$J90, 0)&gt;0</formula>
    </cfRule>
    <cfRule type="expression" dxfId="124" priority="4">
      <formula>AND($J84=1, $J85=1, $J86=1, $J88=1, $J90=1)</formula>
    </cfRule>
  </conditionalFormatting>
  <conditionalFormatting sqref="A91">
    <cfRule type="expression" dxfId="123" priority="2">
      <formula>AND($J92=1, $J93=1, $J95=1)</formula>
    </cfRule>
    <cfRule type="expression" dxfId="122" priority="1">
      <formula>COUNTIF($J92:$J95, 0)&gt;0</formula>
    </cfRule>
  </conditionalFormatting>
  <conditionalFormatting sqref="B12">
    <cfRule type="expression" dxfId="121" priority="123">
      <formula>COUNTIF($J12:$J16, 0)&gt;0</formula>
    </cfRule>
    <cfRule type="expression" dxfId="120" priority="124">
      <formula>AND($J12=0, $J13=0, $J14=0, $J15=0, $J16=0, $J12&lt;&gt;"", $J13&lt;&gt;"", $J14&lt;&gt;"", $J15&lt;&gt;"", $J16&lt;&gt;"")</formula>
    </cfRule>
    <cfRule type="expression" dxfId="119" priority="125">
      <formula>AND($J12=1, $J13=1, $J14=1, $J15=1, $J16=1)</formula>
    </cfRule>
  </conditionalFormatting>
  <conditionalFormatting sqref="B5:C5">
    <cfRule type="expression" dxfId="118" priority="134">
      <formula>AND($J5=1, $J6=1, $J7=1)</formula>
    </cfRule>
    <cfRule type="expression" dxfId="117" priority="133">
      <formula>AND($J5=0, $J6=0, $J7=0, $J5&lt;&gt;"", $J6&lt;&gt;"", $J7&lt;&gt;"")</formula>
    </cfRule>
    <cfRule type="expression" dxfId="116" priority="132">
      <formula>COUNTIF($J5:$J7, 0)&gt;0</formula>
    </cfRule>
  </conditionalFormatting>
  <conditionalFormatting sqref="B8:C8">
    <cfRule type="expression" dxfId="115" priority="130">
      <formula>AND($J8=0, $J9=0, $J10=0, $J11=0, $J8&lt;&gt;"", $J9&lt;&gt;"", $J10&lt;&gt;"", $J11&lt;&gt;"")</formula>
    </cfRule>
    <cfRule type="expression" dxfId="114" priority="131">
      <formula>AND($J8=1, $J9=1, $J10=1, $J11=1)</formula>
    </cfRule>
    <cfRule type="expression" dxfId="113" priority="129">
      <formula>COUNTIF($J8:$J11, 0)&gt;0</formula>
    </cfRule>
  </conditionalFormatting>
  <conditionalFormatting sqref="B19:C19">
    <cfRule type="expression" dxfId="112" priority="121">
      <formula>AND($J19=0, $J20=0, $J19&lt;&gt;"", $J20&lt;&gt;"")</formula>
    </cfRule>
    <cfRule type="expression" dxfId="111" priority="122">
      <formula>AND($J19=1, $J20=1)</formula>
    </cfRule>
    <cfRule type="expression" dxfId="110" priority="120">
      <formula>COUNTIF($J19:$J20, 0)&gt;0</formula>
    </cfRule>
  </conditionalFormatting>
  <conditionalFormatting sqref="B21:C21">
    <cfRule type="expression" dxfId="109" priority="116">
      <formula>AND($J21=1, $J22=1, $J23=1)</formula>
    </cfRule>
    <cfRule type="expression" dxfId="108" priority="115">
      <formula>AND($J21=0, $J22=0, $J23=0, $J21&lt;&gt;"", $J22&lt;&gt;"", $J23&lt;&gt;"")</formula>
    </cfRule>
    <cfRule type="expression" dxfId="107" priority="114">
      <formula>COUNTIF($J21:$J23, 0)&gt;0</formula>
    </cfRule>
  </conditionalFormatting>
  <conditionalFormatting sqref="B25:C25">
    <cfRule type="expression" dxfId="106" priority="113">
      <formula>AND($J25=1, $J26=1)</formula>
    </cfRule>
    <cfRule type="expression" dxfId="105" priority="112">
      <formula>AND($J25=0, $J26=0, $J25&lt;&gt;"", $J26&lt;&gt;"")</formula>
    </cfRule>
    <cfRule type="expression" dxfId="104" priority="111">
      <formula>COUNTIF($J25:$J26, 0)&gt;0</formula>
    </cfRule>
  </conditionalFormatting>
  <conditionalFormatting sqref="B27:C27">
    <cfRule type="expression" dxfId="103" priority="110">
      <formula>AND($J27=1, $J28=1, $J29=1)</formula>
    </cfRule>
    <cfRule type="expression" dxfId="102" priority="109">
      <formula>AND($J27=0, $J28=0, $J29=0, $J27&lt;&gt;"", $J28&lt;&gt;"", $J29&lt;&gt;"")</formula>
    </cfRule>
    <cfRule type="expression" dxfId="101" priority="108">
      <formula>COUNTIF($J27:$J29, 0)&gt;0</formula>
    </cfRule>
  </conditionalFormatting>
  <conditionalFormatting sqref="B30:C33">
    <cfRule type="expression" dxfId="100" priority="104">
      <formula>AND($J30=1)</formula>
    </cfRule>
    <cfRule type="expression" dxfId="99" priority="103">
      <formula>AND($J30=0, $J30&lt;&gt;"")</formula>
    </cfRule>
    <cfRule type="expression" dxfId="98" priority="102">
      <formula>COUNTIF($J30, 0)&gt;0</formula>
    </cfRule>
  </conditionalFormatting>
  <conditionalFormatting sqref="B35:C35">
    <cfRule type="expression" dxfId="97" priority="99">
      <formula>AND($J35=1)</formula>
    </cfRule>
    <cfRule type="expression" dxfId="96" priority="97">
      <formula>COUNTIF($J35, 0)&gt;0</formula>
    </cfRule>
  </conditionalFormatting>
  <conditionalFormatting sqref="B36:C36">
    <cfRule type="expression" dxfId="95" priority="96">
      <formula>AND($J36=1, $J37=1, $J38=1)</formula>
    </cfRule>
    <cfRule type="expression" dxfId="94" priority="95">
      <formula>AND($J36=0, $J37=0, $J38=0, $J36&lt;&gt;"", $J37&lt;&gt;"", $J38&lt;&gt;"")</formula>
    </cfRule>
    <cfRule type="expression" dxfId="93" priority="94">
      <formula>COUNTIF($J36:$J38, 0)&gt;0</formula>
    </cfRule>
  </conditionalFormatting>
  <conditionalFormatting sqref="B39:C41">
    <cfRule type="expression" dxfId="92" priority="93">
      <formula>AND($J39=1)</formula>
    </cfRule>
    <cfRule type="expression" dxfId="91" priority="92">
      <formula>AND($J39=0, $J39&lt;&gt;"")</formula>
    </cfRule>
    <cfRule type="expression" dxfId="90" priority="91">
      <formula>COUNTIF($J39, 0)&gt;0</formula>
    </cfRule>
  </conditionalFormatting>
  <conditionalFormatting sqref="B42:C42">
    <cfRule type="expression" dxfId="89" priority="85">
      <formula>AND($J42=1, $J43=1)</formula>
    </cfRule>
    <cfRule type="expression" dxfId="88" priority="84">
      <formula>AND($J42=0, $J43=0, $J42&lt;&gt;"", $J43&lt;&gt;"")</formula>
    </cfRule>
    <cfRule type="expression" dxfId="87" priority="83">
      <formula>COUNTIF($J42:$J43, 0)&gt;0</formula>
    </cfRule>
  </conditionalFormatting>
  <conditionalFormatting sqref="B44:C44">
    <cfRule type="expression" dxfId="86" priority="79">
      <formula>AND($J44=1, $J45=1)</formula>
    </cfRule>
    <cfRule type="expression" dxfId="85" priority="77">
      <formula>COUNTIF($J44:$J45, 0)&gt;0</formula>
    </cfRule>
    <cfRule type="expression" dxfId="84" priority="78">
      <formula>AND($J44=0, $J45=0, $J44&lt;&gt;"", $J45&lt;&gt;"")</formula>
    </cfRule>
  </conditionalFormatting>
  <conditionalFormatting sqref="B46:C46">
    <cfRule type="expression" dxfId="83" priority="88">
      <formula>AND($J46=1)</formula>
    </cfRule>
    <cfRule type="expression" dxfId="82" priority="86">
      <formula>COUNTIF($J46, 0)&gt;0</formula>
    </cfRule>
  </conditionalFormatting>
  <conditionalFormatting sqref="B48:C48">
    <cfRule type="expression" dxfId="81" priority="75">
      <formula>AND($J48=0, $J49=0, $J48&lt;&gt;"", $J49&lt;&gt;"")</formula>
    </cfRule>
    <cfRule type="expression" dxfId="80" priority="76">
      <formula>AND($J48=1, $J49=1)</formula>
    </cfRule>
    <cfRule type="expression" dxfId="79" priority="74">
      <formula>COUNTIF($J48:$J49, 0)&gt;0</formula>
    </cfRule>
  </conditionalFormatting>
  <conditionalFormatting sqref="B50:C56">
    <cfRule type="expression" dxfId="78" priority="70">
      <formula>AND($J50=1)</formula>
    </cfRule>
    <cfRule type="expression" dxfId="77" priority="68">
      <formula>COUNTIF($J50, 0)&gt;0</formula>
    </cfRule>
    <cfRule type="expression" dxfId="76" priority="69">
      <formula>AND($J50=0, $J50&lt;&gt;"")</formula>
    </cfRule>
  </conditionalFormatting>
  <conditionalFormatting sqref="B58:C62">
    <cfRule type="expression" dxfId="75" priority="63">
      <formula>COUNTIF($J58, 0)&gt;0</formula>
    </cfRule>
    <cfRule type="expression" dxfId="74" priority="65">
      <formula>AND($J58=1)</formula>
    </cfRule>
  </conditionalFormatting>
  <conditionalFormatting sqref="B64:C65">
    <cfRule type="expression" dxfId="73" priority="60">
      <formula>AND($J64=1)</formula>
    </cfRule>
    <cfRule type="expression" dxfId="72" priority="58">
      <formula>COUNTIF($J64, 0)&gt;0</formula>
    </cfRule>
  </conditionalFormatting>
  <conditionalFormatting sqref="B66:C66">
    <cfRule type="expression" dxfId="71" priority="50">
      <formula>COUNTIF($J66:$J67, 0)&gt;0</formula>
    </cfRule>
    <cfRule type="expression" dxfId="70" priority="52">
      <formula>AND($J66=1, $J67=1)</formula>
    </cfRule>
    <cfRule type="expression" dxfId="69" priority="51">
      <formula>AND($J66=0, $J67=0, $J66&lt;&gt;"", $J67&lt;&gt;"")</formula>
    </cfRule>
  </conditionalFormatting>
  <conditionalFormatting sqref="B68:C70">
    <cfRule type="expression" dxfId="68" priority="55">
      <formula>AND($J68=1)</formula>
    </cfRule>
    <cfRule type="expression" dxfId="67" priority="53">
      <formula>COUNTIF($J68, 0)&gt;0</formula>
    </cfRule>
  </conditionalFormatting>
  <conditionalFormatting sqref="B72:C76">
    <cfRule type="expression" dxfId="66" priority="42">
      <formula>COUNTIF($J72, 0)&gt;0</formula>
    </cfRule>
    <cfRule type="expression" dxfId="65" priority="44">
      <formula>AND($J72=1)</formula>
    </cfRule>
  </conditionalFormatting>
  <conditionalFormatting sqref="B78:C78">
    <cfRule type="expression" dxfId="64" priority="39">
      <formula>COUNTIF($J78:$J80, 0)&gt;0</formula>
    </cfRule>
    <cfRule type="expression" dxfId="63" priority="40">
      <formula>AND($J78=0, $J79=0, $J80=0, $J78&lt;&gt;"", $J79&lt;&gt;"", $J80&lt;&gt;"")</formula>
    </cfRule>
    <cfRule type="expression" dxfId="62" priority="41">
      <formula>AND($J78=1, $J79=1, $J80=1)</formula>
    </cfRule>
  </conditionalFormatting>
  <conditionalFormatting sqref="B81:C82">
    <cfRule type="expression" dxfId="61" priority="33">
      <formula>COUNTIF($J81, 0)&gt;0</formula>
    </cfRule>
    <cfRule type="expression" dxfId="60" priority="35">
      <formula>AND($J81=1)</formula>
    </cfRule>
    <cfRule type="expression" dxfId="59" priority="34">
      <formula>AND($J81=0, $J81&lt;&gt;"")</formula>
    </cfRule>
  </conditionalFormatting>
  <conditionalFormatting sqref="B84:C86">
    <cfRule type="expression" dxfId="58" priority="28">
      <formula>COUNTIF($J84, 0)&gt;0</formula>
    </cfRule>
    <cfRule type="expression" dxfId="57" priority="30">
      <formula>AND($J84=1)</formula>
    </cfRule>
  </conditionalFormatting>
  <conditionalFormatting sqref="B88:C90">
    <cfRule type="expression" dxfId="56" priority="25">
      <formula>AND($J88=1)</formula>
    </cfRule>
    <cfRule type="expression" dxfId="55" priority="23">
      <formula>COUNTIF($J88, 0)&gt;0</formula>
    </cfRule>
  </conditionalFormatting>
  <conditionalFormatting sqref="B92:C93">
    <cfRule type="expression" dxfId="54" priority="18">
      <formula>COUNTIF($J92, 0)&gt;0</formula>
    </cfRule>
    <cfRule type="expression" dxfId="53" priority="20">
      <formula>AND($J92=1)</formula>
    </cfRule>
  </conditionalFormatting>
  <conditionalFormatting sqref="B95:C95">
    <cfRule type="expression" dxfId="52" priority="15">
      <formula>AND($J95=1)</formula>
    </cfRule>
    <cfRule type="expression" dxfId="51" priority="13">
      <formula>COUNTIF($J95, 0)&gt;0</formula>
    </cfRule>
  </conditionalFormatting>
  <conditionalFormatting sqref="B35:D35">
    <cfRule type="expression" dxfId="50" priority="98">
      <formula>AND($J35=0, $J35&lt;&gt;"")</formula>
    </cfRule>
  </conditionalFormatting>
  <conditionalFormatting sqref="B46:D46">
    <cfRule type="expression" dxfId="49" priority="87">
      <formula>AND($J46=0, $J46&lt;&gt;"")</formula>
    </cfRule>
  </conditionalFormatting>
  <conditionalFormatting sqref="B58:D62">
    <cfRule type="expression" dxfId="48" priority="64">
      <formula>AND($J58=0, $J58&lt;&gt;"")</formula>
    </cfRule>
  </conditionalFormatting>
  <conditionalFormatting sqref="B64:D65">
    <cfRule type="expression" dxfId="47" priority="59">
      <formula>AND($J64=0, $J64&lt;&gt;"")</formula>
    </cfRule>
  </conditionalFormatting>
  <conditionalFormatting sqref="B68:D70">
    <cfRule type="expression" dxfId="46" priority="54">
      <formula>AND($J68=0, $J68&lt;&gt;"")</formula>
    </cfRule>
  </conditionalFormatting>
  <conditionalFormatting sqref="B72:D76">
    <cfRule type="expression" dxfId="45" priority="43">
      <formula>AND($J72=0, $J72&lt;&gt;"")</formula>
    </cfRule>
  </conditionalFormatting>
  <conditionalFormatting sqref="B84:D86">
    <cfRule type="expression" dxfId="44" priority="29">
      <formula>AND($J84=0, $J84&lt;&gt;"")</formula>
    </cfRule>
  </conditionalFormatting>
  <conditionalFormatting sqref="B88:D90">
    <cfRule type="expression" dxfId="43" priority="24">
      <formula>AND($J88=0, $J88&lt;&gt;"")</formula>
    </cfRule>
  </conditionalFormatting>
  <conditionalFormatting sqref="B92:D93">
    <cfRule type="expression" dxfId="42" priority="19">
      <formula>AND($J92=0, $J92&lt;&gt;"")</formula>
    </cfRule>
  </conditionalFormatting>
  <conditionalFormatting sqref="B95:D95">
    <cfRule type="expression" dxfId="41" priority="14">
      <formula>AND($J95=0, $J95&lt;&gt;"")</formula>
    </cfRule>
  </conditionalFormatting>
  <conditionalFormatting sqref="C12">
    <cfRule type="expression" dxfId="40" priority="127">
      <formula>AND($J12=0, $J13=0, $J14=0, $J15=0, $J16=0, $J17=0, $J18=0, $J12&lt;&gt;"", $J13&lt;&gt;"", $J14&lt;&gt;"", $J15&lt;&gt;"", $J16&lt;&gt;"", $J17&lt;&gt;"", $J18&lt;&gt;"")</formula>
    </cfRule>
    <cfRule type="expression" dxfId="39" priority="126">
      <formula>COUNTIF($J12:$J18, 0)&gt;0</formula>
    </cfRule>
    <cfRule type="expression" dxfId="38" priority="128">
      <formula>AND($J12=1, $J13=1, $J14=1, $J15=1, $J16=1, $J17=1, $J18=1)</formula>
    </cfRule>
  </conditionalFormatting>
  <conditionalFormatting sqref="D5:D23">
    <cfRule type="expression" dxfId="37" priority="118">
      <formula>$J5=1</formula>
    </cfRule>
    <cfRule type="expression" dxfId="36" priority="119">
      <formula>$E$5("Mapped")</formula>
    </cfRule>
    <cfRule type="expression" dxfId="35" priority="117">
      <formula>AND($J5=0, $J5&lt;&gt;"")</formula>
    </cfRule>
  </conditionalFormatting>
  <conditionalFormatting sqref="D25:D33">
    <cfRule type="expression" dxfId="34" priority="107">
      <formula>$E$5("Mapped")</formula>
    </cfRule>
    <cfRule type="expression" dxfId="33" priority="105">
      <formula>AND($J25=0, $J25&lt;&gt;"")</formula>
    </cfRule>
    <cfRule type="expression" dxfId="32" priority="106">
      <formula>$J25=1</formula>
    </cfRule>
  </conditionalFormatting>
  <conditionalFormatting sqref="D35">
    <cfRule type="expression" dxfId="31" priority="101">
      <formula>$E$5("Mapped")</formula>
    </cfRule>
    <cfRule type="expression" dxfId="30" priority="100">
      <formula>$J35=1</formula>
    </cfRule>
  </conditionalFormatting>
  <conditionalFormatting sqref="D36:D45">
    <cfRule type="expression" dxfId="29" priority="80">
      <formula>AND($J36=0, $J36&lt;&gt;"")</formula>
    </cfRule>
    <cfRule type="expression" dxfId="28" priority="82">
      <formula>$E$5("Mapped")</formula>
    </cfRule>
    <cfRule type="expression" dxfId="27" priority="81">
      <formula>$J36=1</formula>
    </cfRule>
  </conditionalFormatting>
  <conditionalFormatting sqref="D46">
    <cfRule type="expression" dxfId="26" priority="90">
      <formula>$E$5("Mapped")</formula>
    </cfRule>
    <cfRule type="expression" dxfId="25" priority="89">
      <formula>$J46=1</formula>
    </cfRule>
  </conditionalFormatting>
  <conditionalFormatting sqref="D48:D56">
    <cfRule type="expression" dxfId="24" priority="73">
      <formula>$E$5("Mapped")</formula>
    </cfRule>
    <cfRule type="expression" dxfId="23" priority="72">
      <formula>$J48=1</formula>
    </cfRule>
    <cfRule type="expression" dxfId="22" priority="71">
      <formula>AND($J48=0, $J48&lt;&gt;"")</formula>
    </cfRule>
  </conditionalFormatting>
  <conditionalFormatting sqref="D58:D62">
    <cfRule type="expression" dxfId="21" priority="66">
      <formula>$J58=1</formula>
    </cfRule>
    <cfRule type="expression" dxfId="20" priority="67">
      <formula>$E$5("Mapped")</formula>
    </cfRule>
  </conditionalFormatting>
  <conditionalFormatting sqref="D64:D65">
    <cfRule type="expression" dxfId="19" priority="62">
      <formula>$E$5("Mapped")</formula>
    </cfRule>
    <cfRule type="expression" dxfId="18" priority="61">
      <formula>$J64=1</formula>
    </cfRule>
  </conditionalFormatting>
  <conditionalFormatting sqref="D66:D67">
    <cfRule type="expression" dxfId="17" priority="48">
      <formula>$J66=1</formula>
    </cfRule>
    <cfRule type="expression" dxfId="16" priority="47">
      <formula>AND($J66=0, $J66&lt;&gt;"")</formula>
    </cfRule>
    <cfRule type="expression" dxfId="15" priority="49">
      <formula>$E$5("Mapped")</formula>
    </cfRule>
  </conditionalFormatting>
  <conditionalFormatting sqref="D68:D70">
    <cfRule type="expression" dxfId="14" priority="56">
      <formula>$J68=1</formula>
    </cfRule>
    <cfRule type="expression" dxfId="13" priority="57">
      <formula>$E$5("Mapped")</formula>
    </cfRule>
  </conditionalFormatting>
  <conditionalFormatting sqref="D72:D76">
    <cfRule type="expression" dxfId="12" priority="46">
      <formula>$E$5("Mapped")</formula>
    </cfRule>
    <cfRule type="expression" dxfId="11" priority="45">
      <formula>$J72=1</formula>
    </cfRule>
  </conditionalFormatting>
  <conditionalFormatting sqref="D78:D82">
    <cfRule type="expression" dxfId="10" priority="37">
      <formula>$J78=1</formula>
    </cfRule>
    <cfRule type="expression" dxfId="9" priority="36">
      <formula>AND($J78=0, $J78&lt;&gt;"")</formula>
    </cfRule>
    <cfRule type="expression" dxfId="8" priority="38">
      <formula>$E$5("Mapped")</formula>
    </cfRule>
  </conditionalFormatting>
  <conditionalFormatting sqref="D84:D86">
    <cfRule type="expression" dxfId="7" priority="32">
      <formula>$E$5("Mapped")</formula>
    </cfRule>
    <cfRule type="expression" dxfId="6" priority="31">
      <formula>$J84=1</formula>
    </cfRule>
  </conditionalFormatting>
  <conditionalFormatting sqref="D88:D90">
    <cfRule type="expression" dxfId="5" priority="27">
      <formula>$E$5("Mapped")</formula>
    </cfRule>
    <cfRule type="expression" dxfId="4" priority="26">
      <formula>$J88=1</formula>
    </cfRule>
  </conditionalFormatting>
  <conditionalFormatting sqref="D92:D93">
    <cfRule type="expression" dxfId="3" priority="21">
      <formula>$J92=1</formula>
    </cfRule>
    <cfRule type="expression" dxfId="2" priority="22">
      <formula>$E$5("Mapped")</formula>
    </cfRule>
  </conditionalFormatting>
  <conditionalFormatting sqref="D95">
    <cfRule type="expression" dxfId="1" priority="17">
      <formula>$E$5("Mapped")</formula>
    </cfRule>
    <cfRule type="expression" dxfId="0" priority="16">
      <formula>$J95=1</formula>
    </cfRule>
  </conditionalFormatting>
  <dataValidations count="2">
    <dataValidation type="list" allowBlank="1" showInputMessage="1" showErrorMessage="1" sqref="J3:J95" xr:uid="{7BCDC5A2-F5DD-42E4-9241-B934A5D86714}">
      <formula1>"0, 1"</formula1>
    </dataValidation>
    <dataValidation type="list" allowBlank="1" showInputMessage="1" showErrorMessage="1" sqref="M3:M4" xr:uid="{AE59D29D-354D-4D96-A2BD-677903C615AD}">
      <formula1>$T$5:$T$20</formula1>
    </dataValidation>
  </dataValidations>
  <pageMargins left="0.7" right="0.7" top="0.75" bottom="0.75" header="0.3" footer="0.3"/>
  <pageSetup paperSize="9" orientation="portrait" horizontalDpi="0" verticalDpi="0" r:id="rId1"/>
  <extLst>
    <ext xmlns:x14="http://schemas.microsoft.com/office/spreadsheetml/2009/9/main" uri="{CCE6A557-97BC-4b89-ADB6-D9C93CAAB3DF}">
      <x14:dataValidations xmlns:xm="http://schemas.microsoft.com/office/excel/2006/main" count="2">
        <x14:dataValidation type="list" allowBlank="1" showInputMessage="1" showErrorMessage="1" xr:uid="{47921756-9F3A-45C3-B3DA-45D47075909F}">
          <x14:formula1>
            <xm:f>Feedback!$B$2:$B$17</xm:f>
          </x14:formula1>
          <xm:sqref>F5:F95</xm:sqref>
        </x14:dataValidation>
        <x14:dataValidation type="list" allowBlank="1" showInputMessage="1" showErrorMessage="1" xr:uid="{8E3B69CA-236A-4C51-B7DE-F03038B35C21}">
          <x14:formula1>
            <xm:f>Feedback!$A$2:$A$17</xm:f>
          </x14:formula1>
          <xm:sqref>M5:M1048576 N96:N1048576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3DA202-8D69-412E-AFE9-272EB9106A57}">
  <sheetPr>
    <tabColor rgb="FFFFEEBD"/>
  </sheetPr>
  <dimension ref="B1:I31"/>
  <sheetViews>
    <sheetView showGridLines="0" workbookViewId="0">
      <selection sqref="A1:XFD1"/>
    </sheetView>
  </sheetViews>
  <sheetFormatPr defaultRowHeight="14.45"/>
  <cols>
    <col min="2" max="2" width="10.85546875" customWidth="1"/>
    <col min="3" max="3" width="12.5703125" bestFit="1" customWidth="1"/>
    <col min="4" max="4" width="9.85546875" hidden="1" customWidth="1"/>
    <col min="5" max="5" width="15.85546875" hidden="1" customWidth="1"/>
    <col min="6" max="6" width="25.42578125" hidden="1" customWidth="1"/>
    <col min="7" max="7" width="25.85546875" bestFit="1" customWidth="1"/>
    <col min="8" max="8" width="29.140625" hidden="1" customWidth="1"/>
    <col min="9" max="9" width="31.140625" bestFit="1" customWidth="1"/>
  </cols>
  <sheetData>
    <row r="1" spans="2:9" ht="78.599999999999994" customHeight="1">
      <c r="B1" s="230" t="s">
        <v>233</v>
      </c>
      <c r="C1" s="230"/>
      <c r="D1" s="230"/>
      <c r="E1" s="230"/>
      <c r="F1" s="230"/>
      <c r="G1" s="230"/>
      <c r="H1" s="230"/>
      <c r="I1" s="230"/>
    </row>
    <row r="2" spans="2:9" ht="21.6">
      <c r="B2" s="8"/>
      <c r="C2" s="8"/>
      <c r="D2" s="8" t="s">
        <v>234</v>
      </c>
      <c r="E2" s="8" t="s">
        <v>235</v>
      </c>
      <c r="F2" s="8" t="s">
        <v>236</v>
      </c>
      <c r="G2" s="9" t="s">
        <v>237</v>
      </c>
      <c r="H2" s="8" t="s">
        <v>238</v>
      </c>
      <c r="I2" s="8" t="s">
        <v>239</v>
      </c>
    </row>
    <row r="3" spans="2:9" ht="21.6">
      <c r="B3" s="232">
        <v>1</v>
      </c>
      <c r="C3" s="10" t="s">
        <v>240</v>
      </c>
      <c r="D3" s="8">
        <v>5</v>
      </c>
      <c r="E3" s="8">
        <v>19</v>
      </c>
      <c r="F3" s="11">
        <f t="shared" ref="F3:F14" si="0">100/E3</f>
        <v>5.2631578947368425</v>
      </c>
      <c r="G3" s="9">
        <f>SUM('Mapping Template'!L5:L23)</f>
        <v>0</v>
      </c>
      <c r="H3" s="11">
        <f>(E3/E15)*100</f>
        <v>23.75</v>
      </c>
      <c r="I3" s="11">
        <f>(H3/100)*G3</f>
        <v>0</v>
      </c>
    </row>
    <row r="4" spans="2:9" ht="21.6">
      <c r="B4" s="232"/>
      <c r="C4" s="12" t="s">
        <v>241</v>
      </c>
      <c r="D4" s="8">
        <v>6</v>
      </c>
      <c r="E4" s="8">
        <v>9</v>
      </c>
      <c r="F4" s="11">
        <f t="shared" si="0"/>
        <v>11.111111111111111</v>
      </c>
      <c r="G4" s="9">
        <f>SUM('Mapping Template'!L25:L33)</f>
        <v>0</v>
      </c>
      <c r="H4" s="11" cm="1">
        <f t="array" ref="H4">(E4/_xlfn.ANCHORARRAY(E15))*100</f>
        <v>11.25</v>
      </c>
      <c r="I4" s="11">
        <f t="shared" ref="I4:I14" si="1">(H4/100)*G4</f>
        <v>0</v>
      </c>
    </row>
    <row r="5" spans="2:9" ht="21.6">
      <c r="B5" s="231">
        <v>2</v>
      </c>
      <c r="C5" s="10" t="s">
        <v>240</v>
      </c>
      <c r="D5" s="8">
        <v>8</v>
      </c>
      <c r="E5" s="8">
        <v>12</v>
      </c>
      <c r="F5" s="11">
        <f t="shared" si="0"/>
        <v>8.3333333333333339</v>
      </c>
      <c r="G5" s="9">
        <f>SUM('Mapping Template'!L35:L46)</f>
        <v>0</v>
      </c>
      <c r="H5" s="11">
        <f>(E5/E15)*100</f>
        <v>15</v>
      </c>
      <c r="I5" s="11">
        <f t="shared" si="1"/>
        <v>0</v>
      </c>
    </row>
    <row r="6" spans="2:9" ht="21.6">
      <c r="B6" s="231"/>
      <c r="C6" s="12" t="s">
        <v>241</v>
      </c>
      <c r="D6" s="8">
        <v>8</v>
      </c>
      <c r="E6" s="8">
        <v>9</v>
      </c>
      <c r="F6" s="11">
        <f t="shared" si="0"/>
        <v>11.111111111111111</v>
      </c>
      <c r="G6" s="9">
        <f>SUM('Mapping Template'!L48:L56)</f>
        <v>0</v>
      </c>
      <c r="H6" s="11">
        <f>(E6/E15)*100</f>
        <v>11.25</v>
      </c>
      <c r="I6" s="11">
        <f t="shared" si="1"/>
        <v>0</v>
      </c>
    </row>
    <row r="7" spans="2:9" ht="21.6">
      <c r="B7" s="231">
        <v>3</v>
      </c>
      <c r="C7" s="10" t="s">
        <v>240</v>
      </c>
      <c r="D7" s="8">
        <v>5</v>
      </c>
      <c r="E7" s="8">
        <v>5</v>
      </c>
      <c r="F7" s="11">
        <f t="shared" si="0"/>
        <v>20</v>
      </c>
      <c r="G7" s="9">
        <f>SUM('Mapping Template'!L58:L62)</f>
        <v>0</v>
      </c>
      <c r="H7" s="11">
        <f>(E7/E15)*100</f>
        <v>6.25</v>
      </c>
      <c r="I7" s="11">
        <f t="shared" si="1"/>
        <v>0</v>
      </c>
    </row>
    <row r="8" spans="2:9" ht="21.6">
      <c r="B8" s="231"/>
      <c r="C8" s="12" t="s">
        <v>241</v>
      </c>
      <c r="D8" s="8">
        <v>6</v>
      </c>
      <c r="E8" s="8">
        <v>7</v>
      </c>
      <c r="F8" s="11">
        <f t="shared" si="0"/>
        <v>14.285714285714286</v>
      </c>
      <c r="G8" s="9">
        <f>SUM('Mapping Template'!L64:L70)</f>
        <v>0</v>
      </c>
      <c r="H8" s="11">
        <f>(E8/E15)*100</f>
        <v>8.75</v>
      </c>
      <c r="I8" s="11">
        <f t="shared" si="1"/>
        <v>0</v>
      </c>
    </row>
    <row r="9" spans="2:9" ht="21.6">
      <c r="B9" s="231">
        <v>4</v>
      </c>
      <c r="C9" s="10" t="s">
        <v>240</v>
      </c>
      <c r="D9" s="8">
        <v>5</v>
      </c>
      <c r="E9" s="8">
        <v>5</v>
      </c>
      <c r="F9" s="11">
        <f t="shared" si="0"/>
        <v>20</v>
      </c>
      <c r="G9" s="9">
        <f>SUM('Mapping Template'!L72:L76)</f>
        <v>0</v>
      </c>
      <c r="H9" s="11">
        <f>(E9/E15)*100</f>
        <v>6.25</v>
      </c>
      <c r="I9" s="11">
        <f t="shared" si="1"/>
        <v>0</v>
      </c>
    </row>
    <row r="10" spans="2:9" ht="21.6">
      <c r="B10" s="231"/>
      <c r="C10" s="12" t="s">
        <v>241</v>
      </c>
      <c r="D10" s="8">
        <v>3</v>
      </c>
      <c r="E10" s="8">
        <v>5</v>
      </c>
      <c r="F10" s="11">
        <f t="shared" si="0"/>
        <v>20</v>
      </c>
      <c r="G10" s="9">
        <f>SUM('Mapping Template'!L78:L82)</f>
        <v>0</v>
      </c>
      <c r="H10" s="11">
        <f>(E10/E15)*100</f>
        <v>6.25</v>
      </c>
      <c r="I10" s="11">
        <f t="shared" si="1"/>
        <v>0</v>
      </c>
    </row>
    <row r="11" spans="2:9" ht="21.6">
      <c r="B11" s="231">
        <v>5</v>
      </c>
      <c r="C11" s="10" t="s">
        <v>240</v>
      </c>
      <c r="D11" s="8">
        <v>3</v>
      </c>
      <c r="E11" s="8">
        <v>3</v>
      </c>
      <c r="F11" s="11">
        <f t="shared" si="0"/>
        <v>33.333333333333336</v>
      </c>
      <c r="G11" s="9">
        <f>SUM('Mapping Template'!L84:L86)</f>
        <v>0</v>
      </c>
      <c r="H11" s="11">
        <f>(E11/E15)*100</f>
        <v>3.75</v>
      </c>
      <c r="I11" s="11">
        <f t="shared" si="1"/>
        <v>0</v>
      </c>
    </row>
    <row r="12" spans="2:9" ht="21.6">
      <c r="B12" s="231"/>
      <c r="C12" s="12" t="s">
        <v>241</v>
      </c>
      <c r="D12" s="8">
        <v>3</v>
      </c>
      <c r="E12" s="8">
        <v>3</v>
      </c>
      <c r="F12" s="11">
        <f t="shared" si="0"/>
        <v>33.333333333333336</v>
      </c>
      <c r="G12" s="9">
        <f>SUM('Mapping Template'!L88:L90)</f>
        <v>0</v>
      </c>
      <c r="H12" s="11">
        <f>(E12/E15)*100</f>
        <v>3.75</v>
      </c>
      <c r="I12" s="11">
        <f t="shared" si="1"/>
        <v>0</v>
      </c>
    </row>
    <row r="13" spans="2:9" ht="21.6">
      <c r="B13" s="231">
        <v>6</v>
      </c>
      <c r="C13" s="10" t="s">
        <v>240</v>
      </c>
      <c r="D13" s="8">
        <v>2</v>
      </c>
      <c r="E13" s="8">
        <v>2</v>
      </c>
      <c r="F13" s="11">
        <f t="shared" si="0"/>
        <v>50</v>
      </c>
      <c r="G13" s="9">
        <f>SUM('Mapping Template'!L92:L93)</f>
        <v>0</v>
      </c>
      <c r="H13" s="11">
        <f>(E13/E15)*100</f>
        <v>2.5</v>
      </c>
      <c r="I13" s="11">
        <f t="shared" si="1"/>
        <v>0</v>
      </c>
    </row>
    <row r="14" spans="2:9" ht="21.6">
      <c r="B14" s="231"/>
      <c r="C14" s="12" t="s">
        <v>241</v>
      </c>
      <c r="D14" s="8">
        <v>1</v>
      </c>
      <c r="E14" s="8">
        <v>1</v>
      </c>
      <c r="F14" s="11">
        <f t="shared" si="0"/>
        <v>100</v>
      </c>
      <c r="G14" s="9">
        <f>SUM('Mapping Template'!L95:L95)</f>
        <v>0</v>
      </c>
      <c r="H14" s="11">
        <f>(E14/E15)*100</f>
        <v>1.25</v>
      </c>
      <c r="I14" s="11">
        <f t="shared" si="1"/>
        <v>0</v>
      </c>
    </row>
    <row r="15" spans="2:9" ht="21.6">
      <c r="B15" s="20" t="s">
        <v>242</v>
      </c>
      <c r="C15" s="16"/>
      <c r="D15" s="17">
        <f>SUM(D3:D14)</f>
        <v>55</v>
      </c>
      <c r="E15" s="17">
        <f>SUM(E3:E14)</f>
        <v>80</v>
      </c>
      <c r="F15" s="18"/>
      <c r="G15" s="18"/>
      <c r="H15" s="17">
        <f>SUM(H3:H14)</f>
        <v>100</v>
      </c>
      <c r="I15" s="19">
        <f>SUM(I3:I14)</f>
        <v>0</v>
      </c>
    </row>
    <row r="16" spans="2:9" ht="17.100000000000001">
      <c r="B16" s="2"/>
      <c r="C16" s="2"/>
      <c r="F16" s="3"/>
    </row>
    <row r="17" spans="2:6" ht="17.100000000000001">
      <c r="B17" s="2"/>
      <c r="C17" s="2"/>
      <c r="F17" s="3"/>
    </row>
    <row r="18" spans="2:6" ht="17.100000000000001">
      <c r="B18" s="2"/>
      <c r="C18" s="2"/>
      <c r="F18" s="3"/>
    </row>
    <row r="19" spans="2:6" ht="17.100000000000001">
      <c r="B19" s="2"/>
      <c r="C19" s="2"/>
    </row>
    <row r="20" spans="2:6" ht="17.100000000000001">
      <c r="B20" s="2"/>
      <c r="C20" s="2"/>
    </row>
    <row r="21" spans="2:6" ht="17.100000000000001">
      <c r="B21" s="2"/>
      <c r="C21" s="2"/>
    </row>
    <row r="22" spans="2:6" ht="17.100000000000001">
      <c r="B22" s="2"/>
      <c r="C22" s="2"/>
    </row>
    <row r="23" spans="2:6" ht="17.100000000000001">
      <c r="B23" s="2"/>
      <c r="C23" s="2"/>
    </row>
    <row r="24" spans="2:6" ht="17.100000000000001">
      <c r="B24" s="2"/>
      <c r="C24" s="2"/>
    </row>
    <row r="25" spans="2:6" ht="17.100000000000001">
      <c r="B25" s="2"/>
      <c r="C25" s="2"/>
    </row>
    <row r="26" spans="2:6" ht="17.100000000000001">
      <c r="B26" s="2"/>
      <c r="C26" s="2"/>
    </row>
    <row r="27" spans="2:6" ht="17.100000000000001">
      <c r="B27" s="2"/>
      <c r="C27" s="2"/>
    </row>
    <row r="28" spans="2:6" ht="17.100000000000001">
      <c r="B28" s="2"/>
      <c r="C28" s="2"/>
    </row>
    <row r="29" spans="2:6" ht="17.100000000000001">
      <c r="B29" s="2"/>
      <c r="C29" s="2"/>
    </row>
    <row r="30" spans="2:6" ht="17.100000000000001">
      <c r="B30" s="2"/>
      <c r="C30" s="2"/>
    </row>
    <row r="31" spans="2:6" ht="17.100000000000001">
      <c r="B31" s="2"/>
      <c r="C31" s="2"/>
    </row>
  </sheetData>
  <mergeCells count="7">
    <mergeCell ref="B1:I1"/>
    <mergeCell ref="B13:B14"/>
    <mergeCell ref="B3:B4"/>
    <mergeCell ref="B5:B6"/>
    <mergeCell ref="B7:B8"/>
    <mergeCell ref="B9:B10"/>
    <mergeCell ref="B11:B1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DB81D9-9B1B-46FA-AA7D-69EDC4A139E7}">
  <sheetPr>
    <tabColor rgb="FFFFEEBD"/>
  </sheetPr>
  <dimension ref="A1:B17"/>
  <sheetViews>
    <sheetView workbookViewId="0">
      <selection activeCell="A2" sqref="A2:A4"/>
    </sheetView>
  </sheetViews>
  <sheetFormatPr defaultRowHeight="14.45"/>
  <cols>
    <col min="1" max="1" width="38.5703125" style="1" bestFit="1" customWidth="1"/>
    <col min="2" max="2" width="20.140625" bestFit="1" customWidth="1"/>
    <col min="4" max="4" width="21" bestFit="1" customWidth="1"/>
  </cols>
  <sheetData>
    <row r="1" spans="1:2" ht="18">
      <c r="A1" s="5" t="s">
        <v>243</v>
      </c>
      <c r="B1" s="5" t="s">
        <v>244</v>
      </c>
    </row>
    <row r="2" spans="1:2" ht="18">
      <c r="A2" s="4" t="s">
        <v>245</v>
      </c>
      <c r="B2" s="4" t="s">
        <v>246</v>
      </c>
    </row>
    <row r="3" spans="1:2" ht="18">
      <c r="A3" s="4" t="s">
        <v>247</v>
      </c>
      <c r="B3" s="4" t="s">
        <v>248</v>
      </c>
    </row>
    <row r="4" spans="1:2" ht="18">
      <c r="A4" s="35" t="s">
        <v>249</v>
      </c>
      <c r="B4" s="4" t="s">
        <v>250</v>
      </c>
    </row>
    <row r="5" spans="1:2" ht="18">
      <c r="A5" s="4"/>
      <c r="B5" s="4" t="s">
        <v>251</v>
      </c>
    </row>
    <row r="6" spans="1:2" ht="18">
      <c r="A6" s="4"/>
      <c r="B6" s="4" t="s">
        <v>252</v>
      </c>
    </row>
    <row r="7" spans="1:2" ht="18">
      <c r="A7" s="4"/>
      <c r="B7" s="4" t="s">
        <v>253</v>
      </c>
    </row>
    <row r="8" spans="1:2" ht="18">
      <c r="A8" s="4"/>
      <c r="B8" s="4" t="s">
        <v>254</v>
      </c>
    </row>
    <row r="9" spans="1:2" ht="18">
      <c r="A9" s="4"/>
      <c r="B9" s="4" t="s">
        <v>255</v>
      </c>
    </row>
    <row r="10" spans="1:2" ht="18">
      <c r="A10" s="4"/>
      <c r="B10" s="4" t="s">
        <v>256</v>
      </c>
    </row>
    <row r="11" spans="1:2" ht="18">
      <c r="A11" s="4"/>
      <c r="B11" s="4" t="s">
        <v>257</v>
      </c>
    </row>
    <row r="12" spans="1:2" ht="18">
      <c r="A12" s="4"/>
      <c r="B12" s="4" t="s">
        <v>258</v>
      </c>
    </row>
    <row r="13" spans="1:2" ht="18">
      <c r="A13" s="4"/>
      <c r="B13" s="4" t="s">
        <v>259</v>
      </c>
    </row>
    <row r="14" spans="1:2" ht="18">
      <c r="A14" s="4"/>
      <c r="B14" s="4" t="s">
        <v>260</v>
      </c>
    </row>
    <row r="15" spans="1:2" ht="18">
      <c r="A15" s="4"/>
      <c r="B15" s="4" t="s">
        <v>261</v>
      </c>
    </row>
    <row r="16" spans="1:2" ht="18">
      <c r="A16" s="4"/>
      <c r="B16" s="7" t="s">
        <v>262</v>
      </c>
    </row>
    <row r="17" spans="1:2" ht="18">
      <c r="A17" s="4"/>
      <c r="B17" s="4" t="s">
        <v>263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B23B8C-88D1-4188-B31B-ADCA45C38745}">
  <sheetPr>
    <tabColor rgb="FFFFEEBD"/>
  </sheetPr>
  <dimension ref="A1:M73"/>
  <sheetViews>
    <sheetView workbookViewId="0">
      <selection activeCell="B4" sqref="B4"/>
    </sheetView>
  </sheetViews>
  <sheetFormatPr defaultRowHeight="14.45"/>
  <cols>
    <col min="1" max="1" width="8.140625" customWidth="1"/>
  </cols>
  <sheetData>
    <row r="1" spans="1:13" ht="18.95" thickBot="1">
      <c r="A1" s="13" t="s">
        <v>264</v>
      </c>
    </row>
    <row r="2" spans="1:13" s="6" customFormat="1">
      <c r="B2" s="14" t="s">
        <v>265</v>
      </c>
      <c r="C2" s="14" t="s">
        <v>266</v>
      </c>
      <c r="D2" s="14" t="s">
        <v>267</v>
      </c>
      <c r="E2" s="14" t="s">
        <v>268</v>
      </c>
      <c r="F2" s="14" t="s">
        <v>269</v>
      </c>
      <c r="G2" s="14" t="s">
        <v>270</v>
      </c>
      <c r="H2" s="14" t="s">
        <v>271</v>
      </c>
      <c r="I2" s="14" t="s">
        <v>272</v>
      </c>
      <c r="J2" s="14" t="s">
        <v>273</v>
      </c>
      <c r="K2" s="14" t="s">
        <v>274</v>
      </c>
      <c r="L2" s="14" t="s">
        <v>275</v>
      </c>
      <c r="M2" s="14" t="s">
        <v>276</v>
      </c>
    </row>
    <row r="3" spans="1:13" s="6" customFormat="1">
      <c r="A3" s="6" t="s">
        <v>277</v>
      </c>
      <c r="B3" s="6">
        <v>5.2631578947368425</v>
      </c>
      <c r="C3" s="6">
        <v>11.111111111111111</v>
      </c>
      <c r="D3" s="6">
        <v>8.3333333333333339</v>
      </c>
      <c r="E3">
        <v>11.111111111111111</v>
      </c>
      <c r="F3">
        <v>20</v>
      </c>
      <c r="G3">
        <v>14.285714285714286</v>
      </c>
      <c r="H3">
        <v>20</v>
      </c>
      <c r="I3">
        <v>20</v>
      </c>
      <c r="J3">
        <v>33.333333333333336</v>
      </c>
      <c r="K3">
        <v>33.333333333333336</v>
      </c>
      <c r="L3">
        <v>50</v>
      </c>
      <c r="M3">
        <v>100</v>
      </c>
    </row>
    <row r="4" spans="1:13" s="6" customFormat="1" ht="18" thickBot="1">
      <c r="A4" s="6" t="s">
        <v>278</v>
      </c>
      <c r="B4" s="21">
        <v>19</v>
      </c>
      <c r="C4" s="21">
        <v>9</v>
      </c>
      <c r="D4" s="21">
        <v>12</v>
      </c>
      <c r="E4" s="21">
        <v>9</v>
      </c>
      <c r="F4" s="21">
        <v>5</v>
      </c>
      <c r="G4" s="21">
        <v>7</v>
      </c>
      <c r="H4" s="21">
        <v>5</v>
      </c>
      <c r="I4" s="21">
        <v>5</v>
      </c>
      <c r="J4" s="21">
        <v>3</v>
      </c>
      <c r="K4" s="21">
        <v>3</v>
      </c>
      <c r="L4" s="21">
        <v>2</v>
      </c>
      <c r="M4" s="21">
        <v>1</v>
      </c>
    </row>
    <row r="5" spans="1:13" ht="18.600000000000001" thickBot="1">
      <c r="A5" s="233" t="s">
        <v>234</v>
      </c>
      <c r="B5" s="22">
        <f>IF('Mapping Template'!$J5=1,B$3,0)</f>
        <v>0</v>
      </c>
      <c r="C5" s="22">
        <f>IF('Mapping Template'!$J25=1,C$3,0)</f>
        <v>0</v>
      </c>
      <c r="D5" s="25">
        <f>IF('Mapping Template'!$J35=1,D$3,0)</f>
        <v>0</v>
      </c>
      <c r="E5" s="22">
        <f>IF('Mapping Template'!$J48=1,E$3,0)</f>
        <v>0</v>
      </c>
      <c r="F5" s="25">
        <f>IF('Mapping Template'!$J58=1,F$3,0)</f>
        <v>0</v>
      </c>
      <c r="G5" s="25">
        <f>IF('Mapping Template'!$J64=1,G$3,0)</f>
        <v>0</v>
      </c>
      <c r="H5" s="25">
        <f>IF('Mapping Template'!$J72=1,H$3,0)</f>
        <v>0</v>
      </c>
      <c r="I5" s="22">
        <f>IF('Mapping Template'!$J78=1,I$3,0)</f>
        <v>0</v>
      </c>
      <c r="J5" s="25">
        <f>IF('Mapping Template'!$J84=1,J$3,0)</f>
        <v>0</v>
      </c>
      <c r="K5" s="25">
        <f>IF('Mapping Template'!$J88=1,K$3,0)</f>
        <v>0</v>
      </c>
      <c r="L5" s="25">
        <f>IF('Mapping Template'!$J92=1,L$3,0)</f>
        <v>0</v>
      </c>
      <c r="M5" s="25">
        <f>IF('Mapping Template'!$J95=1,M$3,0)</f>
        <v>0</v>
      </c>
    </row>
    <row r="6" spans="1:13" ht="18.600000000000001" thickBot="1">
      <c r="A6" s="233"/>
      <c r="B6" s="23">
        <f>IF('Mapping Template'!$J6=1,B$3,0)</f>
        <v>0</v>
      </c>
      <c r="C6" s="24">
        <f>IF('Mapping Template'!$J26=1,C$3,0)</f>
        <v>0</v>
      </c>
      <c r="D6" s="22">
        <f>IF('Mapping Template'!$J36=1,D$3,0)</f>
        <v>0</v>
      </c>
      <c r="E6" s="24">
        <f>IF('Mapping Template'!$J49=1,E$3,0)</f>
        <v>0</v>
      </c>
      <c r="F6" s="25">
        <f>IF('Mapping Template'!$J59=1,F$3,0)</f>
        <v>0</v>
      </c>
      <c r="G6" s="25">
        <f>IF('Mapping Template'!$J65=1,G$3,0)</f>
        <v>0</v>
      </c>
      <c r="H6" s="25">
        <f>IF('Mapping Template'!$J73=1,H$3,0)</f>
        <v>0</v>
      </c>
      <c r="I6" s="23">
        <f>IF('Mapping Template'!$J79=1,I$3,0)</f>
        <v>0</v>
      </c>
      <c r="J6" s="25">
        <f>IF('Mapping Template'!$J85=1,J$3,0)</f>
        <v>0</v>
      </c>
      <c r="K6" s="25">
        <f>IF('Mapping Template'!$J89=1,K$3,0)</f>
        <v>0</v>
      </c>
      <c r="L6" s="25">
        <f>IF('Mapping Template'!$J93=1,L$3,0)</f>
        <v>0</v>
      </c>
      <c r="M6" s="15"/>
    </row>
    <row r="7" spans="1:13" ht="18.600000000000001" thickBot="1">
      <c r="A7" s="233"/>
      <c r="B7" s="24">
        <f>IF('Mapping Template'!$J7=1,B$3,0)</f>
        <v>0</v>
      </c>
      <c r="C7" s="22">
        <f>IF('Mapping Template'!$J27=1,C$3,0)</f>
        <v>0</v>
      </c>
      <c r="D7" s="23">
        <f>IF('Mapping Template'!$J37=1,D$3,0)</f>
        <v>0</v>
      </c>
      <c r="E7" s="25">
        <f>IF('Mapping Template'!$J50=1,E$3,0)</f>
        <v>0</v>
      </c>
      <c r="F7" s="25">
        <f>IF('Mapping Template'!$J60=1,F$3,0)</f>
        <v>0</v>
      </c>
      <c r="G7" s="22">
        <f>IF('Mapping Template'!$J66=1,G$3,0)</f>
        <v>0</v>
      </c>
      <c r="H7" s="25">
        <f>IF('Mapping Template'!$J74=1,H$3,0)</f>
        <v>0</v>
      </c>
      <c r="I7" s="24">
        <f>IF('Mapping Template'!$J80=1,I$3,0)</f>
        <v>0</v>
      </c>
      <c r="J7" s="25">
        <f>IF('Mapping Template'!$J86=1,J$3,0)</f>
        <v>0</v>
      </c>
      <c r="K7" s="25">
        <f>IF('Mapping Template'!$J90=1,K$3,0)</f>
        <v>0</v>
      </c>
      <c r="L7" s="15"/>
      <c r="M7" s="15"/>
    </row>
    <row r="8" spans="1:13" ht="18.600000000000001" thickBot="1">
      <c r="A8" s="233"/>
      <c r="B8" s="22">
        <f>IF('Mapping Template'!$J8=1,B$3,0)</f>
        <v>0</v>
      </c>
      <c r="C8" s="23">
        <f>IF('Mapping Template'!$J28=1,C$3,0)</f>
        <v>0</v>
      </c>
      <c r="D8" s="24">
        <f>IF('Mapping Template'!$J38=1,D$3,0)</f>
        <v>0</v>
      </c>
      <c r="E8" s="25">
        <f>IF('Mapping Template'!$J51=1,E$3,0)</f>
        <v>0</v>
      </c>
      <c r="F8" s="25">
        <f>IF('Mapping Template'!$J61=1,F$3,0)</f>
        <v>0</v>
      </c>
      <c r="G8" s="24">
        <f>IF('Mapping Template'!$J67=1,G$3,0)</f>
        <v>0</v>
      </c>
      <c r="H8" s="25">
        <f>IF('Mapping Template'!$J75=1,H$3,0)</f>
        <v>0</v>
      </c>
      <c r="I8" s="25">
        <f>IF('Mapping Template'!$J81=1,I$3,0)</f>
        <v>0</v>
      </c>
      <c r="J8" s="15"/>
      <c r="K8" s="15"/>
      <c r="L8" s="15"/>
      <c r="M8" s="15"/>
    </row>
    <row r="9" spans="1:13" ht="18.600000000000001" thickBot="1">
      <c r="A9" s="233"/>
      <c r="B9" s="23">
        <f>IF('Mapping Template'!$J9=1,B$3,0)</f>
        <v>0</v>
      </c>
      <c r="C9" s="24">
        <f>IF('Mapping Template'!$J29=1,C$3,0)</f>
        <v>0</v>
      </c>
      <c r="D9" s="25">
        <f>IF('Mapping Template'!$J39=1,D$3,0)</f>
        <v>0</v>
      </c>
      <c r="E9" s="25">
        <f>IF('Mapping Template'!$J52=1,E$3,0)</f>
        <v>0</v>
      </c>
      <c r="F9" s="25">
        <f>IF('Mapping Template'!$J62=1,F$3,0)</f>
        <v>0</v>
      </c>
      <c r="G9" s="25">
        <f>IF('Mapping Template'!$J68=1,G$3,0)</f>
        <v>0</v>
      </c>
      <c r="H9" s="25">
        <f>IF('Mapping Template'!$J76=1,H$3,0)</f>
        <v>0</v>
      </c>
      <c r="I9" s="25">
        <f>IF('Mapping Template'!$J82=1,I$3,0)</f>
        <v>0</v>
      </c>
      <c r="J9" s="15"/>
      <c r="K9" s="15"/>
      <c r="L9" s="15"/>
      <c r="M9" s="15"/>
    </row>
    <row r="10" spans="1:13" ht="18.600000000000001" thickBot="1">
      <c r="A10" s="233"/>
      <c r="B10" s="23">
        <f>IF('Mapping Template'!$J10=1,B$3,0)</f>
        <v>0</v>
      </c>
      <c r="C10" s="25">
        <f>IF('Mapping Template'!$J30=1,C$3,0)</f>
        <v>0</v>
      </c>
      <c r="D10" s="25">
        <f>IF('Mapping Template'!$J40=1,D$3,0)</f>
        <v>0</v>
      </c>
      <c r="E10" s="25">
        <f>IF('Mapping Template'!$J53=1,E$3,0)</f>
        <v>0</v>
      </c>
      <c r="F10" s="15"/>
      <c r="G10" s="25">
        <f>IF('Mapping Template'!$J69=1,G$3,0)</f>
        <v>0</v>
      </c>
      <c r="H10" s="15"/>
      <c r="I10" s="15"/>
      <c r="J10" s="15"/>
      <c r="K10" s="15"/>
      <c r="L10" s="15"/>
      <c r="M10" s="15"/>
    </row>
    <row r="11" spans="1:13" ht="18.600000000000001" thickBot="1">
      <c r="A11" s="233"/>
      <c r="B11" s="24">
        <f>IF('Mapping Template'!$J11=1,B$3,0)</f>
        <v>0</v>
      </c>
      <c r="C11" s="25">
        <f>IF('Mapping Template'!$J31=1,C$3,0)</f>
        <v>0</v>
      </c>
      <c r="D11" s="25">
        <f>IF('Mapping Template'!$J41=1,D$3,0)</f>
        <v>0</v>
      </c>
      <c r="E11" s="25">
        <f>IF('Mapping Template'!$J54=1,E$3,0)</f>
        <v>0</v>
      </c>
      <c r="F11" s="15"/>
      <c r="G11" s="25">
        <f>IF('Mapping Template'!$J70=1,G$3,0)</f>
        <v>0</v>
      </c>
      <c r="H11" s="15"/>
      <c r="I11" s="15"/>
      <c r="J11" s="15"/>
      <c r="K11" s="15"/>
      <c r="L11" s="15"/>
      <c r="M11" s="15"/>
    </row>
    <row r="12" spans="1:13" ht="18.600000000000001" thickBot="1">
      <c r="A12" s="233"/>
      <c r="B12" s="22">
        <f>IF('Mapping Template'!$J12=1,B$3,0)</f>
        <v>0</v>
      </c>
      <c r="C12" s="25">
        <f>IF('Mapping Template'!$J32=1,C$3,0)</f>
        <v>0</v>
      </c>
      <c r="D12" s="22">
        <f>IF('Mapping Template'!$J42=1,D$3,0)</f>
        <v>0</v>
      </c>
      <c r="E12" s="25">
        <f>IF('Mapping Template'!$J55=1,E$3,0)</f>
        <v>0</v>
      </c>
      <c r="F12" s="15"/>
      <c r="G12" s="15"/>
      <c r="H12" s="15"/>
      <c r="I12" s="15"/>
      <c r="J12" s="15"/>
      <c r="K12" s="15"/>
      <c r="L12" s="15"/>
      <c r="M12" s="15"/>
    </row>
    <row r="13" spans="1:13" ht="18.600000000000001" thickBot="1">
      <c r="A13" s="233"/>
      <c r="B13" s="23">
        <f>IF('Mapping Template'!$J13=1,B$3,0)</f>
        <v>0</v>
      </c>
      <c r="C13" s="25">
        <f>IF('Mapping Template'!$J33=1,C$3,0)</f>
        <v>0</v>
      </c>
      <c r="D13" s="24">
        <f>IF('Mapping Template'!$J43=1,D$3,0)</f>
        <v>0</v>
      </c>
      <c r="E13" s="25">
        <f>IF('Mapping Template'!$J56=1,E$3,0)</f>
        <v>0</v>
      </c>
      <c r="F13" s="15"/>
      <c r="G13" s="15"/>
      <c r="H13" s="15"/>
      <c r="I13" s="15"/>
      <c r="J13" s="15"/>
      <c r="K13" s="15"/>
      <c r="L13" s="15"/>
      <c r="M13" s="15"/>
    </row>
    <row r="14" spans="1:13" ht="18">
      <c r="A14" s="233"/>
      <c r="B14" s="23">
        <f>IF('Mapping Template'!$J14=1,B$3,0)</f>
        <v>0</v>
      </c>
      <c r="C14" s="15"/>
      <c r="D14" s="22">
        <f>IF('Mapping Template'!$J44=1,D$3,0)</f>
        <v>0</v>
      </c>
      <c r="E14" s="15"/>
      <c r="F14" s="15"/>
      <c r="G14" s="15"/>
      <c r="H14" s="15"/>
      <c r="I14" s="15"/>
      <c r="J14" s="15"/>
      <c r="K14" s="15"/>
      <c r="L14" s="15"/>
      <c r="M14" s="15"/>
    </row>
    <row r="15" spans="1:13" ht="18.600000000000001" thickBot="1">
      <c r="A15" s="233"/>
      <c r="B15" s="23">
        <f>IF('Mapping Template'!$J15=1,B$3,0)</f>
        <v>0</v>
      </c>
      <c r="C15" s="15"/>
      <c r="D15" s="24">
        <f>IF('Mapping Template'!$J45=1,D$3,0)</f>
        <v>0</v>
      </c>
      <c r="E15" s="15"/>
      <c r="F15" s="15"/>
      <c r="G15" s="15"/>
      <c r="H15" s="15"/>
      <c r="I15" s="15"/>
      <c r="J15" s="15"/>
      <c r="K15" s="15"/>
      <c r="L15" s="15"/>
      <c r="M15" s="15"/>
    </row>
    <row r="16" spans="1:13" ht="18.600000000000001" thickBot="1">
      <c r="A16" s="233"/>
      <c r="B16" s="23">
        <f>IF('Mapping Template'!$J16=1,B$3,0)</f>
        <v>0</v>
      </c>
      <c r="C16" s="15"/>
      <c r="D16" s="25">
        <f>IF('Mapping Template'!$J46=1,D$3,0)</f>
        <v>0</v>
      </c>
      <c r="E16" s="15"/>
      <c r="F16" s="15"/>
      <c r="G16" s="15"/>
      <c r="H16" s="15"/>
      <c r="I16" s="15"/>
      <c r="J16" s="15"/>
      <c r="K16" s="15"/>
      <c r="L16" s="15"/>
      <c r="M16" s="15"/>
    </row>
    <row r="17" spans="1:13" ht="18">
      <c r="A17" s="233"/>
      <c r="B17" s="23">
        <f>IF('Mapping Template'!$J17=1,B$3,0)</f>
        <v>0</v>
      </c>
      <c r="C17" s="15"/>
      <c r="D17" s="15"/>
      <c r="E17" s="15"/>
      <c r="F17" s="15"/>
      <c r="G17" s="15"/>
      <c r="H17" s="15"/>
      <c r="I17" s="15"/>
      <c r="J17" s="15"/>
      <c r="K17" s="15"/>
      <c r="L17" s="15"/>
      <c r="M17" s="15"/>
    </row>
    <row r="18" spans="1:13" ht="18.600000000000001" thickBot="1">
      <c r="A18" s="233"/>
      <c r="B18" s="24">
        <f>IF('Mapping Template'!$J18=1,B$3,0)</f>
        <v>0</v>
      </c>
      <c r="C18" s="15"/>
      <c r="D18" s="15"/>
      <c r="E18" s="15"/>
      <c r="F18" s="15"/>
      <c r="G18" s="15"/>
      <c r="H18" s="15"/>
      <c r="I18" s="15"/>
      <c r="J18" s="15"/>
      <c r="K18" s="15"/>
      <c r="L18" s="15"/>
      <c r="M18" s="15"/>
    </row>
    <row r="19" spans="1:13" ht="18">
      <c r="A19" s="233"/>
      <c r="B19" s="22">
        <f>IF('Mapping Template'!$J19=1,B$3,0)</f>
        <v>0</v>
      </c>
      <c r="C19" s="15"/>
      <c r="D19" s="15"/>
      <c r="E19" s="15"/>
      <c r="F19" s="15"/>
      <c r="G19" s="15"/>
      <c r="H19" s="15"/>
      <c r="I19" s="15"/>
      <c r="J19" s="15"/>
      <c r="K19" s="15"/>
      <c r="L19" s="15"/>
      <c r="M19" s="15"/>
    </row>
    <row r="20" spans="1:13" ht="18.600000000000001" thickBot="1">
      <c r="A20" s="233"/>
      <c r="B20" s="24">
        <f>IF('Mapping Template'!$J20=1,B$3,0)</f>
        <v>0</v>
      </c>
      <c r="C20" s="15"/>
      <c r="D20" s="15"/>
      <c r="E20" s="15"/>
      <c r="F20" s="15"/>
      <c r="G20" s="15"/>
      <c r="H20" s="15"/>
      <c r="I20" s="15"/>
      <c r="J20" s="15"/>
      <c r="K20" s="15"/>
      <c r="L20" s="15"/>
      <c r="M20" s="15"/>
    </row>
    <row r="21" spans="1:13" ht="18">
      <c r="A21" s="233"/>
      <c r="B21" s="22">
        <f>IF('Mapping Template'!$J21=1,B$3,0)</f>
        <v>0</v>
      </c>
      <c r="C21" s="15"/>
      <c r="D21" s="15"/>
      <c r="E21" s="15"/>
      <c r="F21" s="15"/>
      <c r="G21" s="15"/>
      <c r="H21" s="15"/>
      <c r="I21" s="15"/>
      <c r="J21" s="15"/>
      <c r="K21" s="15"/>
      <c r="L21" s="15"/>
      <c r="M21" s="15"/>
    </row>
    <row r="22" spans="1:13" ht="18">
      <c r="A22" s="233"/>
      <c r="B22" s="23">
        <f>IF('Mapping Template'!$J22=1,B$3,0)</f>
        <v>0</v>
      </c>
      <c r="C22" s="15"/>
      <c r="D22" s="15"/>
      <c r="E22" s="15"/>
      <c r="F22" s="15"/>
      <c r="G22" s="15"/>
      <c r="H22" s="15"/>
      <c r="I22" s="15"/>
      <c r="J22" s="15"/>
      <c r="K22" s="15"/>
      <c r="L22" s="15"/>
      <c r="M22" s="15"/>
    </row>
    <row r="23" spans="1:13" ht="18.600000000000001" thickBot="1">
      <c r="A23" s="233"/>
      <c r="B23" s="24">
        <f>IF('Mapping Template'!$J23=1,B$3,0)</f>
        <v>0</v>
      </c>
      <c r="C23" s="15"/>
      <c r="D23" s="15"/>
      <c r="E23" s="15"/>
      <c r="F23" s="15"/>
      <c r="G23" s="15"/>
      <c r="H23" s="15"/>
      <c r="I23" s="15"/>
      <c r="J23" s="15"/>
      <c r="K23" s="15"/>
      <c r="L23" s="15"/>
      <c r="M23" s="15"/>
    </row>
    <row r="24" spans="1:13" ht="18">
      <c r="A24" s="233"/>
      <c r="B24" s="15"/>
      <c r="C24" s="15"/>
      <c r="D24" s="15"/>
      <c r="E24" s="15"/>
      <c r="F24" s="15"/>
      <c r="G24" s="15"/>
      <c r="H24" s="15"/>
      <c r="I24" s="15"/>
      <c r="J24" s="15"/>
      <c r="K24" s="15"/>
      <c r="L24" s="15"/>
      <c r="M24" s="15"/>
    </row>
    <row r="25" spans="1:13" ht="18">
      <c r="A25" s="233"/>
      <c r="B25" s="15"/>
      <c r="C25" s="15"/>
      <c r="D25" s="15"/>
      <c r="E25" s="15"/>
      <c r="F25" s="15"/>
      <c r="G25" s="15"/>
      <c r="H25" s="15"/>
      <c r="I25" s="15"/>
      <c r="J25" s="15"/>
      <c r="K25" s="15"/>
      <c r="L25" s="15"/>
      <c r="M25" s="15"/>
    </row>
    <row r="26" spans="1:13" ht="18">
      <c r="B26" s="15"/>
    </row>
    <row r="33" customFormat="1"/>
    <row r="34" customFormat="1"/>
    <row r="35" customFormat="1"/>
    <row r="36" customFormat="1"/>
    <row r="37" customFormat="1"/>
    <row r="38" customFormat="1"/>
    <row r="39" customFormat="1"/>
    <row r="40" customFormat="1"/>
    <row r="41" customFormat="1"/>
    <row r="42" customFormat="1"/>
    <row r="43" customFormat="1"/>
    <row r="44" customFormat="1"/>
    <row r="45" customFormat="1"/>
    <row r="46" customFormat="1"/>
    <row r="47" customFormat="1"/>
    <row r="48" customFormat="1"/>
    <row r="49" customFormat="1"/>
    <row r="50" customFormat="1"/>
    <row r="51" customFormat="1"/>
    <row r="52" customFormat="1"/>
    <row r="53" customFormat="1"/>
    <row r="54" customFormat="1"/>
    <row r="55" customFormat="1"/>
    <row r="56" customFormat="1"/>
    <row r="57" customFormat="1"/>
    <row r="58" customFormat="1"/>
    <row r="59" customFormat="1"/>
    <row r="60" customFormat="1"/>
    <row r="61" customFormat="1"/>
    <row r="62" customFormat="1"/>
    <row r="63" customFormat="1"/>
    <row r="64" customFormat="1"/>
    <row r="65" customFormat="1"/>
    <row r="66" customFormat="1"/>
    <row r="67" customFormat="1"/>
    <row r="68" customFormat="1"/>
    <row r="69" customFormat="1"/>
    <row r="70" customFormat="1"/>
    <row r="71" customFormat="1"/>
    <row r="72" customFormat="1"/>
    <row r="73" customFormat="1"/>
  </sheetData>
  <mergeCells count="1">
    <mergeCell ref="A5:A25"/>
  </mergeCells>
  <phoneticPr fontId="9" type="noConversion"/>
  <pageMargins left="0.7" right="0.7" top="0.75" bottom="0.75" header="0.3" footer="0.3"/>
  <pageSetup paperSize="9" orientation="portrait" horizontalDpi="0"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68ACCC5C12735428668C0A4F421A8A4" ma:contentTypeVersion="23" ma:contentTypeDescription="Create a new document." ma:contentTypeScope="" ma:versionID="548e0bedd9c8814533e4015ae26897ac">
  <xsd:schema xmlns:xsd="http://www.w3.org/2001/XMLSchema" xmlns:xs="http://www.w3.org/2001/XMLSchema" xmlns:p="http://schemas.microsoft.com/office/2006/metadata/properties" xmlns:ns2="2717a2cc-f512-4d49-8f27-545b42fa0c9a" xmlns:ns3="c1745aab-47d5-421a-999d-4b79c06ba2f6" targetNamespace="http://schemas.microsoft.com/office/2006/metadata/properties" ma:root="true" ma:fieldsID="b04f60d391bd087fa6da6dd5e7140072" ns2:_="" ns3:_="">
    <xsd:import namespace="2717a2cc-f512-4d49-8f27-545b42fa0c9a"/>
    <xsd:import namespace="c1745aab-47d5-421a-999d-4b79c06ba2f6"/>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717a2cc-f512-4d49-8f27-545b42fa0c9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2537b0d9-0695-4785-b339-d0789b8fd7f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_Flow_SignoffStatus" ma:index="25" nillable="true" ma:displayName="Sign-off status" ma:internalName="Sign_x002d_off_x0020_status">
      <xsd:simpleType>
        <xsd:restriction base="dms:Text"/>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1745aab-47d5-421a-999d-4b79c06ba2f6"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1537d01c-706d-4d61-b5b0-24050e8d5561}" ma:internalName="TaxCatchAll" ma:showField="CatchAllData" ma:web="c1745aab-47d5-421a-999d-4b79c06ba2f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2717a2cc-f512-4d49-8f27-545b42fa0c9a">
      <Terms xmlns="http://schemas.microsoft.com/office/infopath/2007/PartnerControls"/>
    </lcf76f155ced4ddcb4097134ff3c332f>
    <TaxCatchAll xmlns="c1745aab-47d5-421a-999d-4b79c06ba2f6" xsi:nil="true"/>
    <_Flow_SignoffStatus xmlns="2717a2cc-f512-4d49-8f27-545b42fa0c9a"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D41E86D-2D27-4213-ACC4-19875FD769A4}"/>
</file>

<file path=customXml/itemProps2.xml><?xml version="1.0" encoding="utf-8"?>
<ds:datastoreItem xmlns:ds="http://schemas.openxmlformats.org/officeDocument/2006/customXml" ds:itemID="{2BC3B7C8-B04C-4AF7-8DFF-FCDDF33B4835}"/>
</file>

<file path=customXml/itemProps3.xml><?xml version="1.0" encoding="utf-8"?>
<ds:datastoreItem xmlns:ds="http://schemas.openxmlformats.org/officeDocument/2006/customXml" ds:itemID="{87D1E921-E607-434B-A88A-2F89389D5031}"/>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Sophie Bray</dc:creator>
  <cp:keywords/>
  <dc:description/>
  <cp:lastModifiedBy>Aidan Riley</cp:lastModifiedBy>
  <cp:revision/>
  <dcterms:created xsi:type="dcterms:W3CDTF">2021-10-27T10:45:58Z</dcterms:created>
  <dcterms:modified xsi:type="dcterms:W3CDTF">2026-01-09T10:37:21Z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0x010100268ACCC5C12735428668C0A4F421A8A4</vt:lpwstr>
  </property>
  <property fmtid="{D5CDD505-2E9C-101B-9397-08002B2CF9AE}" pid="3" name="MediaServiceImageTags">
    <vt:lpwstr/>
  </property>
</Properties>
</file>