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Occupations/"/>
    </mc:Choice>
  </mc:AlternateContent>
  <xr:revisionPtr revIDLastSave="257" documentId="8_{3B92CE04-172A-4C88-A49A-8B1C96E53E3A}" xr6:coauthVersionLast="47" xr6:coauthVersionMax="47" xr10:uidLastSave="{F5A38B2E-C3F2-4095-AE8F-7E7D402F7A4B}"/>
  <bookViews>
    <workbookView xWindow="22932" yWindow="-108" windowWidth="23256" windowHeight="12456" firstSheet="1" xr2:uid="{8BB3A494-1FA5-4198-AEAA-1EEE533DB201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4" l="1"/>
  <c r="K434" i="2" a="1"/>
  <c r="K434" i="2" s="1"/>
  <c r="K416" i="2" a="1"/>
  <c r="K416" i="2" s="1"/>
  <c r="K391" i="2" a="1"/>
  <c r="K391" i="2" s="1"/>
  <c r="K389" i="2" a="1"/>
  <c r="K389" i="2" s="1"/>
  <c r="K372" i="2" a="1"/>
  <c r="K372" i="2" s="1"/>
  <c r="K363" i="2" a="1"/>
  <c r="K363" i="2" s="1"/>
  <c r="K359" i="2" a="1"/>
  <c r="K359" i="2" s="1"/>
  <c r="K335" i="2" a="1"/>
  <c r="K335" i="2" s="1"/>
  <c r="K329" i="2" a="1"/>
  <c r="K329" i="2" s="1"/>
  <c r="K323" i="2" a="1"/>
  <c r="K323" i="2" s="1"/>
  <c r="K318" i="2" a="1"/>
  <c r="K318" i="2" s="1"/>
  <c r="K306" i="2" a="1"/>
  <c r="K306" i="2" s="1"/>
  <c r="K303" i="2" a="1"/>
  <c r="K303" i="2" s="1"/>
  <c r="K299" i="2" a="1"/>
  <c r="K299" i="2" s="1"/>
  <c r="K294" i="2" a="1"/>
  <c r="K294" i="2" s="1"/>
  <c r="K286" i="2" a="1"/>
  <c r="K286" i="2" s="1"/>
  <c r="K280" i="2" a="1"/>
  <c r="K280" i="2" s="1"/>
  <c r="K274" i="2" a="1"/>
  <c r="K274" i="2" s="1"/>
  <c r="K270" i="2" a="1"/>
  <c r="K270" i="2" s="1"/>
  <c r="K268" i="2" a="1"/>
  <c r="K268" i="2" s="1"/>
  <c r="K266" i="2" a="1"/>
  <c r="K266" i="2" s="1"/>
  <c r="K262" i="2" a="1"/>
  <c r="K262" i="2" s="1"/>
  <c r="K256" i="2" a="1"/>
  <c r="K256" i="2" s="1"/>
  <c r="K249" i="2" a="1"/>
  <c r="K249" i="2" s="1"/>
  <c r="K242" i="2" a="1"/>
  <c r="K242" i="2" s="1"/>
  <c r="K235" i="2" a="1"/>
  <c r="K235" i="2" s="1"/>
  <c r="K219" i="2" a="1"/>
  <c r="K219" i="2" s="1"/>
  <c r="K215" i="2" a="1"/>
  <c r="K215" i="2" s="1"/>
  <c r="K210" i="2" a="1"/>
  <c r="K210" i="2" s="1"/>
  <c r="K207" i="2" a="1"/>
  <c r="K207" i="2" s="1"/>
  <c r="K200" i="2" a="1"/>
  <c r="K200" i="2" s="1"/>
  <c r="K195" i="2" a="1"/>
  <c r="K195" i="2" s="1"/>
  <c r="K191" i="2" a="1"/>
  <c r="K191" i="2" s="1"/>
  <c r="K184" i="2" a="1"/>
  <c r="K184" i="2" s="1"/>
  <c r="K179" i="2" a="1"/>
  <c r="K179" i="2" s="1"/>
  <c r="K176" i="2" a="1"/>
  <c r="K176" i="2" s="1"/>
  <c r="K174" i="2" a="1"/>
  <c r="K174" i="2" s="1"/>
  <c r="K169" i="2" a="1"/>
  <c r="K169" i="2" s="1"/>
  <c r="K160" i="2" a="1"/>
  <c r="K160" i="2" s="1"/>
  <c r="K157" i="2" a="1"/>
  <c r="K157" i="2" s="1"/>
  <c r="K151" i="2" a="1"/>
  <c r="K151" i="2" s="1"/>
  <c r="K145" i="2" a="1"/>
  <c r="K145" i="2" s="1"/>
  <c r="K142" i="2" a="1"/>
  <c r="K142" i="2" s="1"/>
  <c r="K139" i="2" a="1"/>
  <c r="K139" i="2" s="1"/>
  <c r="K132" i="2" a="1"/>
  <c r="K132" i="2" s="1"/>
  <c r="K129" i="2" a="1"/>
  <c r="K129" i="2" s="1"/>
  <c r="K123" i="2" a="1"/>
  <c r="K123" i="2" s="1"/>
  <c r="K119" i="2" a="1"/>
  <c r="K119" i="2" s="1"/>
  <c r="K116" i="2" a="1"/>
  <c r="K116" i="2" s="1"/>
  <c r="K112" i="2" a="1"/>
  <c r="K112" i="2" s="1"/>
  <c r="K102" i="2" a="1"/>
  <c r="K102" i="2" s="1"/>
  <c r="K96" i="2" a="1"/>
  <c r="K96" i="2" s="1"/>
  <c r="K88" i="2" a="1"/>
  <c r="K88" i="2" s="1"/>
  <c r="K80" i="2" a="1"/>
  <c r="K80" i="2" s="1"/>
  <c r="K74" i="2" a="1"/>
  <c r="K74" i="2" s="1"/>
  <c r="K67" i="2" a="1"/>
  <c r="K67" i="2" s="1"/>
  <c r="K56" i="2" a="1"/>
  <c r="K56" i="2" s="1"/>
  <c r="K47" i="2" a="1"/>
  <c r="K47" i="2" s="1"/>
  <c r="K43" i="2" a="1"/>
  <c r="K43" i="2" s="1"/>
  <c r="K39" i="2" a="1"/>
  <c r="K39" i="2" s="1"/>
  <c r="K33" i="2" a="1"/>
  <c r="K33" i="2" s="1"/>
  <c r="K25" i="2" a="1"/>
  <c r="K25" i="2" s="1"/>
  <c r="K15" i="2" a="1"/>
  <c r="K15" i="2" s="1"/>
  <c r="K6" i="2"/>
  <c r="AD5" i="4"/>
  <c r="AD6" i="4"/>
  <c r="AD7" i="4"/>
  <c r="AD8" i="4"/>
  <c r="AD9" i="4"/>
  <c r="AD10" i="4"/>
  <c r="AD11" i="4"/>
  <c r="AD12" i="4"/>
  <c r="AD13" i="4"/>
  <c r="AD14" i="4"/>
  <c r="AD15" i="4"/>
  <c r="AD16" i="4"/>
  <c r="AD4" i="4"/>
  <c r="AC5" i="4"/>
  <c r="AC6" i="4"/>
  <c r="AC7" i="4"/>
  <c r="AC8" i="4"/>
  <c r="AC9" i="4"/>
  <c r="AC10" i="4"/>
  <c r="AC11" i="4"/>
  <c r="AC12" i="4"/>
  <c r="AC4" i="4"/>
  <c r="AB5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4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4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4" i="4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4" i="4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4" i="4"/>
  <c r="T5" i="4"/>
  <c r="T6" i="4"/>
  <c r="T7" i="4"/>
  <c r="T8" i="4"/>
  <c r="T4" i="4"/>
  <c r="S5" i="4"/>
  <c r="S6" i="4"/>
  <c r="S7" i="4"/>
  <c r="S8" i="4"/>
  <c r="S9" i="4"/>
  <c r="S10" i="4"/>
  <c r="S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4" i="4"/>
  <c r="Q5" i="4"/>
  <c r="Q6" i="4"/>
  <c r="Q7" i="4"/>
  <c r="Q8" i="4"/>
  <c r="Q9" i="4"/>
  <c r="Q10" i="4"/>
  <c r="Q11" i="4"/>
  <c r="Q12" i="4"/>
  <c r="Q13" i="4"/>
  <c r="Q14" i="4"/>
  <c r="Q15" i="4"/>
  <c r="Q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4" i="4"/>
  <c r="O5" i="4"/>
  <c r="O6" i="4"/>
  <c r="O7" i="4"/>
  <c r="O8" i="4"/>
  <c r="O9" i="4"/>
  <c r="O10" i="4"/>
  <c r="O11" i="4"/>
  <c r="O12" i="4"/>
  <c r="O4" i="4"/>
  <c r="N5" i="4"/>
  <c r="N6" i="4"/>
  <c r="N7" i="4"/>
  <c r="N8" i="4"/>
  <c r="N9" i="4"/>
  <c r="N10" i="4"/>
  <c r="N11" i="4"/>
  <c r="N12" i="4"/>
  <c r="M5" i="4"/>
  <c r="M6" i="4"/>
  <c r="M7" i="4"/>
  <c r="M8" i="4"/>
  <c r="M9" i="4"/>
  <c r="M10" i="4"/>
  <c r="M11" i="4"/>
  <c r="M4" i="4"/>
  <c r="N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4" i="4"/>
  <c r="K5" i="4"/>
  <c r="K6" i="4"/>
  <c r="K7" i="4"/>
  <c r="K8" i="4"/>
  <c r="K9" i="4"/>
  <c r="K10" i="4"/>
  <c r="K11" i="4"/>
  <c r="K12" i="4"/>
  <c r="K13" i="4"/>
  <c r="K14" i="4"/>
  <c r="K15" i="4"/>
  <c r="K16" i="4"/>
  <c r="K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4" i="4"/>
  <c r="I5" i="4"/>
  <c r="I6" i="4"/>
  <c r="I7" i="4"/>
  <c r="I8" i="4"/>
  <c r="I9" i="4"/>
  <c r="I10" i="4"/>
  <c r="I11" i="4"/>
  <c r="I12" i="4"/>
  <c r="I13" i="4"/>
  <c r="I14" i="4"/>
  <c r="I15" i="4"/>
  <c r="I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4" i="4"/>
  <c r="F5" i="4"/>
  <c r="F6" i="4"/>
  <c r="F7" i="4"/>
  <c r="F8" i="4"/>
  <c r="F9" i="4"/>
  <c r="F10" i="4"/>
  <c r="F11" i="4"/>
  <c r="F12" i="4"/>
  <c r="F13" i="4"/>
  <c r="F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4" i="4"/>
  <c r="D5" i="4"/>
  <c r="D6" i="4"/>
  <c r="D7" i="4"/>
  <c r="D8" i="4"/>
  <c r="D9" i="4"/>
  <c r="D10" i="4"/>
  <c r="D11" i="4"/>
  <c r="D12" i="4"/>
  <c r="D13" i="4"/>
  <c r="D14" i="4"/>
  <c r="D15" i="4"/>
  <c r="D16" i="4"/>
  <c r="D4" i="4"/>
  <c r="C12" i="4"/>
  <c r="C5" i="4"/>
  <c r="C6" i="4"/>
  <c r="C7" i="4"/>
  <c r="C8" i="4"/>
  <c r="C9" i="4"/>
  <c r="C10" i="4"/>
  <c r="C11" i="4"/>
  <c r="C4" i="4"/>
  <c r="B5" i="4"/>
  <c r="B6" i="4"/>
  <c r="B7" i="4"/>
  <c r="B8" i="4"/>
  <c r="B9" i="4"/>
  <c r="B10" i="4"/>
  <c r="B11" i="4"/>
  <c r="L119" i="2" l="1"/>
  <c r="G10" i="5" s="1"/>
  <c r="L219" i="2"/>
  <c r="G17" i="5" s="1"/>
  <c r="L274" i="2"/>
  <c r="G21" i="5" s="1"/>
  <c r="L359" i="2"/>
  <c r="G26" i="5" s="1"/>
  <c r="L383" i="2"/>
  <c r="G27" i="5" s="1"/>
  <c r="L460" i="2"/>
  <c r="G31" i="5" s="1"/>
  <c r="L88" i="2"/>
  <c r="G9" i="5" s="1"/>
  <c r="L25" i="2"/>
  <c r="G5" i="5" s="1"/>
  <c r="L416" i="2"/>
  <c r="G29" i="5" s="1"/>
  <c r="L160" i="2"/>
  <c r="G12" i="5" s="1"/>
  <c r="L15" i="2"/>
  <c r="G4" i="5" s="1"/>
  <c r="L6" i="2"/>
  <c r="G3" i="5" s="1"/>
  <c r="L56" i="2"/>
  <c r="G7" i="5" s="1"/>
  <c r="L132" i="2"/>
  <c r="G11" i="5" s="1"/>
  <c r="L200" i="2"/>
  <c r="G15" i="5" s="1"/>
  <c r="L39" i="2"/>
  <c r="G6" i="5" s="1"/>
  <c r="L174" i="2"/>
  <c r="G13" i="5" s="1"/>
  <c r="L191" i="2"/>
  <c r="G14" i="5" s="1"/>
  <c r="L210" i="2"/>
  <c r="G16" i="5" s="1"/>
  <c r="L235" i="2"/>
  <c r="G18" i="5" s="1"/>
  <c r="L280" i="2"/>
  <c r="G22" i="5" s="1"/>
  <c r="L67" i="2"/>
  <c r="G8" i="5" s="1"/>
  <c r="L299" i="2"/>
  <c r="G23" i="5" s="1"/>
  <c r="L323" i="2"/>
  <c r="G24" i="5" s="1"/>
  <c r="L339" i="2"/>
  <c r="G25" i="5" s="1"/>
  <c r="L449" i="2"/>
  <c r="G30" i="5" s="1"/>
  <c r="L399" i="2"/>
  <c r="G28" i="5" s="1"/>
  <c r="L249" i="2"/>
  <c r="G19" i="5" s="1"/>
  <c r="L266" i="2"/>
  <c r="G20" i="5" s="1"/>
  <c r="E32" i="5"/>
  <c r="H12" i="5" s="1"/>
  <c r="F30" i="5"/>
  <c r="AC2" i="4" s="1"/>
  <c r="F29" i="5"/>
  <c r="AB2" i="4" s="1"/>
  <c r="F31" i="5"/>
  <c r="AD2" i="4" s="1"/>
  <c r="F28" i="5"/>
  <c r="AA2" i="4" s="1"/>
  <c r="F27" i="5"/>
  <c r="Z2" i="4" s="1"/>
  <c r="F26" i="5"/>
  <c r="Y2" i="4" s="1"/>
  <c r="F25" i="5"/>
  <c r="X2" i="4" s="1"/>
  <c r="F24" i="5"/>
  <c r="W2" i="4" s="1"/>
  <c r="F23" i="5"/>
  <c r="V2" i="4" s="1"/>
  <c r="F22" i="5"/>
  <c r="U2" i="4" s="1"/>
  <c r="F21" i="5"/>
  <c r="T2" i="4" s="1"/>
  <c r="F20" i="5"/>
  <c r="S2" i="4" s="1"/>
  <c r="F19" i="5"/>
  <c r="R2" i="4" s="1"/>
  <c r="F18" i="5"/>
  <c r="Q2" i="4" s="1"/>
  <c r="F17" i="5"/>
  <c r="P2" i="4" s="1"/>
  <c r="F15" i="5"/>
  <c r="N2" i="4" s="1"/>
  <c r="F14" i="5"/>
  <c r="M2" i="4" s="1"/>
  <c r="F11" i="5"/>
  <c r="J2" i="4" s="1"/>
  <c r="K471" i="2" a="1"/>
  <c r="K471" i="2" s="1"/>
  <c r="K469" i="2" a="1"/>
  <c r="K469" i="2" s="1"/>
  <c r="K464" i="2" a="1"/>
  <c r="K464" i="2" s="1"/>
  <c r="K460" i="2" a="1"/>
  <c r="K460" i="2" s="1"/>
  <c r="K455" i="2" a="1"/>
  <c r="K455" i="2" s="1"/>
  <c r="K452" i="2" a="1"/>
  <c r="K452" i="2" s="1"/>
  <c r="K449" i="2" a="1"/>
  <c r="K449" i="2" s="1"/>
  <c r="K436" i="2" a="1"/>
  <c r="K436" i="2" s="1"/>
  <c r="K423" i="2" a="1"/>
  <c r="K423" i="2" s="1"/>
  <c r="K399" i="2" a="1"/>
  <c r="K399" i="2" s="1"/>
  <c r="K395" i="2" a="1"/>
  <c r="K395" i="2" s="1"/>
  <c r="K383" i="2" a="1"/>
  <c r="K383" i="2" s="1"/>
  <c r="K378" i="2" a="1"/>
  <c r="K378" i="2" s="1"/>
  <c r="K366" i="2" a="1"/>
  <c r="K366" i="2" s="1"/>
  <c r="K339" i="2" a="1"/>
  <c r="K339" i="2" s="1"/>
  <c r="K331" i="2" a="1"/>
  <c r="K331" i="2" s="1"/>
  <c r="K312" i="2" a="1"/>
  <c r="K312" i="2" s="1"/>
  <c r="K229" i="2" a="1"/>
  <c r="K229" i="2" s="1"/>
  <c r="H25" i="5" l="1"/>
  <c r="H11" i="5"/>
  <c r="H24" i="5"/>
  <c r="H4" i="5"/>
  <c r="H23" i="5"/>
  <c r="H29" i="5"/>
  <c r="H20" i="5"/>
  <c r="H28" i="5"/>
  <c r="H19" i="5"/>
  <c r="H30" i="5"/>
  <c r="H21" i="5"/>
  <c r="H27" i="5"/>
  <c r="H18" i="5"/>
  <c r="H31" i="5"/>
  <c r="H3" i="5"/>
  <c r="H26" i="5"/>
  <c r="H15" i="5"/>
  <c r="H17" i="5"/>
  <c r="H16" i="5"/>
  <c r="H22" i="5"/>
  <c r="H14" i="5"/>
  <c r="H13" i="5"/>
  <c r="D32" i="5"/>
  <c r="F16" i="5"/>
  <c r="O2" i="4" s="1"/>
  <c r="F13" i="5"/>
  <c r="L2" i="4" s="1"/>
  <c r="F12" i="5"/>
  <c r="K2" i="4" s="1"/>
  <c r="F10" i="5"/>
  <c r="I2" i="4" s="1"/>
  <c r="F9" i="5"/>
  <c r="H2" i="4" s="1"/>
  <c r="F8" i="5"/>
  <c r="G2" i="4" s="1"/>
  <c r="F7" i="5"/>
  <c r="F2" i="4" s="1"/>
  <c r="F5" i="5"/>
  <c r="D2" i="4" s="1"/>
  <c r="F6" i="5"/>
  <c r="E2" i="4" s="1"/>
  <c r="F4" i="5"/>
  <c r="F3" i="5"/>
  <c r="C2" i="4" l="1"/>
  <c r="B2" i="4"/>
  <c r="H10" i="5"/>
  <c r="I10" i="5" s="1"/>
  <c r="H8" i="5"/>
  <c r="H9" i="5"/>
  <c r="I9" i="5" s="1"/>
  <c r="H5" i="5"/>
  <c r="H6" i="5"/>
  <c r="I6" i="5" s="1"/>
  <c r="H7" i="5"/>
  <c r="I11" i="5"/>
  <c r="I30" i="5"/>
  <c r="I15" i="5" l="1"/>
  <c r="I27" i="5"/>
  <c r="I26" i="5"/>
  <c r="I29" i="5"/>
  <c r="I31" i="5"/>
  <c r="I28" i="5"/>
  <c r="I22" i="5"/>
  <c r="I18" i="5"/>
  <c r="I20" i="5"/>
  <c r="I14" i="5"/>
  <c r="I23" i="5"/>
  <c r="I19" i="5"/>
  <c r="I25" i="5"/>
  <c r="I21" i="5"/>
  <c r="I17" i="5"/>
  <c r="I24" i="5"/>
  <c r="H32" i="5"/>
  <c r="I5" i="5"/>
  <c r="I7" i="5"/>
  <c r="I13" i="5"/>
  <c r="I8" i="5"/>
  <c r="I16" i="5"/>
  <c r="I4" i="5"/>
  <c r="I12" i="5"/>
  <c r="I3" i="5"/>
  <c r="I32" i="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<sst xmlns="http://schemas.openxmlformats.org/spreadsheetml/2006/main" count="830" uniqueCount="695">
  <si>
    <t>Entry Manager Mapping Template</t>
  </si>
  <si>
    <t>Edition: V2</t>
  </si>
  <si>
    <t>Publication date: 1st August 2024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</si>
  <si>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</si>
  <si>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</si>
  <si>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</si>
  <si>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</si>
  <si>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</si>
  <si>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</si>
  <si>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</si>
  <si>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</si>
  <si>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</si>
  <si>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</si>
  <si>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</si>
  <si>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</si>
  <si>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</t>
  </si>
  <si>
    <t>Aidan Riley Education Officer</t>
  </si>
  <si>
    <t>AR 30/07/24</t>
  </si>
  <si>
    <t xml:space="preserve">Update to general formatting &amp; implementation of conditional formatting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</si>
  <si>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</si>
  <si>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</si>
  <si>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</si>
  <si>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</si>
  <si>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1"/>
        <color theme="5"/>
        <rFont val="Poppins"/>
        <family val="3"/>
      </rPr>
      <t>INSERT HERE</t>
    </r>
  </si>
  <si>
    <t>Professional Standard: Entry Manager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</si>
  <si>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</si>
  <si>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</si>
  <si>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</si>
  <si>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</si>
  <si>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</si>
  <si>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</si>
  <si>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</si>
  <si>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</si>
  <si>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</si>
  <si>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</si>
  <si>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</si>
  <si>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</si>
  <si>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</si>
  <si>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</si>
  <si>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</si>
  <si>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</si>
  <si>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</si>
  <si>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 xml:space="preserve">1. Resolve Customer Complaints </t>
  </si>
  <si>
    <t xml:space="preserve">Key Management Theme 1: Service Improvement </t>
  </si>
  <si>
    <t>Ref </t>
  </si>
  <si>
    <t>Knowledge and understanding (K&amp;U):</t>
  </si>
  <si>
    <t>An Entry Manager must:</t>
  </si>
  <si>
    <t xml:space="preserve">KC1.1 </t>
  </si>
  <si>
    <t>Understand the monitoring and resolution of customer complaints</t>
  </si>
  <si>
    <t>Assess the suitability of a range of monitoring techniques for customer complaints.</t>
  </si>
  <si>
    <t>Explain how to identify which complaints should prompt a review of the service offer and service delivery.</t>
  </si>
  <si>
    <t>Explain negotiating techniques used to resolve customer complaints including problem solving and decision making.</t>
  </si>
  <si>
    <t>Explain conflict management techniques used in dealing with upset customers.</t>
  </si>
  <si>
    <t>Explain organisational procedures for dealing with customer complaints.</t>
  </si>
  <si>
    <t>Explain when to escalate customer complaints.</t>
  </si>
  <si>
    <t>Explain the cost and regulatory implications of admitting liability on the basis of a customer complaint.</t>
  </si>
  <si>
    <t>Explain the advantages and limitations of offering compensation or replacement products and/or services.</t>
  </si>
  <si>
    <t xml:space="preserve">Skills </t>
  </si>
  <si>
    <t>An Entry Manager must be able to:</t>
  </si>
  <si>
    <t>SC1.1</t>
  </si>
  <si>
    <t>Be able to deal with customer complaints</t>
  </si>
  <si>
    <t>Confirm the nature, cause and implications of customer complaints.</t>
  </si>
  <si>
    <t>Take personal responsibility for dealing with complaints.</t>
  </si>
  <si>
    <t>Communicate in a way that recognises customer problems and understands their points of view.</t>
  </si>
  <si>
    <t>Explain the advantages and limitations of different complaint response options to customers.</t>
  </si>
  <si>
    <t>Explain the advantages and limitations of different complaint response options to the organisation.</t>
  </si>
  <si>
    <t>Keep customers informed of progress.</t>
  </si>
  <si>
    <t>Agree complaint resolution and solutions with customers that address the complaint, and which are within the limits of their own responsibility.</t>
  </si>
  <si>
    <t>Record the outcome of the handling of complaints for future reference.</t>
  </si>
  <si>
    <t>Adhere to organisational policies and procedures, legal and ethical requirements, when dealing with customers’ complaints.</t>
  </si>
  <si>
    <t>K&amp;U</t>
  </si>
  <si>
    <t xml:space="preserve">2. Manage and improve customer service delivery </t>
  </si>
  <si>
    <t xml:space="preserve">KC2.1 </t>
  </si>
  <si>
    <t>Understand how to monitor the quality of customer service interactions</t>
  </si>
  <si>
    <t>Describe techniques for monitoring the quality of customer service.</t>
  </si>
  <si>
    <t>Explain organisational procedures and guidelines for customer service delivery.</t>
  </si>
  <si>
    <t>Explain the advantages and limitations of different methods for monitoring the quality of customer service.</t>
  </si>
  <si>
    <t>Explain how to construct a representative sample of customer service interactions for monitoring purposes.</t>
  </si>
  <si>
    <t>Explain how to ensure continuous improvement in customer service delivery.</t>
  </si>
  <si>
    <t>Explain how data protection legislation applies to monitoring the quality of customer service.</t>
  </si>
  <si>
    <t>Explain how monitoring actions can identify possible improvements in customer service.</t>
  </si>
  <si>
    <t>Explain techniques used to gather customer feedback.</t>
  </si>
  <si>
    <t xml:space="preserve">KC2.2 </t>
  </si>
  <si>
    <t>Understand how to organise the delivery of reliable customer service</t>
  </si>
  <si>
    <t>Explain the resource implications of managing absence, staff sickness and leave and the manager’s responsibility for maintaining customer service.</t>
  </si>
  <si>
    <t>Explain the importance in providing reliable and efficient information for customers and the organisation.</t>
  </si>
  <si>
    <t>Explain how to communicate feedback from customers to others.</t>
  </si>
  <si>
    <t>Explain the organisation’s procedures and systems for recording, storing, retrieving and supplying customer service information.</t>
  </si>
  <si>
    <t>Explain the role of the customer in the product development life-cycle.</t>
  </si>
  <si>
    <t xml:space="preserve">SC2.1 </t>
  </si>
  <si>
    <t>Be able to prepare to monitor the quality of customer service interactions</t>
  </si>
  <si>
    <t>Identify the criteria against which the quality of customer service will be monitored.</t>
  </si>
  <si>
    <t>Identify a sampling framework that will provide information to achieve monitoring objectives.</t>
  </si>
  <si>
    <t>Select monitoring techniques that are capable of collecting the required information.</t>
  </si>
  <si>
    <t>Ensure that staff and customers are made aware of the fact that they will be monitored.</t>
  </si>
  <si>
    <t>SC2.2</t>
  </si>
  <si>
    <t>Be able to monitor the quality of customer service interactions</t>
  </si>
  <si>
    <t>Monitor the quality of customer service with minimal disruption to the business.</t>
  </si>
  <si>
    <t>Assess the quality of customer service against agreed criteria.</t>
  </si>
  <si>
    <t>Identify patterns and trends in colleagues’ performance.</t>
  </si>
  <si>
    <t>Give constructive feedback to colleagues on the quality of their customer service.</t>
  </si>
  <si>
    <t>SC2.3</t>
  </si>
  <si>
    <t>Be able to maintain customer service delivery</t>
  </si>
  <si>
    <t>Maintain service delivery during both very busy periods and unusually quiet periods.</t>
  </si>
  <si>
    <t>Consistently meet customer expectations.</t>
  </si>
  <si>
    <t>Balance the time taken when dealing with individual customer queries with the demands of others.</t>
  </si>
  <si>
    <t>Respond to customer comments in line with own organisation’s policy and procedures.</t>
  </si>
  <si>
    <t>Alert others to repeated comments and trends.</t>
  </si>
  <si>
    <t>Take action to improve the quality of customer service based on feedback.</t>
  </si>
  <si>
    <t>Monitor whether actions taken have improved customer service delivery.</t>
  </si>
  <si>
    <t xml:space="preserve">Key Management Theme 2: People Management and Development </t>
  </si>
  <si>
    <t xml:space="preserve">3. Recruitment, selection and induction practice </t>
  </si>
  <si>
    <t xml:space="preserve">KC3.1 </t>
  </si>
  <si>
    <t>Understand the principles and theories underpinning recruitment, selection and induction practice</t>
  </si>
  <si>
    <t>Explain workforce planning techniques.</t>
  </si>
  <si>
    <t>Describe the information needed to identify recruitment requirements.</t>
  </si>
  <si>
    <t>Assess the impact of an organisation’s structure and culture on its recruitment and selection policies and practices.</t>
  </si>
  <si>
    <t>Analyse the factors involved in establishing recruitment and selection criteria.</t>
  </si>
  <si>
    <t>Evaluate the suitability of recruitment and selection methods for different roles.</t>
  </si>
  <si>
    <t>Analyse patterns of employment that affect the recruitment of staff.</t>
  </si>
  <si>
    <t>Explain the factors to be taken into account when developing job specifications, personal specifications and job advertisements.</t>
  </si>
  <si>
    <t>Understand Human Resources systems (HR) and their legal requirements.</t>
  </si>
  <si>
    <t>Explain the induction process.</t>
  </si>
  <si>
    <t>Explain the relationship between human resource and induction processes.</t>
  </si>
  <si>
    <t xml:space="preserve">SC3.1 </t>
  </si>
  <si>
    <t>Be able to support the recruitment of people into an organisation</t>
  </si>
  <si>
    <t>Determine current staffing needs.</t>
  </si>
  <si>
    <t>Identify current skills needs from known staffing needs.</t>
  </si>
  <si>
    <t>Identify future workforce needs.</t>
  </si>
  <si>
    <t>Contribute to a resourcing plan that addresses known needs within budgetary limitations.</t>
  </si>
  <si>
    <t>Evaluate the cost-effectiveness of different methods of recruitment for an identified role.</t>
  </si>
  <si>
    <t>Explain how recruitment policies and practices meet legal and ethical requirements.</t>
  </si>
  <si>
    <t>Select the method of recruitment for identified roles.</t>
  </si>
  <si>
    <t>SC3.2</t>
  </si>
  <si>
    <t>Be able to select people for the role</t>
  </si>
  <si>
    <t>Plan assessment processes that are valid and reliable.</t>
  </si>
  <si>
    <t>Provide those involved in the selection process with information to enable them to make informed decisions.</t>
  </si>
  <si>
    <t>Justify assessment decisions with evidence.</t>
  </si>
  <si>
    <t>Inform applicants of the outcome of the process in line with organisational procedures.</t>
  </si>
  <si>
    <t>Evaluate the effectiveness of the selection process.</t>
  </si>
  <si>
    <t>Adhere to organisational policies and procedures, legal and ethical requirements when carrying out selection assessments.</t>
  </si>
  <si>
    <t>SC3.3</t>
  </si>
  <si>
    <t>Be able to induct people into an organisation</t>
  </si>
  <si>
    <t>Develop induction materials that meet operational and new starters’ needs</t>
  </si>
  <si>
    <t>Explain to new starters organisational policies, procedures and structures.</t>
  </si>
  <si>
    <t>Explain to new starters their role and responsibilities.</t>
  </si>
  <si>
    <t>Explain to new starters their entitlements and where to go for help.</t>
  </si>
  <si>
    <t>Assess new starters’ training needs.</t>
  </si>
  <si>
    <t>Confirm training is available that meets operational and new starters’ needs.</t>
  </si>
  <si>
    <t>Provide support that meets new starters’ needs.</t>
  </si>
  <si>
    <t xml:space="preserve">4. Performance Management </t>
  </si>
  <si>
    <t>KC4.1</t>
  </si>
  <si>
    <t>Understand performance management</t>
  </si>
  <si>
    <t>Identify the characteristics of an effective performance management system.</t>
  </si>
  <si>
    <t>Explain the uses of specific, measurable, achievable, realistic and time-bound (SMART) objectives and priorities.</t>
  </si>
  <si>
    <t>Describe best practice in conducting performance reviews and appraisals.</t>
  </si>
  <si>
    <t>Explain the factors to be taken into account when managing people’s wellbeing and performance.</t>
  </si>
  <si>
    <t>Explain how performance is managed to meet objectives.</t>
  </si>
  <si>
    <t>Explain how to give feedback for performance improvement that is motivating.</t>
  </si>
  <si>
    <t>Explain how to develop practical ways of managing workflows.</t>
  </si>
  <si>
    <t>Understand the importance of conflict management in the workplace.</t>
  </si>
  <si>
    <t>KC4.2</t>
  </si>
  <si>
    <t>Understand training and development</t>
  </si>
  <si>
    <t>Explain the benefits of employee development</t>
  </si>
  <si>
    <t>Explain the advantages and limitations of different types of training and development methods.</t>
  </si>
  <si>
    <t>Explain the role of targets, objectives and feedback in employee development.</t>
  </si>
  <si>
    <t xml:space="preserve">Explain how personal development plans support the training and development of individuals, including the use of target setting. </t>
  </si>
  <si>
    <t>Explain how to make use of planned and unplanned learning opportunities to meet individuals’ preferred learning styles.</t>
  </si>
  <si>
    <t>Explain how to support individuals’ learning and development.</t>
  </si>
  <si>
    <t>KC4.3</t>
  </si>
  <si>
    <t>Understand the principles supporting the management of discipline and grievance cases</t>
  </si>
  <si>
    <t>Explain the difference between a discipline case and a grievance case and the implications for their management.</t>
  </si>
  <si>
    <t>Explain sources of advice and expertise on discipline and grievance.</t>
  </si>
  <si>
    <t>Explain the legal obligations of employers and the rights of employees in relation to discipline and grievance cases.</t>
  </si>
  <si>
    <t>Explain organisational procedures for the management of discipline and grievance cases.</t>
  </si>
  <si>
    <t>Explain the communication techniques to be used in the management of discipline and grievance cases.</t>
  </si>
  <si>
    <t>Explain the types of behaviours that are likely to result in disciplinary proceedings.</t>
  </si>
  <si>
    <t>Explain the types of actions that are likely to lead to a grievance.</t>
  </si>
  <si>
    <t>Explain how to carry out investigations into discipline and grievance cases.</t>
  </si>
  <si>
    <t>Analyse the effect of well managed and poorly managed discipline and grievance cases.</t>
  </si>
  <si>
    <t>Explain how the outcomes of discipline and grievance cases can be managed.</t>
  </si>
  <si>
    <t>KC4.4</t>
  </si>
  <si>
    <t>Understand the principles of coaching and mentoring</t>
  </si>
  <si>
    <t>Describe the following roles:</t>
  </si>
  <si>
    <t>­Coach.</t>
  </si>
  <si>
    <t>­	Mentor.</t>
  </si>
  <si>
    <t>Explain the principles of coaching and mentoring in an organisation.</t>
  </si>
  <si>
    <t>KC4.5</t>
  </si>
  <si>
    <t>Understand the change management process</t>
  </si>
  <si>
    <t xml:space="preserve">Know how to implement operational/team plans through change. </t>
  </si>
  <si>
    <t>Know how to shift and manage resources appropriately through change.</t>
  </si>
  <si>
    <t>Skills: </t>
  </si>
  <si>
    <t>SC4.1</t>
  </si>
  <si>
    <t xml:space="preserve">Manage yourself </t>
  </si>
  <si>
    <t>Assess own career goals and personal development.</t>
  </si>
  <si>
    <t>Set personal work objectives and produce a personal development plan.</t>
  </si>
  <si>
    <t>Develop personal effectiveness.</t>
  </si>
  <si>
    <t>Develop personal network of contacts.</t>
  </si>
  <si>
    <t>SC4.2</t>
  </si>
  <si>
    <t>Support colleagues with their professional development</t>
  </si>
  <si>
    <t xml:space="preserve">Promote the benefits of continuing professional development to colleagues and maintaining accurate records. </t>
  </si>
  <si>
    <t>Set, monitor and track targets of your team.</t>
  </si>
  <si>
    <t>Give colleagues feedback on their work performance.</t>
  </si>
  <si>
    <t>Engage colleagues in identifying information on a range of possible development activities.</t>
  </si>
  <si>
    <t>Discuss and agree personal development plans with colleagues.</t>
  </si>
  <si>
    <t>Support individuals in undertaking development activities.</t>
  </si>
  <si>
    <t>SC4.3</t>
  </si>
  <si>
    <t>Be able to manage change effectively</t>
  </si>
  <si>
    <t xml:space="preserve">Implements operational/team plans through change. </t>
  </si>
  <si>
    <t>Shifts and manage resources appropriately through change</t>
  </si>
  <si>
    <t xml:space="preserve">5. Principles of leadership and management </t>
  </si>
  <si>
    <t>KC5.1</t>
  </si>
  <si>
    <t>Understand the principles of effective decision making</t>
  </si>
  <si>
    <t>Explain the importance of defining the objectives, scope and success criteria of the decisions to be taken.</t>
  </si>
  <si>
    <t>Assess the importance of analysing the potential impact of decision making</t>
  </si>
  <si>
    <t>Explain the importance of obtaining sufficient valid information to enable effective decision making.</t>
  </si>
  <si>
    <t>Explain the importance of aligning decisions with business objectives, values and policies.</t>
  </si>
  <si>
    <t>Explain how to validate information used in the decision-making process.</t>
  </si>
  <si>
    <t>Explain how to address issues that obstruct the achievement of targets and quality standards.</t>
  </si>
  <si>
    <t xml:space="preserve">Understand how to gather feedback from different sources and the importance of using this to inform decisions. </t>
  </si>
  <si>
    <t>KC5.2</t>
  </si>
  <si>
    <t>Understand different leadership styles and models</t>
  </si>
  <si>
    <t>Explain the difference in the influence of managers and leaders on their teams.</t>
  </si>
  <si>
    <t>Evaluate the suitability and impact of leadership styles in different contexts.</t>
  </si>
  <si>
    <t>Analyse theories and models of motivation and their application in the workplace.</t>
  </si>
  <si>
    <t>KC5.3</t>
  </si>
  <si>
    <t>Understand different theories of management</t>
  </si>
  <si>
    <t>Identify the different theories and models of management.</t>
  </si>
  <si>
    <t>Discuss how the different theories and models can be applied to different situations.</t>
  </si>
  <si>
    <t>Explain the role of motivation in management theories.</t>
  </si>
  <si>
    <t>KC5.4</t>
  </si>
  <si>
    <t>Understand the role, functions and processes of management</t>
  </si>
  <si>
    <t>Analyse a manager's responsibilities for planning, coordinating and supervising work.</t>
  </si>
  <si>
    <t>Explain how managers ensure that team objectives are met.</t>
  </si>
  <si>
    <t>Explain how a manager's role contributes to the achievement of an organisation’s vision, mission and objectives.</t>
  </si>
  <si>
    <t>Analyse theories and models of management.</t>
  </si>
  <si>
    <t>Explain how the application of management theories guides a manager's actions.</t>
  </si>
  <si>
    <t>Explain the operational constraints imposed by budgets.</t>
  </si>
  <si>
    <t>KC5.5</t>
  </si>
  <si>
    <t>Understand performance measurement</t>
  </si>
  <si>
    <t>Explain the relationship between business objectives and performance measures.</t>
  </si>
  <si>
    <t>Explain the features of a performance measurement system.</t>
  </si>
  <si>
    <t>Explain how to set key performance indicators (KPIs).</t>
  </si>
  <si>
    <t>Explain the tools, processes and timetable for monitoring and reporting on business performance.</t>
  </si>
  <si>
    <t>Explain the use of management accounts and management information systems in performance management.</t>
  </si>
  <si>
    <t>Explain the difference between outcomes and outputs.</t>
  </si>
  <si>
    <t>KC5.6</t>
  </si>
  <si>
    <t>Understand equality, diversity and inclusion</t>
  </si>
  <si>
    <t>Explain the difference between equality, diversity and inclusion.</t>
  </si>
  <si>
    <t xml:space="preserve">Explain the responsibility of organisations under current equality legislation. </t>
  </si>
  <si>
    <t>Describe the potential consequences of not adhering to equality legislation</t>
  </si>
  <si>
    <t xml:space="preserve">6. Teamwork principles </t>
  </si>
  <si>
    <t>KC6.1</t>
  </si>
  <si>
    <t>Understand the different roles and responsibilities within a team</t>
  </si>
  <si>
    <t>Summarise different roles and responsibilities within a team.</t>
  </si>
  <si>
    <t>Explain how to build a rapport with team members.</t>
  </si>
  <si>
    <t>Explain own role and responsibilities within a team in a given situation.</t>
  </si>
  <si>
    <t>Describe constraints which may affect the ability to amend team priorities and goals.</t>
  </si>
  <si>
    <t>Explain how to communicate team roles and their impact on interdependencies to achieve team goals.</t>
  </si>
  <si>
    <t xml:space="preserve">Understand people and team management models. </t>
  </si>
  <si>
    <t xml:space="preserve">Describe the importance of team dynamics and motivation techniques with teams and individuals. </t>
  </si>
  <si>
    <t xml:space="preserve">Describe the different approaches to team management and the difference between managing people and people management. </t>
  </si>
  <si>
    <t xml:space="preserve">Know how to facilitate cross team working to support the delivery of organisational objectives. </t>
  </si>
  <si>
    <t>KC6.2</t>
  </si>
  <si>
    <t>Understand the concepts of culture and behaviour relating to organisations</t>
  </si>
  <si>
    <t>Describe the concept of corporate culture and its impact on organisational behaviour.</t>
  </si>
  <si>
    <t>Explain how different leadership styles can impact on an organisation’s culture and behaviour.</t>
  </si>
  <si>
    <t>Identify the key factors that impact on organisational behaviour.</t>
  </si>
  <si>
    <t>Describe how the organisation’s ethos, culture and values are adopted and delivered by team members.</t>
  </si>
  <si>
    <t>SC6.1</t>
  </si>
  <si>
    <t>Be able to develop a plan to improve co-operation within a team</t>
  </si>
  <si>
    <t>Explain why co-operation is necessary to achieve a team goal.</t>
  </si>
  <si>
    <t>Produce an action plan to develop own and other’s team working.</t>
  </si>
  <si>
    <t>SC6.2</t>
  </si>
  <si>
    <t xml:space="preserve">Be able to make decisions in different situations </t>
  </si>
  <si>
    <t>Use decision-making techniques.</t>
  </si>
  <si>
    <t>Evaluate how decisions have met their objectives.</t>
  </si>
  <si>
    <t>Evaluate how effectively decisions were communicated.</t>
  </si>
  <si>
    <t>SC6.3</t>
  </si>
  <si>
    <t>Be able to review team performance</t>
  </si>
  <si>
    <t>Summarise skills brought to a team activity by:</t>
  </si>
  <si>
    <t>­	Self.</t>
  </si>
  <si>
    <t>­	Others.</t>
  </si>
  <si>
    <t>Explain how to interpret feedback from team members and how to incorporate feedback on activity.</t>
  </si>
  <si>
    <t>Evaluate activity identifying areas for improvement.</t>
  </si>
  <si>
    <t>SC6.4</t>
  </si>
  <si>
    <t>Be able to allocate and assure the quality of a team’s work</t>
  </si>
  <si>
    <t>Identify the strengths, competencies and expertise of team members.</t>
  </si>
  <si>
    <t>Allocate work on the basis of the strengths, competencies and expertise of team members.</t>
  </si>
  <si>
    <t>Identify areas for improvement in team members’ performance outputs and standards.</t>
  </si>
  <si>
    <t>Amend priorities and plans to take account of changing circumstances.</t>
  </si>
  <si>
    <t>Recommend changes to systems and processes to improve the quality of work.</t>
  </si>
  <si>
    <t>7. Manage a budget</t>
  </si>
  <si>
    <t xml:space="preserve">Key Management Theme 3: Business Functions </t>
  </si>
  <si>
    <t>KC7.1</t>
  </si>
  <si>
    <t>Understand how to identify financial requirements</t>
  </si>
  <si>
    <t>Explain how to calculate the estimated costs of activities, resources and overheads needed to achieve objectives.</t>
  </si>
  <si>
    <t>Analyse the components of a business case to meet organisational requirements.</t>
  </si>
  <si>
    <t>Describe the business planning and budget-setting cycle.</t>
  </si>
  <si>
    <t>Understand organisational governance and compliance requirements to ensure effective budget setting and control</t>
  </si>
  <si>
    <t>KC7.2</t>
  </si>
  <si>
    <t>Understand how to set budgets</t>
  </si>
  <si>
    <t>Explain the purposes of budget-setting.</t>
  </si>
  <si>
    <t>Analyse the information needed to enable realistic budgets to be set.</t>
  </si>
  <si>
    <t>Explain how to address contingencies.</t>
  </si>
  <si>
    <t>Explain organisational policies and procedures on budget-setting.</t>
  </si>
  <si>
    <t>SC7.1</t>
  </si>
  <si>
    <t>Be able to manage a budget</t>
  </si>
  <si>
    <t>Use the budget to control performance and expenditure.</t>
  </si>
  <si>
    <t>Identify the cause of variations from budget.</t>
  </si>
  <si>
    <t>Explain the actions to be taken to address variations from budget.</t>
  </si>
  <si>
    <t>Propose realistic revisions to budget, supporting those recommendations with evidence.</t>
  </si>
  <si>
    <t>Provide budget-related reports and information within agreed timescales.</t>
  </si>
  <si>
    <t>Explain the actions to be taken in the event of suspected instances of fraud or malpractice.</t>
  </si>
  <si>
    <t>Applies organisational governance and compliance requirements to ensure effective budget setting and control</t>
  </si>
  <si>
    <t>SC7.2</t>
  </si>
  <si>
    <t>Be able to evaluate the use of a budget</t>
  </si>
  <si>
    <t>Identify successes and areas for improvement in budget management.</t>
  </si>
  <si>
    <t>Make recommendations to improve future budget setting and management.</t>
  </si>
  <si>
    <t xml:space="preserve">8. Principles of sales </t>
  </si>
  <si>
    <t>KC8.1</t>
  </si>
  <si>
    <t>Understand the sales market</t>
  </si>
  <si>
    <t>Describe the characteristics of the sales market: e.g. hospitality, retail, business, public sector, not for profit sector.</t>
  </si>
  <si>
    <t>Explain the features, benefits and unique selling propositions of own organisation’s products and/or services.</t>
  </si>
  <si>
    <t>Describe own organisation’s position in the market.</t>
  </si>
  <si>
    <t>Describe own organisation’s products and/or services in comparison with competitors’ offerings.</t>
  </si>
  <si>
    <t>Describe the benefits of cross-selling within your organisation.</t>
  </si>
  <si>
    <t>KC8.2</t>
  </si>
  <si>
    <t>Understand how to generate and qualify sales leads</t>
  </si>
  <si>
    <t>Explain how to segment customers.</t>
  </si>
  <si>
    <t>Explain how to “target-market” customers and potential customers.</t>
  </si>
  <si>
    <t>Describe how to source and gather information about the market and potential customers.</t>
  </si>
  <si>
    <t>Explain the process for qualifying a prospective customer.</t>
  </si>
  <si>
    <t xml:space="preserve">9. Managing communications in the workplace </t>
  </si>
  <si>
    <t>KC9.1</t>
  </si>
  <si>
    <t>Understand how to communicate in own business environment</t>
  </si>
  <si>
    <t>Explain own use and organisational practice or policy for the following forms of communication:</t>
  </si>
  <si>
    <t>­	Business greetings.</t>
  </si>
  <si>
    <t>­	Telephone communications.</t>
  </si>
  <si>
    <t>­	Letter writing.</t>
  </si>
  <si>
    <t>­	Business emails.</t>
  </si>
  <si>
    <t>­	Record keeping.</t>
  </si>
  <si>
    <t>­	Formal business reports.</t>
  </si>
  <si>
    <t>­	Business meetings.</t>
  </si>
  <si>
    <t>­	Social media.</t>
  </si>
  <si>
    <t>­	Presentations.</t>
  </si>
  <si>
    <t>KC9.2</t>
  </si>
  <si>
    <t>Understand how to use communication to build relationships with stakeholders</t>
  </si>
  <si>
    <t>Describe the concept of stakeholders in relation to the organisation.</t>
  </si>
  <si>
    <t>Describe the principles of stakeholder engagement.</t>
  </si>
  <si>
    <t>Explain the role of communication in building relationships.</t>
  </si>
  <si>
    <t>Explain how to communicate with different stakeholders to enhance engagement.</t>
  </si>
  <si>
    <t>Describe the role of social media in public relations.</t>
  </si>
  <si>
    <t>SC9.1</t>
  </si>
  <si>
    <t>Be able to manage interpersonal communication skills</t>
  </si>
  <si>
    <t>Audit own communication skills.</t>
  </si>
  <si>
    <t>Demonstrate use of own communication skills in an organisational setting.</t>
  </si>
  <si>
    <t>Chair meetings with colleagues or stakeholders.</t>
  </si>
  <si>
    <t>Evaluate the effectiveness of personal communication skills in own organisation and with employees/colleagues.</t>
  </si>
  <si>
    <t>Produce a development plan to improve own communication skills, using feedback from others.</t>
  </si>
  <si>
    <t xml:space="preserve">Know how to chair meetings, hold challenging conversations and give constructive feedback. </t>
  </si>
  <si>
    <t>Know how to be self-aware, understand emotional intelligence, unconscious bias and inclusivity.</t>
  </si>
  <si>
    <t>SC9.2</t>
  </si>
  <si>
    <t>Be able to manage workplace communications</t>
  </si>
  <si>
    <t>Plan improvements to workplace communications.</t>
  </si>
  <si>
    <t>Implement a plan to improve workplace communications.</t>
  </si>
  <si>
    <t>Develop measures to evaluate the success of a plan to improve workplace communications.</t>
  </si>
  <si>
    <t>Chairs meetings, holds challenging conversations and gives constructive feedback.</t>
  </si>
  <si>
    <t>Can use effective active listening skills e.g. clarify understanding of conversation, provides constructive feedback.</t>
  </si>
  <si>
    <t xml:space="preserve">Key Management Theme 4: Operations and Risk management  </t>
  </si>
  <si>
    <t>Ref:</t>
  </si>
  <si>
    <t xml:space="preserve">10, Manage health and safety in own area of responsibility </t>
  </si>
  <si>
    <t>KC10.1</t>
  </si>
  <si>
    <t xml:space="preserve">Understand responsibilities and liabilities in relation to legislation in the workplace </t>
  </si>
  <si>
    <t>Evaluate personal responsibilities and liabilities in line with current health and safety legislation.</t>
  </si>
  <si>
    <t>Describe own organisation’s responsibilities and liabilities in line with current health and safety legislation.</t>
  </si>
  <si>
    <t>Identify specialists and industry experts to consult with when health and safety issues arise outside own remit.</t>
  </si>
  <si>
    <t>Explain own organisation’s policy for managing serious safety incidents.</t>
  </si>
  <si>
    <t>Describe the principles of law relating to the formation of contracts.</t>
  </si>
  <si>
    <t>Explain the impact of tort law on operations.</t>
  </si>
  <si>
    <t xml:space="preserve">Describe the legal provisions that affect the management of operations. </t>
  </si>
  <si>
    <t>KC10.2</t>
  </si>
  <si>
    <t>Understand how to manage health and safety risks in own area of responsibility</t>
  </si>
  <si>
    <t>Describe the types of health and safety hazards and risks that may arise.</t>
  </si>
  <si>
    <t>Explain how to use systems for identifying hazards and assessing risks.</t>
  </si>
  <si>
    <t>Explain how to manage and implement health and safety procedures.</t>
  </si>
  <si>
    <t>Explain how to report and disseminate information about health and safety.</t>
  </si>
  <si>
    <t>Explain how to escalate an issue to a more senior colleague.</t>
  </si>
  <si>
    <t>Describe the types of actions which should be undertaken to control or eliminate identified hazards and risks.</t>
  </si>
  <si>
    <t>KC10.3</t>
  </si>
  <si>
    <t xml:space="preserve">Understand the environmental impact of work activities </t>
  </si>
  <si>
    <t>Explain the environmental policies that impact on own area of responsibility.</t>
  </si>
  <si>
    <t>Explain how to minimise the environmental impact of work activities.</t>
  </si>
  <si>
    <t>Explain how to identify and report opportunities to improve environmental performance.</t>
  </si>
  <si>
    <t>SC10.1</t>
  </si>
  <si>
    <t>Be able to review health and safety policy in own area of responsibility</t>
  </si>
  <si>
    <t>Review the organisation’s health and safety policy against requirements for own area of responsibility.</t>
  </si>
  <si>
    <t>Communicate any recommendations for changes to health and safety policy to relevant individuals.</t>
  </si>
  <si>
    <t>SC10.2</t>
  </si>
  <si>
    <t>Be able to communicate health and safety policy in own area of responsibility</t>
  </si>
  <si>
    <t>Communicate the organisation’s health and safety policy to all people concerned and other relevant parties.</t>
  </si>
  <si>
    <t>Ensure all people and other relevant parties understand written health and safety policy.</t>
  </si>
  <si>
    <t>SC10.3</t>
  </si>
  <si>
    <t>Be able to monitor health and safety in own area of responsibility</t>
  </si>
  <si>
    <t>Identify systems for identifying and assessing health and safety hazards and risks.</t>
  </si>
  <si>
    <t>Assess own working environment against organisation’s health and safety policy.</t>
  </si>
  <si>
    <t>Evaluate health and safety requirements.</t>
  </si>
  <si>
    <t xml:space="preserve">11. Manage a small project </t>
  </si>
  <si>
    <t>KC11.1</t>
  </si>
  <si>
    <t>Understand the management of a small project</t>
  </si>
  <si>
    <t>Explain how to carry out a cost-benefit analysis for a project.</t>
  </si>
  <si>
    <t>Evaluate the use of risk analysis techniques.</t>
  </si>
  <si>
    <t>Evaluate project planning and management tools and techniques.</t>
  </si>
  <si>
    <t>Evaluate the impact of changes to project scope, schedule, finance, risk, quality and resources.</t>
  </si>
  <si>
    <t>Analyse the requirements of project governance arrangements.</t>
  </si>
  <si>
    <t>SC11.1</t>
  </si>
  <si>
    <t>Be able to plan a small project</t>
  </si>
  <si>
    <t>Analyse how a project fits with an organisation’s overall vision, objectives, plans and programmes of work.</t>
  </si>
  <si>
    <t>Agree the objectives and scope of proposed projects with stakeholders.</t>
  </si>
  <si>
    <t>Assess the interdependencies and potential risks within a project.</t>
  </si>
  <si>
    <t>Develop a project plan with specific, measurable, achievable, realistic and time-bound (SMART) objectives, key performance indicators (KPIs) and evaluation mechanisms appropriate to the plan.</t>
  </si>
  <si>
    <t>Develop proportionate and targeted plans to manage identified risks and contingencies.</t>
  </si>
  <si>
    <t>Apply project lifecycle approaches to the progress of a project.</t>
  </si>
  <si>
    <t>SC11.2</t>
  </si>
  <si>
    <t>Be able to manage a small project</t>
  </si>
  <si>
    <t>Allocate resources in accordance with the project plan.</t>
  </si>
  <si>
    <t>Brief project team members on their roles and responsibilities.</t>
  </si>
  <si>
    <t>Implement plans within agreed budgets and timescales.</t>
  </si>
  <si>
    <t>Communicate the requirements of the plans to those who will be affected.</t>
  </si>
  <si>
    <t>Revise plans in the light of changing circumstances in accordance with project objectives and identified risks.</t>
  </si>
  <si>
    <t>Keep stakeholders up to date with developments and problems.</t>
  </si>
  <si>
    <t>Complete close-out actions in accordance with project plans.</t>
  </si>
  <si>
    <t>Adhere to organisational policies and procedures, legal and ethical requirements when managing a project</t>
  </si>
  <si>
    <t>SC11.3</t>
  </si>
  <si>
    <t>Be able to evaluate the effectiveness of a small project</t>
  </si>
  <si>
    <t>Conduct periodic reviews of the progress and effectiveness of a project using information from a range of sources.</t>
  </si>
  <si>
    <t>Evaluate the effectiveness of capturing and managing project-related knowledge.</t>
  </si>
  <si>
    <t>Report on the effectiveness of plans.</t>
  </si>
  <si>
    <t xml:space="preserve">Learning and Development requirements - Leisure Operations Management specialist content </t>
  </si>
  <si>
    <t xml:space="preserve">12. Principles of sale </t>
  </si>
  <si>
    <t xml:space="preserve">KS12.1 LO </t>
  </si>
  <si>
    <t>Understand the use of IT in sales</t>
  </si>
  <si>
    <t>Explain the role, uses and importance of IT systems and information in sales.</t>
  </si>
  <si>
    <t>Describe how to plan and organise information searches.</t>
  </si>
  <si>
    <t>Describe how to identify issues and trends in sales-related data.</t>
  </si>
  <si>
    <t>Explain sales-related information, confidentiality and security requirements.</t>
  </si>
  <si>
    <t>KS12.2 LO</t>
  </si>
  <si>
    <t>Understand the sales cycle</t>
  </si>
  <si>
    <t>Describe the characteristics of the sales cycle.</t>
  </si>
  <si>
    <t>Explain how the different stages of the sales cycle affects the approach to the sale.</t>
  </si>
  <si>
    <t>Describe the uses of the sales cycle in structuring and progressing sales contacts.</t>
  </si>
  <si>
    <t>KS12.3 LO</t>
  </si>
  <si>
    <t>Understand the buyer decision-making process</t>
  </si>
  <si>
    <t>Describe own organisation’s procedures for dealing with buyers.</t>
  </si>
  <si>
    <t>Explain the importance of defining market segments to understand the buyer.</t>
  </si>
  <si>
    <t>Explain how buyer behaviour affects the achievement of targets.</t>
  </si>
  <si>
    <t>Explain the distinction between customer wants and needs.</t>
  </si>
  <si>
    <t>Explain the difference between consumer buyer decision-making and business-to-business decision-making.</t>
  </si>
  <si>
    <t>Describe the pressures on customers that influence their buying behaviour.</t>
  </si>
  <si>
    <t xml:space="preserve">KS 12.4 LO </t>
  </si>
  <si>
    <t>Understand the principles of selling face-to-face</t>
  </si>
  <si>
    <t>Explain the characteristics, advantages and disadvantages of face-to-face selling.</t>
  </si>
  <si>
    <t>Explain the importance of preparing for the contact.</t>
  </si>
  <si>
    <t>Describe the stages of selling face-to-face.</t>
  </si>
  <si>
    <t>Describe how to manage customer behaviour.</t>
  </si>
  <si>
    <t>Describe how to interpret the customer’s reaction as the sale progresses.</t>
  </si>
  <si>
    <t>Describe how to involve the customer in closing the sale.</t>
  </si>
  <si>
    <t xml:space="preserve">KS12.5 LO </t>
  </si>
  <si>
    <t>Understand how to close a sale</t>
  </si>
  <si>
    <t>Explain how to overcome objections</t>
  </si>
  <si>
    <t>Explain how to identify verbal and non-verbal buying signals.</t>
  </si>
  <si>
    <t>Explain how to overcome barriers to closing the sale.</t>
  </si>
  <si>
    <t>Explain how to identify further potential add-on, up-selling or cross-selling opportunities.</t>
  </si>
  <si>
    <t>Describe different methods to close a sale.</t>
  </si>
  <si>
    <t xml:space="preserve">13. Sales targets </t>
  </si>
  <si>
    <t>KS13.1 LO</t>
  </si>
  <si>
    <t>Understand how sales targets are calculated</t>
  </si>
  <si>
    <t>Describe the process for forecasting sales and setting sales targets.</t>
  </si>
  <si>
    <t>Describe the factors that affect the setting of sales targets.</t>
  </si>
  <si>
    <t>Explain the volume and value of the sales required to meet target figures.</t>
  </si>
  <si>
    <t>Explain the pricing structure for products and/or services to meet sales targets and maximise revenue.</t>
  </si>
  <si>
    <t>Explain own organisation’s pricing strategy</t>
  </si>
  <si>
    <t>Describe a formula for calculating sales values over a period of time.</t>
  </si>
  <si>
    <t xml:space="preserve">KS13.2 LO </t>
  </si>
  <si>
    <t>Understand the use of sales targets</t>
  </si>
  <si>
    <t>Explain the importance of sales targets for performance purposes.</t>
  </si>
  <si>
    <t>Explain how past sales targets can inform the setting of future targets.</t>
  </si>
  <si>
    <t>KS13.3 LO</t>
  </si>
  <si>
    <t>Understand how to collect sales-related data</t>
  </si>
  <si>
    <t>Describe the potential sources of sales-related data.</t>
  </si>
  <si>
    <t>Describe the roles of insight and demographics in sales activities.</t>
  </si>
  <si>
    <t>Explain the data collection methods for obtaining quantitative and qualitative information.</t>
  </si>
  <si>
    <t>Describe how data can be used to support sales activities.</t>
  </si>
  <si>
    <t>KS13.4 LO</t>
  </si>
  <si>
    <t>Understand how to evaluate sales performance</t>
  </si>
  <si>
    <t>Describe how to monitor sales performance against targets.</t>
  </si>
  <si>
    <t>Explain how to evaluate performance against targets.</t>
  </si>
  <si>
    <t>Describe the factors that can cause variances of performance from target.</t>
  </si>
  <si>
    <t>Describe the actions to be taken if sales targets are not met.</t>
  </si>
  <si>
    <t xml:space="preserve">14. Leisure operations management </t>
  </si>
  <si>
    <t>KS14.1 LO</t>
  </si>
  <si>
    <t>Understand context of leisure operations management</t>
  </si>
  <si>
    <t>Describe the nature of key agencies in sport and leisure and their relationship with each other.</t>
  </si>
  <si>
    <t>Explain funding for leisure and how it is administered.</t>
  </si>
  <si>
    <t>Explain the role of professional bodies and registers in leisure.</t>
  </si>
  <si>
    <t>Explain the sub-regional (or county where applicable) sports partnerships infrastructure, their networks and connections to national agencies, regional/county governing bodies and local organisations.</t>
  </si>
  <si>
    <t>Describe the local provision of leisure facilities and activities through local authorities, social enterprises, sports clubs and other community providers.</t>
  </si>
  <si>
    <t xml:space="preserve">Describe the local infrastructure and partnerships in leisure and how they connect. </t>
  </si>
  <si>
    <t>Explain the relationships and partnerships between physical activity, leisure and health professionals and the strategic links between their infrastructures</t>
  </si>
  <si>
    <t>Describe international, national and local political ideology and policy that influences leisure policy and processes</t>
  </si>
  <si>
    <t>Describe the impact of economic changes on leisure provision and demand for leisure services.</t>
  </si>
  <si>
    <t>Explain legislation that impacts on leisure provision.</t>
  </si>
  <si>
    <t>Describe local authorities’ structure and the implications for leisure provision.</t>
  </si>
  <si>
    <t>Describe types and structures of organisations providing leisure services.</t>
  </si>
  <si>
    <t>Explain types of quality schemes, for example, QUEST and the National Benchmarking Service.</t>
  </si>
  <si>
    <t>Explain the role of leisure facilities in communities and community planning.</t>
  </si>
  <si>
    <t>Explain the importance of engaging with the community.</t>
  </si>
  <si>
    <t>Describe different user groups, for example schools, clubs, community groups, and their different expectations.</t>
  </si>
  <si>
    <t>Describe different types of leisure facilities and their uses.</t>
  </si>
  <si>
    <t>Explain how to ensure the sustainability of leisure provision.</t>
  </si>
  <si>
    <t xml:space="preserve">Learning and Development requirements - Exercise and Fitness Management specialist content </t>
  </si>
  <si>
    <t xml:space="preserve">15. Principles of sale </t>
  </si>
  <si>
    <t>KS15.1 EF</t>
  </si>
  <si>
    <t>Explain sales-related information confidentiality and security requirements.</t>
  </si>
  <si>
    <t>KS15.2 EF</t>
  </si>
  <si>
    <t xml:space="preserve">KS15.3 EF </t>
  </si>
  <si>
    <t>KS15.4 EF</t>
  </si>
  <si>
    <t>KS15.5 EF</t>
  </si>
  <si>
    <t>Explain how to overcome objections.</t>
  </si>
  <si>
    <t xml:space="preserve">16. Sales targets </t>
  </si>
  <si>
    <t>KS16.1 EF</t>
  </si>
  <si>
    <t>Explain own organisation’s pricing strategy.</t>
  </si>
  <si>
    <t>KS16.2 EF</t>
  </si>
  <si>
    <t>Explain how past sales targets can inform the setting of future targets</t>
  </si>
  <si>
    <t>KS16.3 EF</t>
  </si>
  <si>
    <t>KS16.4 EF</t>
  </si>
  <si>
    <t xml:space="preserve">17. Exercise and fitness management </t>
  </si>
  <si>
    <t xml:space="preserve">KS17.1 EF </t>
  </si>
  <si>
    <t>Understand the context of exercise and fitness management</t>
  </si>
  <si>
    <t>Describe the size and scope of the exercise and fitness industry.</t>
  </si>
  <si>
    <t>Describe the contribution of the exercise and fitness industry to the economy and society.</t>
  </si>
  <si>
    <t>Explain the role and relationships between the public, private and third sectors in exercise and fitness.</t>
  </si>
  <si>
    <t>Describe the nature of key organisations in the exercise and fitness industry.</t>
  </si>
  <si>
    <t>Explain the role of professional bodies and registers in exercise and fitness.</t>
  </si>
  <si>
    <t>Explain the codes of practice which relate to exercise and fitness.</t>
  </si>
  <si>
    <t>Explain the relationships and partnerships between physical activity, fitness and health professionals and the strategic links between their infrastructures.</t>
  </si>
  <si>
    <t>Describe the impact of physical activity on health: e.g. physical activity levels sufficient to achieve health benefits and reduce obesity.</t>
  </si>
  <si>
    <t>Describe the barriers to physical activity and how to address them.</t>
  </si>
  <si>
    <t>Identify sources of information on career progression, training and education in the exercise and fitness industry.</t>
  </si>
  <si>
    <t>Identify current trends in the exercise and fitness industry.</t>
  </si>
  <si>
    <t>Explain the role of innovation and technology in the development of products and services in the exercise and fitness industry.</t>
  </si>
  <si>
    <t>Describe different types of membership structures in the exercise and fitness industry.</t>
  </si>
  <si>
    <t>Explain the importance of retention strategies in exercise and fitness.</t>
  </si>
  <si>
    <t>Describe the job roles and employment patterns in the exercise and fitness industry.</t>
  </si>
  <si>
    <t xml:space="preserve">18. Sports Development Management </t>
  </si>
  <si>
    <t xml:space="preserve">Learning and Development requirements - Sports Development Management specialist content </t>
  </si>
  <si>
    <t>K18.1 SD</t>
  </si>
  <si>
    <t>Understand the structure of sport and physical activity in the UK</t>
  </si>
  <si>
    <t>Describe the structure and function of government departments and their relationship with the UK and home nation sports councils and their international links.</t>
  </si>
  <si>
    <t>Describe the roles, functions and interrelationships of different types of provision including: public, private and voluntary.</t>
  </si>
  <si>
    <t>Describe the role of the education sector in providing sport opportunities.</t>
  </si>
  <si>
    <t>Describe current government sport strategy and the influences upon it including: social inclusion and policies to encourage participation and elite sport.</t>
  </si>
  <si>
    <t>Describe the complex nature of key agencies in sport and physical activity and their relationship with each other.</t>
  </si>
  <si>
    <t>Describe the connection between the key national agencies and the regional/sub-regional infrastructure.</t>
  </si>
  <si>
    <t>Describe regional, sub-regional and local delivery mechanisms for sport.</t>
  </si>
  <si>
    <t>K18.2 SD</t>
  </si>
  <si>
    <t>Understand the background and major issues in provision of sport and physical activity</t>
  </si>
  <si>
    <t>Describe key interventions that impact on the development of sport and physical activity provision in the UK.</t>
  </si>
  <si>
    <t>Describe the impact of major sporting events in terms of securing a sustainable sporting legacy</t>
  </si>
  <si>
    <t xml:space="preserve">Describe the full range of benefits that sport offers society including: </t>
  </si>
  <si>
    <t>­	Improved individual and community health.</t>
  </si>
  <si>
    <t>­	Social cohesion.</t>
  </si>
  <si>
    <t>­	Community development.</t>
  </si>
  <si>
    <t>­	Economic benefit.</t>
  </si>
  <si>
    <t>Describe the significance of sport in addressing such issues as:</t>
  </si>
  <si>
    <t>­	Religious and cultural differences.</t>
  </si>
  <si>
    <t>­	Anti-social behaviour and criminal activity.</t>
  </si>
  <si>
    <t>Economic poverty and long-term unemployment.</t>
  </si>
  <si>
    <t>K18.3 SD</t>
  </si>
  <si>
    <t>Understand the background and history to sports development</t>
  </si>
  <si>
    <t>Describe the key sporting and social interventions (or landmarks) that have impacted on the evolution of sports development.</t>
  </si>
  <si>
    <t>Describe the variety of definitions and models of sports development that have contributed to its complexity.</t>
  </si>
  <si>
    <t>K18.4 SD</t>
  </si>
  <si>
    <t>Understand the sports development industry</t>
  </si>
  <si>
    <t>Describe relevant legislation impacting upon sports development: e.g. organisational, employees and volunteers.</t>
  </si>
  <si>
    <t>Describe good practice in sports development and how it can be applied in a variety of contexts: e.g. rural, urban, local authority, governing body, education, lone officer and part of a team.</t>
  </si>
  <si>
    <t>Describe the importance of strategic management and partnership working in sports development.</t>
  </si>
  <si>
    <t>Describe the development and use of an evidence base for developing sport including:</t>
  </si>
  <si>
    <t>­	The different data sources.</t>
  </si>
  <si>
    <t>­	Data complexity.</t>
  </si>
  <si>
    <t>­	Performance management uses.</t>
  </si>
  <si>
    <t>Explain processes of developing the community ‘through’ sport: e.g. the achievement of other/wider policy objectives using sport as the tool.</t>
  </si>
  <si>
    <t>Describe the range of communities and how to actively engage with those most relevant to their role.</t>
  </si>
  <si>
    <t>Describe the role of the club (including professional clubs) within its NGB and the different approaches taken by NGBs to developing their clubs</t>
  </si>
  <si>
    <t>Describe the variety of roles undertaken by volunteers, the networks within which volunteers operate and the organisations that may support them at a local level.</t>
  </si>
  <si>
    <t>Describe the variety of performance pathways that exist at different levels and within different sports (local to national) to develop talented athletes, coaches and officials.</t>
  </si>
  <si>
    <t>SS 18.1 SD</t>
  </si>
  <si>
    <t>Involve, motivate and retain volunteers</t>
  </si>
  <si>
    <t>Promote volunteering to potential volunteers.</t>
  </si>
  <si>
    <t>Involve and motivate volunteers in their organisation.</t>
  </si>
  <si>
    <t>Encourage volunteers to extend their volunteer roles.</t>
  </si>
  <si>
    <t>SS18.2 SD</t>
  </si>
  <si>
    <t>Contribute to developing, promoting and evaluating services</t>
  </si>
  <si>
    <t>Analyse community structures and identify key stakeholders.</t>
  </si>
  <si>
    <t>Plan, enable and evaluate sport and physical activity development initiatives in the community.</t>
  </si>
  <si>
    <t>Monitor and evaluate current provision.</t>
  </si>
  <si>
    <t>SS18.3 SD</t>
  </si>
  <si>
    <t>Facilitate community sport and physical activity</t>
  </si>
  <si>
    <t>Monitor and evaluate sport and physical activity development initiatives.</t>
  </si>
  <si>
    <t xml:space="preserve">19. Coaching system management </t>
  </si>
  <si>
    <t xml:space="preserve">Learning and Development requirements -Coaching System Management specialist content </t>
  </si>
  <si>
    <t>KS19.1 CS</t>
  </si>
  <si>
    <t>Understand coach workforce planning</t>
  </si>
  <si>
    <t xml:space="preserve">Explain the importance of the organisation’s ability to target the right audience for recruitment purposes. </t>
  </si>
  <si>
    <t xml:space="preserve">Explain the importance of building a team that is diverse in all parts of the organisation including voluntary, part-time and full-time roles. </t>
  </si>
  <si>
    <t xml:space="preserve">Explain how to build a culture that that is innovative and supportive for the development of positive learning. </t>
  </si>
  <si>
    <t>Explain the importance of implanting strong duty to care links through coaches, communities, participants, athletes, and players.</t>
  </si>
  <si>
    <t>KS19.2 CS</t>
  </si>
  <si>
    <t xml:space="preserve">Understand how to design and deliver coach learning &amp; assessment </t>
  </si>
  <si>
    <t xml:space="preserve">Explain the importance of learning and assessment settings and the impact they can have on practice (eg classroom, virtual, on-the-job/real world) </t>
  </si>
  <si>
    <t xml:space="preserve">Explain how to design effective coach learning and assessments including the use of settings, channels, formats, and delivery. </t>
  </si>
  <si>
    <t xml:space="preserve">Explain how learning settings, formats and delivery channels can be blended and why this contributes to effective learning for coaching workforce roles. </t>
  </si>
  <si>
    <t>Explain how to combine learning and assessment into coherent learner journeys, how this improves the quality of experience and why this is important for coaching workforce roles.</t>
  </si>
  <si>
    <t>Explain the importance of providing a duty to care to individuals accessing learning and/or assessment.</t>
  </si>
  <si>
    <t>KS19.3 CS</t>
  </si>
  <si>
    <t>Understand policy, practice, funding and regulation for coach learning and assessment</t>
  </si>
  <si>
    <t xml:space="preserve">Explain the role of the education sector in providing coach learning and assessment opportunities. </t>
  </si>
  <si>
    <t>Explain how agencies, providers, and independent bodies inter-connect and shape coach learning and assessment in practice (including CIMSPA, UK Coaching, Awarding Bodies, Training Providers, Governing Bodies of Sport, local sport / physical activity agencies and trusts).</t>
  </si>
  <si>
    <t>KS19.4 CS</t>
  </si>
  <si>
    <t>Understand how to implement coach learning and assessment in partnership</t>
  </si>
  <si>
    <t>Explain how inter-agency and multi-agency partnerships can support organisations to maximise resource and achieve coach learning and assessment objectives.</t>
  </si>
  <si>
    <t>Explain how externally commissioned expertise/resource can support organisations to achieve coach learning and assessment objectives.</t>
  </si>
  <si>
    <r>
      <rPr>
        <b/>
        <sz val="14"/>
        <color rgb="FFF089B1"/>
        <rFont val="Calibri"/>
        <family val="2"/>
        <scheme val="minor"/>
      </rPr>
      <t>4. Mapping Breakdown</t>
    </r>
    <r>
      <rPr>
        <sz val="14"/>
        <color rgb="FFF089B1"/>
        <rFont val="Calibri"/>
        <family val="2"/>
        <scheme val="minor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</si>
  <si>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</t>
  </si>
  <si>
    <t>No of Sections</t>
  </si>
  <si>
    <t>No of Specifications</t>
  </si>
  <si>
    <t>%worth of each specification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</si>
  <si>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</si>
  <si>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</si>
  <si>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</si>
  <si>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</si>
  <si>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</si>
  <si>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</si>
  <si>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</si>
  <si>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</si>
  <si>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</si>
  <si>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Assignment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</si>
  <si>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</si>
  <si>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</si>
  <si>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</si>
  <si>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</si>
  <si>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</si>
  <si>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</si>
  <si>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</si>
  <si>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</si>
  <si>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</si>
  <si>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</si>
  <si>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</si>
  <si>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</si>
  <si>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</si>
  <si>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</si>
  <si>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</si>
  <si>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Multiple</t>
  </si>
  <si>
    <t>Other</t>
  </si>
  <si>
    <t>K1</t>
  </si>
  <si>
    <t>S1</t>
  </si>
  <si>
    <t>K2</t>
  </si>
  <si>
    <t>S2</t>
  </si>
  <si>
    <t>K3</t>
  </si>
  <si>
    <t>S3</t>
  </si>
  <si>
    <t>K4</t>
  </si>
  <si>
    <t>S4</t>
  </si>
  <si>
    <t>K5</t>
  </si>
  <si>
    <t>K6</t>
  </si>
  <si>
    <t>S6</t>
  </si>
  <si>
    <t>K7</t>
  </si>
  <si>
    <t>S7</t>
  </si>
  <si>
    <t>K8</t>
  </si>
  <si>
    <t>K9</t>
  </si>
  <si>
    <t>S9</t>
  </si>
  <si>
    <t>K10</t>
  </si>
  <si>
    <t>S10</t>
  </si>
  <si>
    <t>K11</t>
  </si>
  <si>
    <t>S11</t>
  </si>
  <si>
    <t>K12</t>
  </si>
  <si>
    <t>K13</t>
  </si>
  <si>
    <t>K14</t>
  </si>
  <si>
    <t>K15</t>
  </si>
  <si>
    <t>K16</t>
  </si>
  <si>
    <t>K17</t>
  </si>
  <si>
    <t>K18</t>
  </si>
  <si>
    <t>S18</t>
  </si>
  <si>
    <t>K19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</si>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</sst>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Poppins"/>
      <family val="3"/>
    </font>
    <font>
      <sz val="11"/>
      <color rgb="FF9C5700"/>
      <name val="Calibri"/>
      <family val="2"/>
      <scheme val="minor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002060"/>
      <name val="Poppins"/>
      <family val="3"/>
    </font>
    <font>
      <u/>
      <sz val="11"/>
      <color theme="10"/>
      <name val="Calibri"/>
      <family val="2"/>
      <scheme val="minor"/>
    </font>
    <font>
      <sz val="14"/>
      <color rgb="FFF089B1"/>
      <name val="Calibri"/>
      <family val="2"/>
      <scheme val="minor"/>
    </font>
    <font>
      <b/>
      <sz val="14"/>
      <color rgb="FFF089B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b/>
      <sz val="11"/>
      <color theme="5"/>
      <name val="Poppins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theme="0" tint="-4.9989318521683403E-2"/>
        <bgColor indexed="64"/>
      </patternFill>
    </fill>
  </fills>
  <borders count="205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/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/>
      <diagonal/>
    </border>
    <border>
      <left/>
      <right/>
      <top style="dotted">
        <color theme="0" tint="-0.499984740745262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/>
      <bottom style="dotted">
        <color theme="0" tint="-0.499984740745262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0" tint="-0.499984740745262"/>
      </top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/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/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002060"/>
      </right>
      <top style="medium">
        <color rgb="FF12326E"/>
      </top>
      <bottom/>
      <diagonal/>
    </border>
    <border>
      <left style="medium">
        <color rgb="FF002060"/>
      </left>
      <right/>
      <top style="medium">
        <color rgb="FF12326E"/>
      </top>
      <bottom/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/>
      <diagonal/>
    </border>
    <border>
      <left style="medium">
        <color rgb="FF12326E"/>
      </left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/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 style="medium">
        <color rgb="FF002060"/>
      </top>
      <bottom/>
      <diagonal/>
    </border>
    <border>
      <left style="medium">
        <color rgb="FF12326E"/>
      </left>
      <right/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/>
      <diagonal/>
    </border>
    <border>
      <left style="medium">
        <color rgb="FF12326E"/>
      </left>
      <right/>
      <top style="dotted">
        <color theme="0" tint="-0.34998626667073579"/>
      </top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/>
      <top/>
      <bottom style="medium">
        <color rgb="FF002060"/>
      </bottom>
      <diagonal/>
    </border>
    <border>
      <left style="medium">
        <color rgb="FF12326E"/>
      </left>
      <right/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/>
      <top/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/>
      <top style="dotted">
        <color theme="0" tint="-0.499984740745262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/>
      <diagonal/>
    </border>
    <border>
      <left style="medium">
        <color rgb="FF12326E"/>
      </left>
      <right/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002060"/>
      </bottom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/>
      <top style="dotted">
        <color theme="0" tint="-0.34998626667073579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/>
      <diagonal/>
    </border>
    <border>
      <left/>
      <right/>
      <top/>
      <bottom style="dotted">
        <color theme="0" tint="-0.34998626667073579"/>
      </bottom>
      <diagonal/>
    </border>
    <border>
      <left/>
      <right style="medium">
        <color rgb="FF12326E"/>
      </right>
      <top/>
      <bottom style="dotted">
        <color theme="0" tint="-0.34998626667073579"/>
      </bottom>
      <diagonal/>
    </border>
    <border>
      <left/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 style="medium">
        <color rgb="FF002060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dotted">
        <color theme="3"/>
      </bottom>
      <diagonal/>
    </border>
    <border>
      <left/>
      <right/>
      <top style="dotted">
        <color theme="3"/>
      </top>
      <bottom style="dotted">
        <color theme="3"/>
      </bottom>
      <diagonal/>
    </border>
    <border>
      <left/>
      <right/>
      <top style="dotted">
        <color theme="3"/>
      </top>
      <bottom/>
      <diagonal/>
    </border>
    <border>
      <left/>
      <right/>
      <top style="dotted">
        <color theme="0" tint="-0.34998626667073579"/>
      </top>
      <bottom style="dotted">
        <color theme="3"/>
      </bottom>
      <diagonal/>
    </border>
    <border>
      <left/>
      <right/>
      <top style="dotted">
        <color theme="3"/>
      </top>
      <bottom style="medium">
        <color rgb="FF12326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 style="medium">
        <color rgb="FF00206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rgb="FF12326E"/>
      </right>
      <top style="medium">
        <color rgb="FF002060"/>
      </top>
      <bottom style="medium">
        <color rgb="FF12326E"/>
      </bottom>
      <diagonal/>
    </border>
    <border>
      <left/>
      <right/>
      <top style="medium">
        <color rgb="FF002060"/>
      </top>
      <bottom style="medium">
        <color rgb="FF12326E"/>
      </bottom>
      <diagonal/>
    </border>
    <border>
      <left style="medium">
        <color rgb="FF002060"/>
      </left>
      <right/>
      <top/>
      <bottom style="dotted">
        <color theme="0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 style="medium">
        <color theme="4" tint="-0.499984740745262"/>
      </left>
      <right/>
      <top/>
      <bottom style="medium">
        <color rgb="FF12326E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 style="medium">
        <color theme="4" tint="-0.499984740745262"/>
      </left>
      <right style="medium">
        <color rgb="FF002060"/>
      </right>
      <top style="medium">
        <color indexed="64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12326E"/>
      </bottom>
      <diagonal/>
    </border>
    <border>
      <left style="medium">
        <color rgb="FF002060"/>
      </left>
      <right style="medium">
        <color theme="4" tint="-0.499984740745262"/>
      </right>
      <top style="medium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hair">
        <color theme="4" tint="-0.499984740745262"/>
      </top>
      <bottom style="medium">
        <color theme="4" tint="-0.499984740745262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 style="medium">
        <color rgb="FF12326E"/>
      </bottom>
      <diagonal/>
    </border>
    <border>
      <left style="medium">
        <color rgb="FF002060"/>
      </left>
      <right/>
      <top/>
      <bottom style="medium">
        <color theme="4" tint="-0.499984740745262"/>
      </bottom>
      <diagonal/>
    </border>
    <border>
      <left style="medium">
        <color rgb="FF002060"/>
      </left>
      <right style="medium">
        <color theme="4" tint="-0.499984740745262"/>
      </right>
      <top/>
      <bottom style="hair">
        <color theme="4" tint="-0.499984740745262"/>
      </bottom>
      <diagonal/>
    </border>
    <border>
      <left style="medium">
        <color rgb="FF002060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rgb="FF12326E"/>
      </left>
      <right style="medium">
        <color rgb="FF002060"/>
      </right>
      <top/>
      <bottom style="medium">
        <color theme="4" tint="-0.499984740745262"/>
      </bottom>
      <diagonal/>
    </border>
    <border>
      <left/>
      <right style="medium">
        <color rgb="FF12326E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/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/>
      <diagonal/>
    </border>
    <border>
      <left/>
      <right style="medium">
        <color theme="4" tint="-0.499984740745262"/>
      </right>
      <top/>
      <bottom/>
      <diagonal/>
    </border>
    <border>
      <left/>
      <right style="medium">
        <color rgb="FF12326E"/>
      </right>
      <top style="hair">
        <color theme="4" tint="-0.499984740745262"/>
      </top>
      <bottom style="medium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rgb="FF12326E"/>
      </bottom>
      <diagonal/>
    </border>
    <border>
      <left style="medium">
        <color theme="4" tint="-0.499984740745262"/>
      </left>
      <right style="medium">
        <color rgb="FF002060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rgb="FF002060"/>
      </right>
      <top/>
      <bottom/>
      <diagonal/>
    </border>
    <border>
      <left style="medium">
        <color theme="4" tint="-0.499984740745262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rgb="FF12326E"/>
      </right>
      <top style="medium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/>
      <top style="medium">
        <color theme="4" tint="-0.499984740745262"/>
      </top>
      <bottom/>
      <diagonal/>
    </border>
    <border>
      <left style="medium">
        <color rgb="FF002060"/>
      </left>
      <right style="medium">
        <color rgb="FF12326E"/>
      </right>
      <top style="hair">
        <color theme="4" tint="-0.499984740745262"/>
      </top>
      <bottom style="medium">
        <color rgb="FF12326E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002060"/>
      </left>
      <right style="medium">
        <color rgb="FF12326E"/>
      </right>
      <top style="hair">
        <color theme="4" tint="-0.499984740745262"/>
      </top>
      <bottom style="medium">
        <color rgb="FF002060"/>
      </bottom>
      <diagonal/>
    </border>
    <border>
      <left style="medium">
        <color rgb="FF002060"/>
      </left>
      <right/>
      <top/>
      <bottom style="hair">
        <color theme="4" tint="-0.499984740745262"/>
      </bottom>
      <diagonal/>
    </border>
    <border>
      <left style="medium">
        <color rgb="FF002060"/>
      </left>
      <right/>
      <top style="hair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/>
      <diagonal/>
    </border>
    <border>
      <left style="medium">
        <color theme="4" tint="-0.499984740745262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hair">
        <color theme="4" tint="-0.499984740745262"/>
      </top>
      <bottom style="hair">
        <color rgb="FF002060"/>
      </bottom>
      <diagonal/>
    </border>
    <border>
      <left style="medium">
        <color rgb="FF002060"/>
      </left>
      <right style="medium">
        <color rgb="FF002060"/>
      </right>
      <top style="hair">
        <color theme="4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12326E"/>
      </top>
      <bottom style="medium">
        <color rgb="FF002060"/>
      </bottom>
      <diagonal/>
    </border>
    <border>
      <left/>
      <right/>
      <top style="medium">
        <color rgb="FF12326E"/>
      </top>
      <bottom style="medium">
        <color rgb="FF002060"/>
      </bottom>
      <diagonal/>
    </border>
    <border>
      <left/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hair">
        <color theme="4" tint="-0.499984740745262"/>
      </bottom>
      <diagonal/>
    </border>
    <border>
      <left/>
      <right style="medium">
        <color rgb="FF002060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/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 style="medium">
        <color rgb="FF002060"/>
      </bottom>
      <diagonal/>
    </border>
    <border>
      <left/>
      <right style="medium">
        <color rgb="FF002060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rgb="FF002060"/>
      </right>
      <top/>
      <bottom style="hair">
        <color theme="4" tint="-0.499984740745262"/>
      </bottom>
      <diagonal/>
    </border>
    <border>
      <left/>
      <right style="medium">
        <color rgb="FF002060"/>
      </right>
      <top style="hair">
        <color theme="4" tint="-0.499984740745262"/>
      </top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theme="4" tint="-0.499984740745262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medium">
        <color rgb="FF12326E"/>
      </bottom>
      <diagonal/>
    </border>
    <border>
      <left/>
      <right/>
      <top style="medium">
        <color rgb="FF002060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/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/>
      <diagonal/>
    </border>
    <border>
      <left/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34998626667073579"/>
      </bottom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9" fillId="0" borderId="0" applyNumberFormat="0" applyFill="0" applyBorder="0" applyAlignment="0" applyProtection="0"/>
  </cellStyleXfs>
  <cellXfs count="467">
    <xf numFmtId="0" fontId="0" fillId="0" borderId="0" xfId="0"/>
    <xf numFmtId="0" fontId="1" fillId="0" borderId="0" xfId="0" applyFont="1"/>
    <xf numFmtId="0" fontId="4" fillId="0" borderId="13" xfId="0" applyFont="1" applyBorder="1"/>
    <xf numFmtId="0" fontId="5" fillId="0" borderId="13" xfId="0" applyFont="1" applyBorder="1"/>
    <xf numFmtId="0" fontId="4" fillId="0" borderId="19" xfId="0" applyFont="1" applyBorder="1"/>
    <xf numFmtId="0" fontId="6" fillId="0" borderId="0" xfId="0" applyFont="1"/>
    <xf numFmtId="164" fontId="8" fillId="0" borderId="0" xfId="0" applyNumberFormat="1" applyFont="1"/>
    <xf numFmtId="164" fontId="8" fillId="7" borderId="0" xfId="0" applyNumberFormat="1" applyFont="1" applyFill="1"/>
    <xf numFmtId="0" fontId="0" fillId="7" borderId="0" xfId="0" applyFill="1"/>
    <xf numFmtId="1" fontId="8" fillId="0" borderId="0" xfId="0" applyNumberFormat="1" applyFont="1"/>
    <xf numFmtId="1" fontId="2" fillId="0" borderId="0" xfId="0" applyNumberFormat="1" applyFont="1"/>
    <xf numFmtId="1" fontId="0" fillId="0" borderId="0" xfId="0" applyNumberFormat="1"/>
    <xf numFmtId="164" fontId="8" fillId="7" borderId="37" xfId="0" applyNumberFormat="1" applyFont="1" applyFill="1" applyBorder="1"/>
    <xf numFmtId="164" fontId="8" fillId="7" borderId="38" xfId="0" applyNumberFormat="1" applyFont="1" applyFill="1" applyBorder="1"/>
    <xf numFmtId="164" fontId="8" fillId="7" borderId="39" xfId="0" applyNumberFormat="1" applyFont="1" applyFill="1" applyBorder="1"/>
    <xf numFmtId="164" fontId="8" fillId="7" borderId="76" xfId="0" applyNumberFormat="1" applyFont="1" applyFill="1" applyBorder="1"/>
    <xf numFmtId="164" fontId="8" fillId="7" borderId="86" xfId="0" applyNumberFormat="1" applyFont="1" applyFill="1" applyBorder="1"/>
    <xf numFmtId="164" fontId="8" fillId="7" borderId="85" xfId="0" applyNumberFormat="1" applyFont="1" applyFill="1" applyBorder="1"/>
    <xf numFmtId="0" fontId="0" fillId="0" borderId="101" xfId="0" applyBorder="1"/>
    <xf numFmtId="0" fontId="0" fillId="0" borderId="103" xfId="0" applyBorder="1"/>
    <xf numFmtId="0" fontId="0" fillId="0" borderId="20" xfId="0" applyBorder="1"/>
    <xf numFmtId="0" fontId="0" fillId="0" borderId="21" xfId="0" applyBorder="1"/>
    <xf numFmtId="0" fontId="12" fillId="4" borderId="17" xfId="0" applyFont="1" applyFill="1" applyBorder="1"/>
    <xf numFmtId="0" fontId="13" fillId="0" borderId="17" xfId="0" applyFont="1" applyBorder="1"/>
    <xf numFmtId="0" fontId="12" fillId="0" borderId="17" xfId="0" applyFont="1" applyBorder="1"/>
    <xf numFmtId="0" fontId="12" fillId="4" borderId="17" xfId="0" applyFont="1" applyFill="1" applyBorder="1" applyAlignment="1">
      <alignment vertical="center"/>
    </xf>
    <xf numFmtId="164" fontId="12" fillId="4" borderId="17" xfId="0" applyNumberFormat="1" applyFont="1" applyFill="1" applyBorder="1"/>
    <xf numFmtId="164" fontId="12" fillId="0" borderId="17" xfId="0" applyNumberFormat="1" applyFont="1" applyBorder="1"/>
    <xf numFmtId="0" fontId="12" fillId="4" borderId="17" xfId="0" applyFont="1" applyFill="1" applyBorder="1" applyAlignment="1">
      <alignment vertical="center" wrapText="1"/>
    </xf>
    <xf numFmtId="0" fontId="13" fillId="4" borderId="99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vertical="center" wrapText="1"/>
    </xf>
    <xf numFmtId="0" fontId="13" fillId="4" borderId="17" xfId="0" applyFont="1" applyFill="1" applyBorder="1"/>
    <xf numFmtId="164" fontId="13" fillId="4" borderId="17" xfId="0" applyNumberFormat="1" applyFont="1" applyFill="1" applyBorder="1"/>
    <xf numFmtId="164" fontId="13" fillId="0" borderId="17" xfId="0" applyNumberFormat="1" applyFont="1" applyBorder="1"/>
    <xf numFmtId="0" fontId="14" fillId="0" borderId="0" xfId="0" applyFont="1" applyAlignment="1">
      <alignment vertical="center" wrapText="1"/>
    </xf>
    <xf numFmtId="164" fontId="0" fillId="0" borderId="0" xfId="0" applyNumberFormat="1"/>
    <xf numFmtId="0" fontId="15" fillId="0" borderId="22" xfId="0" applyFont="1" applyBorder="1" applyAlignment="1">
      <alignment wrapText="1"/>
    </xf>
    <xf numFmtId="0" fontId="15" fillId="0" borderId="22" xfId="0" applyFont="1" applyBorder="1"/>
    <xf numFmtId="0" fontId="15" fillId="0" borderId="102" xfId="0" applyFont="1" applyBorder="1"/>
    <xf numFmtId="0" fontId="15" fillId="0" borderId="20" xfId="0" applyFont="1" applyBorder="1"/>
    <xf numFmtId="0" fontId="15" fillId="0" borderId="21" xfId="0" applyFont="1" applyBorder="1"/>
    <xf numFmtId="0" fontId="15" fillId="0" borderId="20" xfId="0" applyFont="1" applyBorder="1" applyAlignment="1">
      <alignment wrapText="1"/>
    </xf>
    <xf numFmtId="0" fontId="0" fillId="0" borderId="113" xfId="0" applyBorder="1" applyAlignment="1">
      <alignment wrapText="1"/>
    </xf>
    <xf numFmtId="0" fontId="0" fillId="0" borderId="113" xfId="0" applyBorder="1"/>
    <xf numFmtId="0" fontId="0" fillId="0" borderId="115" xfId="0" applyBorder="1"/>
    <xf numFmtId="0" fontId="22" fillId="5" borderId="116" xfId="0" applyFont="1" applyFill="1" applyBorder="1" applyAlignment="1">
      <alignment horizontal="left" vertical="center"/>
    </xf>
    <xf numFmtId="0" fontId="22" fillId="5" borderId="117" xfId="0" applyFont="1" applyFill="1" applyBorder="1" applyAlignment="1">
      <alignment horizontal="left" vertical="center"/>
    </xf>
    <xf numFmtId="0" fontId="22" fillId="5" borderId="118" xfId="0" applyFont="1" applyFill="1" applyBorder="1" applyAlignment="1">
      <alignment horizontal="left" vertical="center"/>
    </xf>
    <xf numFmtId="0" fontId="23" fillId="0" borderId="116" xfId="0" applyFont="1" applyBorder="1" applyAlignment="1">
      <alignment horizontal="left" vertical="center"/>
    </xf>
    <xf numFmtId="0" fontId="23" fillId="0" borderId="117" xfId="0" applyFont="1" applyBorder="1" applyAlignment="1">
      <alignment horizontal="left" vertical="center"/>
    </xf>
    <xf numFmtId="0" fontId="23" fillId="0" borderId="118" xfId="0" applyFont="1" applyBorder="1" applyAlignment="1">
      <alignment horizontal="left" vertical="center" wrapText="1"/>
    </xf>
    <xf numFmtId="0" fontId="23" fillId="0" borderId="118" xfId="0" applyFont="1" applyBorder="1" applyAlignment="1">
      <alignment horizontal="left" vertical="center"/>
    </xf>
    <xf numFmtId="0" fontId="23" fillId="0" borderId="119" xfId="0" applyFont="1" applyBorder="1"/>
    <xf numFmtId="0" fontId="23" fillId="0" borderId="120" xfId="0" applyFont="1" applyBorder="1"/>
    <xf numFmtId="0" fontId="23" fillId="0" borderId="121" xfId="0" applyFont="1" applyBorder="1"/>
    <xf numFmtId="0" fontId="23" fillId="0" borderId="0" xfId="0" applyFont="1"/>
    <xf numFmtId="0" fontId="0" fillId="0" borderId="123" xfId="0" applyBorder="1"/>
    <xf numFmtId="0" fontId="24" fillId="0" borderId="0" xfId="2" applyFont="1"/>
    <xf numFmtId="0" fontId="24" fillId="0" borderId="0" xfId="0" applyFont="1"/>
    <xf numFmtId="0" fontId="26" fillId="0" borderId="103" xfId="0" applyFont="1" applyBorder="1" applyAlignment="1">
      <alignment vertical="center"/>
    </xf>
    <xf numFmtId="0" fontId="26" fillId="0" borderId="101" xfId="0" applyFont="1" applyBorder="1" applyAlignment="1">
      <alignment vertical="center"/>
    </xf>
    <xf numFmtId="0" fontId="24" fillId="0" borderId="20" xfId="0" applyFont="1" applyBorder="1" applyAlignment="1">
      <alignment wrapText="1"/>
    </xf>
    <xf numFmtId="0" fontId="27" fillId="0" borderId="101" xfId="2" applyFont="1" applyBorder="1" applyAlignment="1">
      <alignment vertical="center"/>
    </xf>
    <xf numFmtId="0" fontId="24" fillId="0" borderId="101" xfId="0" applyFont="1" applyBorder="1" applyAlignment="1">
      <alignment vertical="center"/>
    </xf>
    <xf numFmtId="0" fontId="28" fillId="0" borderId="103" xfId="0" applyFont="1" applyBorder="1" applyAlignment="1">
      <alignment vertical="center"/>
    </xf>
    <xf numFmtId="0" fontId="29" fillId="5" borderId="26" xfId="0" applyFont="1" applyFill="1" applyBorder="1" applyAlignment="1">
      <alignment horizontal="center" vertical="center" wrapText="1"/>
    </xf>
    <xf numFmtId="0" fontId="29" fillId="5" borderId="25" xfId="0" applyFont="1" applyFill="1" applyBorder="1" applyAlignment="1">
      <alignment horizontal="center" vertical="center" wrapText="1"/>
    </xf>
    <xf numFmtId="0" fontId="29" fillId="5" borderId="93" xfId="0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26" xfId="0" applyFont="1" applyBorder="1" applyAlignment="1">
      <alignment vertical="center"/>
    </xf>
    <xf numFmtId="0" fontId="29" fillId="0" borderId="129" xfId="0" applyFont="1" applyBorder="1" applyAlignment="1">
      <alignment horizontal="left" vertical="center" wrapText="1"/>
    </xf>
    <xf numFmtId="0" fontId="29" fillId="4" borderId="130" xfId="0" applyFont="1" applyFill="1" applyBorder="1" applyAlignment="1" applyProtection="1">
      <alignment horizontal="center" vertical="center" wrapText="1"/>
      <protection locked="0"/>
    </xf>
    <xf numFmtId="0" fontId="29" fillId="5" borderId="131" xfId="0" applyFont="1" applyFill="1" applyBorder="1" applyAlignment="1">
      <alignment horizontal="center"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2" borderId="6" xfId="0" applyFont="1" applyFill="1" applyBorder="1" applyAlignment="1">
      <alignment horizontal="left" vertical="center" wrapText="1"/>
    </xf>
    <xf numFmtId="0" fontId="29" fillId="0" borderId="9" xfId="0" applyFont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29" fillId="0" borderId="8" xfId="0" applyFont="1" applyBorder="1" applyAlignment="1">
      <alignment vertical="center"/>
    </xf>
    <xf numFmtId="0" fontId="29" fillId="0" borderId="133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9" fillId="2" borderId="6" xfId="0" applyFont="1" applyFill="1" applyBorder="1" applyAlignment="1">
      <alignment horizontal="center" vertical="center" wrapText="1"/>
    </xf>
    <xf numFmtId="0" fontId="29" fillId="4" borderId="134" xfId="0" applyFont="1" applyFill="1" applyBorder="1" applyAlignment="1" applyProtection="1">
      <alignment horizontal="center" vertical="center" wrapText="1"/>
      <protection locked="0"/>
    </xf>
    <xf numFmtId="0" fontId="29" fillId="6" borderId="135" xfId="0" applyFont="1" applyFill="1" applyBorder="1" applyAlignment="1">
      <alignment horizontal="center" vertical="center" wrapText="1"/>
    </xf>
    <xf numFmtId="0" fontId="29" fillId="5" borderId="134" xfId="0" applyFont="1" applyFill="1" applyBorder="1" applyAlignment="1">
      <alignment horizontal="center" vertical="center" wrapText="1"/>
    </xf>
    <xf numFmtId="0" fontId="29" fillId="0" borderId="139" xfId="0" applyFont="1" applyBorder="1" applyAlignment="1">
      <alignment horizontal="left" vertical="center" wrapText="1"/>
    </xf>
    <xf numFmtId="0" fontId="24" fillId="0" borderId="0" xfId="0" applyFont="1" applyAlignment="1">
      <alignment vertical="center" wrapText="1"/>
    </xf>
    <xf numFmtId="0" fontId="29" fillId="0" borderId="127" xfId="0" applyFont="1" applyBorder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2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24" fillId="2" borderId="38" xfId="0" applyFont="1" applyFill="1" applyBorder="1" applyAlignment="1">
      <alignment horizontal="center" vertical="center"/>
    </xf>
    <xf numFmtId="0" fontId="29" fillId="6" borderId="132" xfId="0" applyFont="1" applyFill="1" applyBorder="1" applyAlignment="1">
      <alignment horizontal="center" vertical="center" wrapText="1"/>
    </xf>
    <xf numFmtId="0" fontId="29" fillId="2" borderId="51" xfId="0" applyFont="1" applyFill="1" applyBorder="1" applyAlignment="1">
      <alignment vertical="center" wrapText="1"/>
    </xf>
    <xf numFmtId="0" fontId="29" fillId="2" borderId="0" xfId="0" applyFont="1" applyFill="1" applyAlignment="1">
      <alignment vertical="center" wrapText="1"/>
    </xf>
    <xf numFmtId="0" fontId="29" fillId="2" borderId="51" xfId="0" applyFont="1" applyFill="1" applyBorder="1" applyAlignment="1">
      <alignment horizontal="center" vertical="center" wrapText="1"/>
    </xf>
    <xf numFmtId="0" fontId="24" fillId="0" borderId="136" xfId="0" applyFont="1" applyBorder="1" applyAlignment="1">
      <alignment horizontal="left" vertical="center" wrapText="1"/>
    </xf>
    <xf numFmtId="0" fontId="24" fillId="4" borderId="67" xfId="0" applyFont="1" applyFill="1" applyBorder="1" applyAlignment="1" applyProtection="1">
      <alignment vertical="center"/>
      <protection locked="0"/>
    </xf>
    <xf numFmtId="0" fontId="24" fillId="2" borderId="38" xfId="0" applyFont="1" applyFill="1" applyBorder="1" applyAlignment="1" applyProtection="1">
      <alignment vertical="center"/>
      <protection locked="0"/>
    </xf>
    <xf numFmtId="0" fontId="24" fillId="5" borderId="94" xfId="0" applyFont="1" applyFill="1" applyBorder="1" applyAlignment="1" applyProtection="1">
      <alignment horizontal="center" vertical="center" wrapText="1"/>
      <protection locked="0"/>
    </xf>
    <xf numFmtId="0" fontId="24" fillId="5" borderId="67" xfId="0" applyFont="1" applyFill="1" applyBorder="1" applyAlignment="1" applyProtection="1">
      <alignment vertical="center" wrapText="1"/>
      <protection locked="0"/>
    </xf>
    <xf numFmtId="0" fontId="24" fillId="5" borderId="29" xfId="0" applyFont="1" applyFill="1" applyBorder="1" applyAlignment="1" applyProtection="1">
      <alignment vertical="center" wrapText="1"/>
      <protection locked="0"/>
    </xf>
    <xf numFmtId="0" fontId="24" fillId="2" borderId="0" xfId="0" applyFont="1" applyFill="1" applyAlignment="1" applyProtection="1">
      <alignment vertical="center"/>
      <protection locked="0"/>
    </xf>
    <xf numFmtId="0" fontId="24" fillId="6" borderId="29" xfId="0" applyFont="1" applyFill="1" applyBorder="1" applyAlignment="1" applyProtection="1">
      <alignment vertical="center" wrapText="1"/>
      <protection locked="0"/>
    </xf>
    <xf numFmtId="0" fontId="29" fillId="0" borderId="6" xfId="0" applyFont="1" applyBorder="1" applyAlignment="1">
      <alignment horizontal="center" vertical="center" textRotation="90" wrapText="1"/>
    </xf>
    <xf numFmtId="0" fontId="24" fillId="0" borderId="137" xfId="0" applyFont="1" applyBorder="1" applyAlignment="1">
      <alignment horizontal="left" vertical="center" wrapText="1"/>
    </xf>
    <xf numFmtId="0" fontId="24" fillId="4" borderId="68" xfId="0" applyFont="1" applyFill="1" applyBorder="1" applyAlignment="1" applyProtection="1">
      <alignment horizontal="left" vertical="center" wrapText="1"/>
      <protection locked="0"/>
    </xf>
    <xf numFmtId="0" fontId="24" fillId="4" borderId="68" xfId="0" applyFont="1" applyFill="1" applyBorder="1" applyAlignment="1" applyProtection="1">
      <alignment vertical="center"/>
      <protection locked="0"/>
    </xf>
    <xf numFmtId="0" fontId="24" fillId="5" borderId="95" xfId="1" applyFont="1" applyFill="1" applyBorder="1" applyAlignment="1" applyProtection="1">
      <alignment horizontal="center" vertical="center" wrapText="1"/>
      <protection locked="0"/>
    </xf>
    <xf numFmtId="0" fontId="24" fillId="5" borderId="38" xfId="0" applyFont="1" applyFill="1" applyBorder="1" applyAlignment="1" applyProtection="1">
      <alignment horizontal="center" vertical="center" wrapText="1"/>
      <protection locked="0"/>
    </xf>
    <xf numFmtId="0" fontId="24" fillId="5" borderId="68" xfId="0" applyFont="1" applyFill="1" applyBorder="1" applyAlignment="1" applyProtection="1">
      <alignment vertical="center" wrapText="1"/>
      <protection locked="0"/>
    </xf>
    <xf numFmtId="0" fontId="24" fillId="5" borderId="30" xfId="0" applyFont="1" applyFill="1" applyBorder="1" applyAlignment="1" applyProtection="1">
      <alignment vertical="center" wrapText="1"/>
      <protection locked="0"/>
    </xf>
    <xf numFmtId="0" fontId="24" fillId="6" borderId="30" xfId="0" applyFont="1" applyFill="1" applyBorder="1" applyAlignment="1" applyProtection="1">
      <alignment vertical="center" wrapText="1"/>
      <protection locked="0"/>
    </xf>
    <xf numFmtId="0" fontId="24" fillId="4" borderId="69" xfId="0" applyFont="1" applyFill="1" applyBorder="1" applyAlignment="1" applyProtection="1">
      <alignment horizontal="left" vertical="center" wrapText="1"/>
      <protection locked="0"/>
    </xf>
    <xf numFmtId="0" fontId="24" fillId="4" borderId="77" xfId="0" applyFont="1" applyFill="1" applyBorder="1" applyAlignment="1" applyProtection="1">
      <alignment vertical="center"/>
      <protection locked="0"/>
    </xf>
    <xf numFmtId="0" fontId="24" fillId="5" borderId="96" xfId="1" applyFont="1" applyFill="1" applyBorder="1" applyAlignment="1" applyProtection="1">
      <alignment horizontal="center" vertical="center" wrapText="1"/>
      <protection locked="0"/>
    </xf>
    <xf numFmtId="0" fontId="24" fillId="5" borderId="77" xfId="0" applyFont="1" applyFill="1" applyBorder="1" applyAlignment="1" applyProtection="1">
      <alignment vertical="center" wrapText="1"/>
      <protection locked="0"/>
    </xf>
    <xf numFmtId="0" fontId="24" fillId="5" borderId="69" xfId="0" applyFont="1" applyFill="1" applyBorder="1" applyAlignment="1" applyProtection="1">
      <alignment vertical="center" wrapText="1"/>
      <protection locked="0"/>
    </xf>
    <xf numFmtId="0" fontId="24" fillId="5" borderId="31" xfId="0" applyFont="1" applyFill="1" applyBorder="1" applyAlignment="1" applyProtection="1">
      <alignment vertical="center" wrapText="1"/>
      <protection locked="0"/>
    </xf>
    <xf numFmtId="0" fontId="24" fillId="6" borderId="31" xfId="0" applyFont="1" applyFill="1" applyBorder="1" applyAlignment="1" applyProtection="1">
      <alignment vertical="center" wrapText="1"/>
      <protection locked="0"/>
    </xf>
    <xf numFmtId="0" fontId="24" fillId="4" borderId="70" xfId="0" applyFont="1" applyFill="1" applyBorder="1" applyAlignment="1" applyProtection="1">
      <alignment horizontal="left" vertical="center" wrapText="1"/>
      <protection locked="0"/>
    </xf>
    <xf numFmtId="0" fontId="24" fillId="4" borderId="74" xfId="0" applyFont="1" applyFill="1" applyBorder="1" applyAlignment="1" applyProtection="1">
      <alignment vertical="center"/>
      <protection locked="0"/>
    </xf>
    <xf numFmtId="0" fontId="24" fillId="5" borderId="97" xfId="0" applyFont="1" applyFill="1" applyBorder="1" applyAlignment="1" applyProtection="1">
      <alignment horizontal="center" vertical="center" wrapText="1"/>
      <protection locked="0"/>
    </xf>
    <xf numFmtId="0" fontId="24" fillId="5" borderId="74" xfId="0" applyFont="1" applyFill="1" applyBorder="1" applyAlignment="1" applyProtection="1">
      <alignment vertical="center" wrapText="1"/>
      <protection locked="0"/>
    </xf>
    <xf numFmtId="0" fontId="24" fillId="5" borderId="32" xfId="0" applyFont="1" applyFill="1" applyBorder="1" applyAlignment="1" applyProtection="1">
      <alignment vertical="center" wrapText="1"/>
      <protection locked="0"/>
    </xf>
    <xf numFmtId="0" fontId="24" fillId="6" borderId="32" xfId="0" applyFont="1" applyFill="1" applyBorder="1" applyAlignment="1" applyProtection="1">
      <alignment vertical="center" wrapText="1"/>
      <protection locked="0"/>
    </xf>
    <xf numFmtId="0" fontId="24" fillId="5" borderId="95" xfId="0" applyFont="1" applyFill="1" applyBorder="1" applyAlignment="1" applyProtection="1">
      <alignment horizontal="center" vertical="center" wrapText="1"/>
      <protection locked="0"/>
    </xf>
    <xf numFmtId="0" fontId="24" fillId="0" borderId="138" xfId="0" applyFont="1" applyBorder="1" applyAlignment="1">
      <alignment horizontal="left" vertical="center" wrapText="1"/>
    </xf>
    <xf numFmtId="0" fontId="24" fillId="4" borderId="71" xfId="0" applyFont="1" applyFill="1" applyBorder="1" applyAlignment="1" applyProtection="1">
      <alignment horizontal="left" vertical="center" wrapText="1"/>
      <protection locked="0"/>
    </xf>
    <xf numFmtId="0" fontId="24" fillId="4" borderId="71" xfId="0" applyFont="1" applyFill="1" applyBorder="1" applyAlignment="1" applyProtection="1">
      <alignment vertical="center"/>
      <protection locked="0"/>
    </xf>
    <xf numFmtId="0" fontId="24" fillId="5" borderId="98" xfId="0" applyFont="1" applyFill="1" applyBorder="1" applyAlignment="1" applyProtection="1">
      <alignment horizontal="center" vertical="center" wrapText="1"/>
      <protection locked="0"/>
    </xf>
    <xf numFmtId="0" fontId="24" fillId="5" borderId="71" xfId="0" applyFont="1" applyFill="1" applyBorder="1" applyAlignment="1" applyProtection="1">
      <alignment vertical="center" wrapText="1"/>
      <protection locked="0"/>
    </xf>
    <xf numFmtId="0" fontId="24" fillId="5" borderId="33" xfId="0" applyFont="1" applyFill="1" applyBorder="1" applyAlignment="1" applyProtection="1">
      <alignment vertical="center" wrapText="1"/>
      <protection locked="0"/>
    </xf>
    <xf numFmtId="0" fontId="24" fillId="6" borderId="33" xfId="0" applyFont="1" applyFill="1" applyBorder="1" applyAlignment="1" applyProtection="1">
      <alignment vertical="center" wrapText="1"/>
      <protection locked="0"/>
    </xf>
    <xf numFmtId="0" fontId="24" fillId="0" borderId="72" xfId="0" applyFont="1" applyBorder="1" applyAlignment="1" applyProtection="1">
      <alignment vertical="center"/>
      <protection locked="0"/>
    </xf>
    <xf numFmtId="0" fontId="24" fillId="0" borderId="76" xfId="0" applyFont="1" applyBorder="1" applyAlignme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4" fillId="0" borderId="76" xfId="0" applyFont="1" applyBorder="1" applyAlignment="1" applyProtection="1">
      <alignment horizontal="center" vertical="center" wrapText="1"/>
      <protection locked="0"/>
    </xf>
    <xf numFmtId="0" fontId="29" fillId="0" borderId="76" xfId="0" applyFont="1" applyBorder="1" applyAlignment="1" applyProtection="1">
      <alignment vertical="center" wrapText="1"/>
      <protection locked="0"/>
    </xf>
    <xf numFmtId="0" fontId="24" fillId="0" borderId="76" xfId="0" applyFont="1" applyBorder="1" applyAlignment="1" applyProtection="1">
      <alignment vertical="center" wrapText="1"/>
      <protection locked="0"/>
    </xf>
    <xf numFmtId="0" fontId="24" fillId="0" borderId="0" xfId="0" applyFont="1" applyAlignment="1" applyProtection="1">
      <alignment vertical="center"/>
      <protection locked="0"/>
    </xf>
    <xf numFmtId="0" fontId="24" fillId="0" borderId="83" xfId="0" applyFont="1" applyBorder="1" applyAlignment="1" applyProtection="1">
      <alignment vertical="center" wrapText="1"/>
      <protection locked="0"/>
    </xf>
    <xf numFmtId="0" fontId="24" fillId="4" borderId="73" xfId="0" applyFont="1" applyFill="1" applyBorder="1" applyAlignment="1" applyProtection="1">
      <alignment horizontal="left" vertical="center" wrapText="1"/>
      <protection locked="0"/>
    </xf>
    <xf numFmtId="0" fontId="24" fillId="4" borderId="73" xfId="0" applyFont="1" applyFill="1" applyBorder="1" applyAlignment="1" applyProtection="1">
      <alignment vertical="center"/>
      <protection locked="0"/>
    </xf>
    <xf numFmtId="0" fontId="24" fillId="5" borderId="28" xfId="0" applyFont="1" applyFill="1" applyBorder="1" applyAlignment="1" applyProtection="1">
      <alignment horizontal="center" vertical="center" wrapText="1"/>
      <protection locked="0"/>
    </xf>
    <xf numFmtId="0" fontId="24" fillId="5" borderId="73" xfId="0" applyFont="1" applyFill="1" applyBorder="1" applyAlignment="1" applyProtection="1">
      <alignment vertical="center" wrapText="1"/>
      <protection locked="0"/>
    </xf>
    <xf numFmtId="0" fontId="24" fillId="5" borderId="60" xfId="0" applyFont="1" applyFill="1" applyBorder="1" applyAlignment="1" applyProtection="1">
      <alignment vertical="center" wrapText="1"/>
      <protection locked="0"/>
    </xf>
    <xf numFmtId="0" fontId="24" fillId="6" borderId="60" xfId="0" applyFont="1" applyFill="1" applyBorder="1" applyAlignment="1" applyProtection="1">
      <alignment vertical="center" wrapText="1"/>
      <protection locked="0"/>
    </xf>
    <xf numFmtId="0" fontId="24" fillId="5" borderId="10" xfId="0" applyFont="1" applyFill="1" applyBorder="1" applyAlignment="1" applyProtection="1">
      <alignment horizontal="center" vertical="center" wrapText="1"/>
      <protection locked="0"/>
    </xf>
    <xf numFmtId="0" fontId="24" fillId="4" borderId="69" xfId="0" applyFont="1" applyFill="1" applyBorder="1" applyAlignment="1" applyProtection="1">
      <alignment vertical="center"/>
      <protection locked="0"/>
    </xf>
    <xf numFmtId="0" fontId="24" fillId="5" borderId="88" xfId="0" applyFont="1" applyFill="1" applyBorder="1" applyAlignment="1" applyProtection="1">
      <alignment horizontal="center" vertical="center" wrapText="1"/>
      <protection locked="0"/>
    </xf>
    <xf numFmtId="0" fontId="24" fillId="5" borderId="63" xfId="0" applyFont="1" applyFill="1" applyBorder="1" applyAlignment="1" applyProtection="1">
      <alignment vertical="center" wrapText="1"/>
      <protection locked="0"/>
    </xf>
    <xf numFmtId="0" fontId="24" fillId="4" borderId="74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/>
      <protection locked="0"/>
    </xf>
    <xf numFmtId="0" fontId="24" fillId="5" borderId="0" xfId="0" applyFont="1" applyFill="1" applyAlignment="1" applyProtection="1">
      <alignment horizontal="center" vertical="center" wrapText="1"/>
      <protection locked="0"/>
    </xf>
    <xf numFmtId="0" fontId="24" fillId="5" borderId="76" xfId="0" applyFont="1" applyFill="1" applyBorder="1" applyAlignment="1" applyProtection="1">
      <alignment horizontal="center" vertical="center" wrapText="1"/>
      <protection locked="0"/>
    </xf>
    <xf numFmtId="0" fontId="24" fillId="6" borderId="32" xfId="0" applyFont="1" applyFill="1" applyBorder="1" applyAlignment="1" applyProtection="1">
      <alignment horizontal="center" vertical="center" wrapText="1"/>
      <protection locked="0"/>
    </xf>
    <xf numFmtId="0" fontId="24" fillId="4" borderId="75" xfId="0" applyFont="1" applyFill="1" applyBorder="1" applyAlignment="1" applyProtection="1">
      <alignment horizontal="left" vertical="center" wrapText="1"/>
      <protection locked="0"/>
    </xf>
    <xf numFmtId="0" fontId="24" fillId="4" borderId="75" xfId="0" applyFont="1" applyFill="1" applyBorder="1" applyAlignment="1" applyProtection="1">
      <alignment vertical="center"/>
      <protection locked="0"/>
    </xf>
    <xf numFmtId="0" fontId="24" fillId="5" borderId="23" xfId="0" applyFont="1" applyFill="1" applyBorder="1" applyAlignment="1" applyProtection="1">
      <alignment horizontal="center" vertical="center" wrapText="1"/>
      <protection locked="0"/>
    </xf>
    <xf numFmtId="0" fontId="24" fillId="5" borderId="75" xfId="0" applyFont="1" applyFill="1" applyBorder="1" applyAlignment="1" applyProtection="1">
      <alignment vertical="center" wrapText="1"/>
      <protection locked="0"/>
    </xf>
    <xf numFmtId="0" fontId="24" fillId="5" borderId="62" xfId="0" applyFont="1" applyFill="1" applyBorder="1" applyAlignment="1" applyProtection="1">
      <alignment vertical="center" wrapText="1"/>
      <protection locked="0"/>
    </xf>
    <xf numFmtId="0" fontId="24" fillId="6" borderId="62" xfId="0" applyFont="1" applyFill="1" applyBorder="1" applyAlignment="1" applyProtection="1">
      <alignment vertical="center" wrapText="1"/>
      <protection locked="0"/>
    </xf>
    <xf numFmtId="0" fontId="29" fillId="0" borderId="126" xfId="0" applyFont="1" applyBorder="1" applyAlignment="1">
      <alignment horizontal="center" vertical="center" textRotation="90" wrapText="1"/>
    </xf>
    <xf numFmtId="0" fontId="24" fillId="0" borderId="66" xfId="0" applyFont="1" applyBorder="1" applyAlignment="1" applyProtection="1">
      <alignment horizontal="center" vertical="center" wrapText="1"/>
      <protection locked="0"/>
    </xf>
    <xf numFmtId="0" fontId="24" fillId="0" borderId="38" xfId="0" applyFont="1" applyBorder="1" applyAlignment="1" applyProtection="1">
      <alignment vertical="center" wrapText="1"/>
      <protection locked="0"/>
    </xf>
    <xf numFmtId="0" fontId="24" fillId="4" borderId="70" xfId="0" applyFont="1" applyFill="1" applyBorder="1" applyAlignment="1" applyProtection="1">
      <alignment vertical="center"/>
      <protection locked="0"/>
    </xf>
    <xf numFmtId="0" fontId="24" fillId="5" borderId="14" xfId="0" applyFont="1" applyFill="1" applyBorder="1" applyAlignment="1" applyProtection="1">
      <alignment horizontal="center" vertical="center" wrapText="1"/>
      <protection locked="0"/>
    </xf>
    <xf numFmtId="0" fontId="24" fillId="5" borderId="70" xfId="0" applyFont="1" applyFill="1" applyBorder="1" applyAlignment="1" applyProtection="1">
      <alignment vertical="center" wrapText="1"/>
      <protection locked="0"/>
    </xf>
    <xf numFmtId="0" fontId="24" fillId="5" borderId="61" xfId="0" applyFont="1" applyFill="1" applyBorder="1" applyAlignment="1" applyProtection="1">
      <alignment vertical="center" wrapText="1"/>
      <protection locked="0"/>
    </xf>
    <xf numFmtId="0" fontId="24" fillId="5" borderId="12" xfId="0" applyFont="1" applyFill="1" applyBorder="1" applyAlignment="1" applyProtection="1">
      <alignment horizontal="center" vertical="center" wrapText="1"/>
      <protection locked="0"/>
    </xf>
    <xf numFmtId="0" fontId="24" fillId="5" borderId="87" xfId="0" applyFont="1" applyFill="1" applyBorder="1" applyAlignment="1" applyProtection="1">
      <alignment horizontal="center" vertical="center" wrapText="1"/>
      <protection locked="0"/>
    </xf>
    <xf numFmtId="0" fontId="24" fillId="0" borderId="141" xfId="0" applyFont="1" applyBorder="1" applyAlignment="1">
      <alignment horizontal="left" vertical="center" wrapText="1"/>
    </xf>
    <xf numFmtId="0" fontId="24" fillId="4" borderId="66" xfId="0" applyFont="1" applyFill="1" applyBorder="1" applyAlignment="1" applyProtection="1">
      <alignment vertical="center"/>
      <protection locked="0"/>
    </xf>
    <xf numFmtId="0" fontId="24" fillId="5" borderId="76" xfId="0" applyFont="1" applyFill="1" applyBorder="1" applyAlignment="1" applyProtection="1">
      <alignment vertical="center" wrapText="1"/>
      <protection locked="0"/>
    </xf>
    <xf numFmtId="0" fontId="24" fillId="5" borderId="38" xfId="0" applyFont="1" applyFill="1" applyBorder="1" applyAlignment="1" applyProtection="1">
      <alignment vertical="center" wrapText="1"/>
      <protection locked="0"/>
    </xf>
    <xf numFmtId="0" fontId="24" fillId="6" borderId="38" xfId="0" applyFont="1" applyFill="1" applyBorder="1" applyAlignment="1" applyProtection="1">
      <alignment vertical="center" wrapText="1"/>
      <protection locked="0"/>
    </xf>
    <xf numFmtId="0" fontId="24" fillId="0" borderId="143" xfId="0" applyFont="1" applyBorder="1" applyAlignment="1">
      <alignment horizontal="left" vertical="center" wrapText="1"/>
    </xf>
    <xf numFmtId="0" fontId="24" fillId="4" borderId="78" xfId="0" applyFont="1" applyFill="1" applyBorder="1" applyAlignment="1" applyProtection="1">
      <alignment vertical="center"/>
      <protection locked="0"/>
    </xf>
    <xf numFmtId="0" fontId="24" fillId="4" borderId="49" xfId="0" applyFont="1" applyFill="1" applyBorder="1" applyAlignment="1" applyProtection="1">
      <alignment vertical="center"/>
      <protection locked="0"/>
    </xf>
    <xf numFmtId="0" fontId="24" fillId="5" borderId="89" xfId="0" applyFont="1" applyFill="1" applyBorder="1" applyAlignment="1" applyProtection="1">
      <alignment horizontal="center" vertical="center" wrapText="1"/>
      <protection locked="0"/>
    </xf>
    <xf numFmtId="0" fontId="24" fillId="5" borderId="78" xfId="0" applyFont="1" applyFill="1" applyBorder="1" applyAlignment="1" applyProtection="1">
      <alignment vertical="center" wrapText="1"/>
      <protection locked="0"/>
    </xf>
    <xf numFmtId="0" fontId="24" fillId="5" borderId="64" xfId="0" applyFont="1" applyFill="1" applyBorder="1" applyAlignment="1" applyProtection="1">
      <alignment vertical="center" wrapText="1"/>
      <protection locked="0"/>
    </xf>
    <xf numFmtId="0" fontId="24" fillId="6" borderId="64" xfId="0" applyFont="1" applyFill="1" applyBorder="1" applyAlignment="1" applyProtection="1">
      <alignment vertical="center" wrapText="1"/>
      <protection locked="0"/>
    </xf>
    <xf numFmtId="0" fontId="24" fillId="5" borderId="49" xfId="0" applyFont="1" applyFill="1" applyBorder="1" applyAlignment="1" applyProtection="1">
      <alignment vertical="center" wrapText="1"/>
      <protection locked="0"/>
    </xf>
    <xf numFmtId="0" fontId="24" fillId="4" borderId="76" xfId="0" applyFont="1" applyFill="1" applyBorder="1" applyAlignment="1" applyProtection="1">
      <alignment vertical="center"/>
      <protection locked="0"/>
    </xf>
    <xf numFmtId="0" fontId="24" fillId="5" borderId="54" xfId="0" applyFont="1" applyFill="1" applyBorder="1" applyAlignment="1" applyProtection="1">
      <alignment horizontal="center" vertical="center" wrapText="1"/>
      <protection locked="0"/>
    </xf>
    <xf numFmtId="0" fontId="24" fillId="5" borderId="43" xfId="0" applyFont="1" applyFill="1" applyBorder="1" applyAlignment="1" applyProtection="1">
      <alignment vertical="center" wrapText="1"/>
      <protection locked="0"/>
    </xf>
    <xf numFmtId="0" fontId="24" fillId="0" borderId="145" xfId="0" applyFont="1" applyBorder="1" applyAlignment="1">
      <alignment horizontal="left" vertical="center" wrapText="1"/>
    </xf>
    <xf numFmtId="0" fontId="24" fillId="4" borderId="72" xfId="0" applyFont="1" applyFill="1" applyBorder="1" applyAlignment="1" applyProtection="1">
      <alignment vertical="center"/>
      <protection locked="0"/>
    </xf>
    <xf numFmtId="0" fontId="24" fillId="4" borderId="81" xfId="0" applyFont="1" applyFill="1" applyBorder="1" applyAlignment="1" applyProtection="1">
      <alignment vertical="center"/>
      <protection locked="0"/>
    </xf>
    <xf numFmtId="0" fontId="24" fillId="5" borderId="24" xfId="0" applyFont="1" applyFill="1" applyBorder="1" applyAlignment="1" applyProtection="1">
      <alignment horizontal="center" vertical="center" wrapText="1"/>
      <protection locked="0"/>
    </xf>
    <xf numFmtId="0" fontId="24" fillId="5" borderId="72" xfId="0" applyFont="1" applyFill="1" applyBorder="1" applyAlignment="1" applyProtection="1">
      <alignment vertical="center" wrapText="1"/>
      <protection locked="0"/>
    </xf>
    <xf numFmtId="0" fontId="24" fillId="5" borderId="59" xfId="0" applyFont="1" applyFill="1" applyBorder="1" applyAlignment="1" applyProtection="1">
      <alignment vertical="center" wrapText="1"/>
      <protection locked="0"/>
    </xf>
    <xf numFmtId="0" fontId="24" fillId="6" borderId="80" xfId="0" applyFont="1" applyFill="1" applyBorder="1" applyAlignment="1" applyProtection="1">
      <alignment vertical="center" wrapText="1"/>
      <protection locked="0"/>
    </xf>
    <xf numFmtId="0" fontId="24" fillId="0" borderId="66" xfId="0" applyFont="1" applyBorder="1" applyAlignment="1" applyProtection="1">
      <alignment vertical="center"/>
      <protection locked="0"/>
    </xf>
    <xf numFmtId="0" fontId="24" fillId="0" borderId="146" xfId="0" applyFont="1" applyBorder="1" applyAlignment="1">
      <alignment horizontal="left" vertical="center" wrapText="1"/>
    </xf>
    <xf numFmtId="0" fontId="24" fillId="5" borderId="56" xfId="0" applyFont="1" applyFill="1" applyBorder="1" applyAlignment="1" applyProtection="1">
      <alignment horizontal="center" vertical="center" wrapText="1"/>
      <protection locked="0"/>
    </xf>
    <xf numFmtId="0" fontId="24" fillId="0" borderId="147" xfId="0" applyFont="1" applyBorder="1" applyAlignment="1">
      <alignment horizontal="left" vertical="center" wrapText="1"/>
    </xf>
    <xf numFmtId="0" fontId="24" fillId="5" borderId="57" xfId="0" applyFont="1" applyFill="1" applyBorder="1" applyAlignment="1" applyProtection="1">
      <alignment horizontal="center" vertical="center" wrapText="1"/>
      <protection locked="0"/>
    </xf>
    <xf numFmtId="0" fontId="24" fillId="4" borderId="48" xfId="0" applyFont="1" applyFill="1" applyBorder="1" applyAlignment="1" applyProtection="1">
      <alignment vertical="center"/>
      <protection locked="0"/>
    </xf>
    <xf numFmtId="0" fontId="24" fillId="5" borderId="53" xfId="0" applyFont="1" applyFill="1" applyBorder="1" applyAlignment="1" applyProtection="1">
      <alignment horizontal="center" vertical="center" wrapText="1"/>
      <protection locked="0"/>
    </xf>
    <xf numFmtId="0" fontId="24" fillId="5" borderId="48" xfId="0" applyFont="1" applyFill="1" applyBorder="1" applyAlignment="1" applyProtection="1">
      <alignment vertical="center" wrapText="1"/>
      <protection locked="0"/>
    </xf>
    <xf numFmtId="0" fontId="24" fillId="5" borderId="42" xfId="0" applyFont="1" applyFill="1" applyBorder="1" applyAlignment="1" applyProtection="1">
      <alignment vertical="center" wrapText="1"/>
      <protection locked="0"/>
    </xf>
    <xf numFmtId="0" fontId="24" fillId="6" borderId="42" xfId="0" applyFont="1" applyFill="1" applyBorder="1" applyAlignment="1" applyProtection="1">
      <alignment vertical="center" wrapText="1"/>
      <protection locked="0"/>
    </xf>
    <xf numFmtId="0" fontId="24" fillId="6" borderId="43" xfId="0" applyFont="1" applyFill="1" applyBorder="1" applyAlignment="1" applyProtection="1">
      <alignment vertical="center" wrapText="1"/>
      <protection locked="0"/>
    </xf>
    <xf numFmtId="0" fontId="24" fillId="4" borderId="50" xfId="0" applyFont="1" applyFill="1" applyBorder="1" applyAlignment="1" applyProtection="1">
      <alignment vertical="center"/>
      <protection locked="0"/>
    </xf>
    <xf numFmtId="0" fontId="24" fillId="5" borderId="55" xfId="0" applyFont="1" applyFill="1" applyBorder="1" applyAlignment="1" applyProtection="1">
      <alignment horizontal="center" vertical="center" wrapText="1"/>
      <protection locked="0"/>
    </xf>
    <xf numFmtId="0" fontId="24" fillId="5" borderId="50" xfId="0" applyFont="1" applyFill="1" applyBorder="1" applyAlignment="1" applyProtection="1">
      <alignment vertical="center" wrapText="1"/>
      <protection locked="0"/>
    </xf>
    <xf numFmtId="0" fontId="24" fillId="5" borderId="44" xfId="0" applyFont="1" applyFill="1" applyBorder="1" applyAlignment="1" applyProtection="1">
      <alignment vertical="center" wrapText="1"/>
      <protection locked="0"/>
    </xf>
    <xf numFmtId="0" fontId="24" fillId="6" borderId="44" xfId="0" applyFont="1" applyFill="1" applyBorder="1" applyAlignment="1" applyProtection="1">
      <alignment vertical="center" wrapText="1"/>
      <protection locked="0"/>
    </xf>
    <xf numFmtId="0" fontId="24" fillId="0" borderId="149" xfId="0" applyFont="1" applyBorder="1" applyAlignment="1">
      <alignment horizontal="left" vertical="center" wrapText="1"/>
    </xf>
    <xf numFmtId="0" fontId="24" fillId="2" borderId="54" xfId="0" applyFont="1" applyFill="1" applyBorder="1" applyAlignment="1" applyProtection="1">
      <alignment vertical="center"/>
      <protection locked="0"/>
    </xf>
    <xf numFmtId="0" fontId="24" fillId="0" borderId="150" xfId="0" applyFont="1" applyBorder="1" applyAlignment="1">
      <alignment horizontal="left" vertical="center" wrapText="1"/>
    </xf>
    <xf numFmtId="0" fontId="24" fillId="0" borderId="151" xfId="0" applyFont="1" applyBorder="1" applyAlignment="1">
      <alignment horizontal="left" vertical="center" wrapText="1"/>
    </xf>
    <xf numFmtId="0" fontId="24" fillId="0" borderId="155" xfId="0" applyFont="1" applyBorder="1" applyAlignment="1">
      <alignment horizontal="left" vertical="center" wrapText="1"/>
    </xf>
    <xf numFmtId="0" fontId="29" fillId="2" borderId="3" xfId="0" applyFont="1" applyFill="1" applyBorder="1" applyAlignment="1">
      <alignment horizontal="center" vertical="center" textRotation="90" wrapText="1"/>
    </xf>
    <xf numFmtId="0" fontId="24" fillId="2" borderId="83" xfId="0" applyFont="1" applyFill="1" applyBorder="1" applyAlignment="1" applyProtection="1">
      <alignment vertical="center"/>
      <protection locked="0"/>
    </xf>
    <xf numFmtId="0" fontId="29" fillId="2" borderId="6" xfId="0" applyFont="1" applyFill="1" applyBorder="1" applyAlignment="1">
      <alignment horizontal="center" vertical="center" textRotation="90" wrapText="1"/>
    </xf>
    <xf numFmtId="0" fontId="24" fillId="2" borderId="86" xfId="0" applyFont="1" applyFill="1" applyBorder="1" applyAlignment="1" applyProtection="1">
      <alignment vertical="center"/>
      <protection locked="0"/>
    </xf>
    <xf numFmtId="0" fontId="24" fillId="2" borderId="52" xfId="0" applyFont="1" applyFill="1" applyBorder="1" applyAlignment="1" applyProtection="1">
      <alignment vertical="center"/>
      <protection locked="0"/>
    </xf>
    <xf numFmtId="0" fontId="24" fillId="2" borderId="84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4" fillId="0" borderId="51" xfId="0" applyFont="1" applyBorder="1" applyAlignment="1">
      <alignment vertical="center"/>
    </xf>
    <xf numFmtId="0" fontId="24" fillId="0" borderId="152" xfId="0" applyFont="1" applyBorder="1" applyAlignment="1">
      <alignment horizontal="left" vertical="center" wrapText="1"/>
    </xf>
    <xf numFmtId="0" fontId="24" fillId="0" borderId="153" xfId="0" applyFont="1" applyBorder="1" applyAlignment="1">
      <alignment horizontal="left" vertical="center" wrapText="1"/>
    </xf>
    <xf numFmtId="0" fontId="24" fillId="0" borderId="154" xfId="0" applyFont="1" applyBorder="1" applyAlignment="1">
      <alignment horizontal="left" vertical="center" wrapText="1"/>
    </xf>
    <xf numFmtId="0" fontId="24" fillId="2" borderId="55" xfId="0" applyFont="1" applyFill="1" applyBorder="1" applyAlignment="1" applyProtection="1">
      <alignment vertical="center"/>
      <protection locked="0"/>
    </xf>
    <xf numFmtId="0" fontId="24" fillId="0" borderId="52" xfId="0" applyFont="1" applyBorder="1" applyAlignment="1">
      <alignment vertical="center"/>
    </xf>
    <xf numFmtId="0" fontId="24" fillId="0" borderId="83" xfId="0" applyFont="1" applyBorder="1" applyAlignment="1" applyProtection="1">
      <alignment vertical="center"/>
      <protection locked="0"/>
    </xf>
    <xf numFmtId="0" fontId="24" fillId="2" borderId="89" xfId="0" applyFont="1" applyFill="1" applyBorder="1" applyAlignment="1" applyProtection="1">
      <alignment vertical="center"/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4" fillId="0" borderId="54" xfId="0" applyFont="1" applyBorder="1" applyAlignment="1" applyProtection="1">
      <alignment vertical="center"/>
      <protection locked="0"/>
    </xf>
    <xf numFmtId="0" fontId="24" fillId="0" borderId="160" xfId="0" applyFont="1" applyBorder="1" applyAlignment="1">
      <alignment horizontal="left" vertical="center" wrapText="1"/>
    </xf>
    <xf numFmtId="0" fontId="24" fillId="0" borderId="159" xfId="0" applyFont="1" applyBorder="1" applyAlignment="1">
      <alignment horizontal="left" vertical="center" wrapText="1"/>
    </xf>
    <xf numFmtId="0" fontId="24" fillId="0" borderId="162" xfId="0" applyFont="1" applyBorder="1" applyAlignment="1">
      <alignment horizontal="left" vertical="center" wrapText="1"/>
    </xf>
    <xf numFmtId="0" fontId="24" fillId="0" borderId="163" xfId="0" applyFont="1" applyBorder="1" applyAlignment="1">
      <alignment horizontal="left" vertical="center" wrapText="1"/>
    </xf>
    <xf numFmtId="0" fontId="24" fillId="0" borderId="164" xfId="0" applyFont="1" applyBorder="1" applyAlignment="1">
      <alignment horizontal="left" vertical="center" wrapText="1"/>
    </xf>
    <xf numFmtId="0" fontId="24" fillId="0" borderId="165" xfId="0" applyFont="1" applyBorder="1" applyAlignment="1">
      <alignment horizontal="left" vertical="center" wrapText="1"/>
    </xf>
    <xf numFmtId="0" fontId="24" fillId="2" borderId="85" xfId="0" applyFont="1" applyFill="1" applyBorder="1" applyAlignment="1" applyProtection="1">
      <alignment vertical="center"/>
      <protection locked="0"/>
    </xf>
    <xf numFmtId="0" fontId="24" fillId="2" borderId="51" xfId="0" applyFont="1" applyFill="1" applyBorder="1" applyAlignment="1" applyProtection="1">
      <alignment vertical="center"/>
      <protection locked="0"/>
    </xf>
    <xf numFmtId="0" fontId="24" fillId="2" borderId="82" xfId="0" applyFont="1" applyFill="1" applyBorder="1" applyAlignment="1" applyProtection="1">
      <alignment vertical="center"/>
      <protection locked="0"/>
    </xf>
    <xf numFmtId="0" fontId="24" fillId="4" borderId="80" xfId="0" applyFont="1" applyFill="1" applyBorder="1" applyAlignment="1" applyProtection="1">
      <alignment vertical="center"/>
      <protection locked="0"/>
    </xf>
    <xf numFmtId="0" fontId="24" fillId="4" borderId="79" xfId="0" applyFont="1" applyFill="1" applyBorder="1" applyAlignment="1" applyProtection="1">
      <alignment vertical="center"/>
      <protection locked="0"/>
    </xf>
    <xf numFmtId="0" fontId="24" fillId="4" borderId="166" xfId="0" applyFont="1" applyFill="1" applyBorder="1" applyAlignment="1" applyProtection="1">
      <alignment vertical="center"/>
      <protection locked="0"/>
    </xf>
    <xf numFmtId="0" fontId="24" fillId="4" borderId="53" xfId="0" applyFont="1" applyFill="1" applyBorder="1" applyAlignment="1" applyProtection="1">
      <alignment vertical="center"/>
      <protection locked="0"/>
    </xf>
    <xf numFmtId="0" fontId="24" fillId="0" borderId="167" xfId="0" applyFont="1" applyBorder="1" applyAlignment="1">
      <alignment horizontal="left" vertical="center" wrapText="1"/>
    </xf>
    <xf numFmtId="0" fontId="24" fillId="0" borderId="85" xfId="0" applyFont="1" applyBorder="1" applyAlignment="1" applyProtection="1">
      <alignment vertical="center"/>
      <protection locked="0"/>
    </xf>
    <xf numFmtId="0" fontId="24" fillId="0" borderId="51" xfId="0" applyFont="1" applyBorder="1" applyAlignment="1" applyProtection="1">
      <alignment vertical="center"/>
      <protection locked="0"/>
    </xf>
    <xf numFmtId="0" fontId="24" fillId="0" borderId="82" xfId="0" applyFont="1" applyBorder="1" applyAlignment="1" applyProtection="1">
      <alignment vertical="center"/>
      <protection locked="0"/>
    </xf>
    <xf numFmtId="0" fontId="24" fillId="0" borderId="168" xfId="0" applyFont="1" applyBorder="1" applyAlignment="1">
      <alignment horizontal="left" vertical="center" wrapText="1"/>
    </xf>
    <xf numFmtId="0" fontId="24" fillId="0" borderId="169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center" vertical="center" textRotation="90" wrapText="1"/>
    </xf>
    <xf numFmtId="0" fontId="24" fillId="2" borderId="79" xfId="0" applyFont="1" applyFill="1" applyBorder="1" applyAlignment="1" applyProtection="1">
      <alignment vertical="center"/>
      <protection locked="0"/>
    </xf>
    <xf numFmtId="0" fontId="24" fillId="2" borderId="90" xfId="0" applyFont="1" applyFill="1" applyBorder="1" applyAlignment="1" applyProtection="1">
      <alignment vertical="center"/>
      <protection locked="0"/>
    </xf>
    <xf numFmtId="0" fontId="24" fillId="2" borderId="91" xfId="0" applyFont="1" applyFill="1" applyBorder="1" applyAlignment="1" applyProtection="1">
      <alignment vertical="center"/>
      <protection locked="0"/>
    </xf>
    <xf numFmtId="1" fontId="24" fillId="5" borderId="53" xfId="0" applyNumberFormat="1" applyFont="1" applyFill="1" applyBorder="1" applyAlignment="1" applyProtection="1">
      <alignment horizontal="center" vertical="center" wrapText="1"/>
      <protection locked="0"/>
    </xf>
    <xf numFmtId="1" fontId="24" fillId="5" borderId="54" xfId="0" applyNumberFormat="1" applyFont="1" applyFill="1" applyBorder="1" applyAlignment="1" applyProtection="1">
      <alignment horizontal="center" vertical="center" wrapText="1"/>
      <protection locked="0"/>
    </xf>
    <xf numFmtId="1" fontId="24" fillId="5" borderId="55" xfId="0" applyNumberFormat="1" applyFont="1" applyFill="1" applyBorder="1" applyAlignment="1" applyProtection="1">
      <alignment horizontal="center" vertical="center" wrapText="1"/>
      <protection locked="0"/>
    </xf>
    <xf numFmtId="1" fontId="24" fillId="5" borderId="8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72" xfId="0" applyFont="1" applyBorder="1" applyAlignment="1">
      <alignment horizontal="left" vertical="center" wrapText="1"/>
    </xf>
    <xf numFmtId="1" fontId="24" fillId="2" borderId="51" xfId="0" applyNumberFormat="1" applyFont="1" applyFill="1" applyBorder="1" applyAlignment="1" applyProtection="1">
      <alignment vertical="center"/>
      <protection locked="0"/>
    </xf>
    <xf numFmtId="1" fontId="24" fillId="2" borderId="52" xfId="0" applyNumberFormat="1" applyFont="1" applyFill="1" applyBorder="1" applyAlignment="1" applyProtection="1">
      <alignment vertical="center"/>
      <protection locked="0"/>
    </xf>
    <xf numFmtId="1" fontId="24" fillId="5" borderId="90" xfId="0" applyNumberFormat="1" applyFont="1" applyFill="1" applyBorder="1" applyAlignment="1" applyProtection="1">
      <alignment horizontal="center" vertical="center" wrapText="1"/>
      <protection locked="0"/>
    </xf>
    <xf numFmtId="0" fontId="24" fillId="5" borderId="79" xfId="0" applyFont="1" applyFill="1" applyBorder="1" applyAlignment="1" applyProtection="1">
      <alignment vertical="center" wrapText="1"/>
      <protection locked="0"/>
    </xf>
    <xf numFmtId="0" fontId="24" fillId="5" borderId="65" xfId="0" applyFont="1" applyFill="1" applyBorder="1" applyAlignment="1" applyProtection="1">
      <alignment vertical="center" wrapText="1"/>
      <protection locked="0"/>
    </xf>
    <xf numFmtId="0" fontId="24" fillId="6" borderId="65" xfId="0" applyFont="1" applyFill="1" applyBorder="1" applyAlignment="1" applyProtection="1">
      <alignment vertical="center" wrapText="1"/>
      <protection locked="0"/>
    </xf>
    <xf numFmtId="0" fontId="24" fillId="0" borderId="173" xfId="0" applyFont="1" applyBorder="1" applyAlignment="1">
      <alignment horizontal="left" vertical="center" wrapText="1"/>
    </xf>
    <xf numFmtId="0" fontId="24" fillId="2" borderId="38" xfId="0" applyFont="1" applyFill="1" applyBorder="1" applyAlignment="1">
      <alignment vertical="center"/>
    </xf>
    <xf numFmtId="0" fontId="24" fillId="0" borderId="38" xfId="0" applyFont="1" applyBorder="1" applyAlignment="1">
      <alignment vertical="center" wrapText="1"/>
    </xf>
    <xf numFmtId="0" fontId="24" fillId="0" borderId="76" xfId="0" applyFont="1" applyBorder="1" applyAlignment="1">
      <alignment vertical="center"/>
    </xf>
    <xf numFmtId="0" fontId="24" fillId="0" borderId="76" xfId="0" applyFont="1" applyBorder="1" applyAlignment="1">
      <alignment horizontal="center" vertical="center"/>
    </xf>
    <xf numFmtId="0" fontId="24" fillId="0" borderId="38" xfId="0" applyFont="1" applyBorder="1" applyAlignment="1">
      <alignment vertical="center"/>
    </xf>
    <xf numFmtId="0" fontId="29" fillId="0" borderId="1" xfId="0" applyFont="1" applyBorder="1" applyAlignment="1">
      <alignment horizontal="center" vertical="center" wrapText="1"/>
    </xf>
    <xf numFmtId="0" fontId="29" fillId="2" borderId="112" xfId="0" applyFont="1" applyFill="1" applyBorder="1" applyAlignment="1">
      <alignment vertical="center" wrapText="1"/>
    </xf>
    <xf numFmtId="0" fontId="29" fillId="2" borderId="0" xfId="0" applyFont="1" applyFill="1" applyAlignment="1">
      <alignment horizontal="center" vertical="center" wrapText="1"/>
    </xf>
    <xf numFmtId="0" fontId="29" fillId="2" borderId="52" xfId="0" applyFont="1" applyFill="1" applyBorder="1" applyAlignment="1">
      <alignment vertical="center" wrapText="1"/>
    </xf>
    <xf numFmtId="0" fontId="29" fillId="0" borderId="25" xfId="0" applyFont="1" applyBorder="1" applyAlignment="1">
      <alignment horizontal="left" vertical="center" wrapText="1"/>
    </xf>
    <xf numFmtId="0" fontId="24" fillId="4" borderId="54" xfId="0" applyFont="1" applyFill="1" applyBorder="1" applyAlignment="1" applyProtection="1">
      <alignment vertical="center"/>
      <protection locked="0"/>
    </xf>
    <xf numFmtId="0" fontId="24" fillId="4" borderId="55" xfId="0" applyFont="1" applyFill="1" applyBorder="1" applyAlignment="1" applyProtection="1">
      <alignment vertical="center"/>
      <protection locked="0"/>
    </xf>
    <xf numFmtId="0" fontId="24" fillId="0" borderId="179" xfId="0" applyFont="1" applyBorder="1" applyAlignment="1">
      <alignment horizontal="left" vertical="center" wrapText="1"/>
    </xf>
    <xf numFmtId="0" fontId="24" fillId="0" borderId="180" xfId="0" applyFont="1" applyBorder="1" applyAlignment="1">
      <alignment horizontal="left" vertical="center" wrapText="1"/>
    </xf>
    <xf numFmtId="0" fontId="29" fillId="0" borderId="178" xfId="0" applyFont="1" applyBorder="1" applyAlignment="1">
      <alignment horizontal="left" vertical="center" wrapText="1"/>
    </xf>
    <xf numFmtId="0" fontId="24" fillId="0" borderId="181" xfId="0" applyFont="1" applyBorder="1" applyAlignment="1">
      <alignment horizontal="left" vertical="center" wrapText="1"/>
    </xf>
    <xf numFmtId="0" fontId="24" fillId="0" borderId="182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4" borderId="90" xfId="0" applyFont="1" applyFill="1" applyBorder="1" applyAlignment="1" applyProtection="1">
      <alignment vertical="center"/>
      <protection locked="0"/>
    </xf>
    <xf numFmtId="0" fontId="24" fillId="4" borderId="89" xfId="0" applyFont="1" applyFill="1" applyBorder="1" applyAlignment="1" applyProtection="1">
      <alignment vertical="center"/>
      <protection locked="0"/>
    </xf>
    <xf numFmtId="0" fontId="24" fillId="0" borderId="184" xfId="0" applyFont="1" applyBorder="1" applyAlignment="1">
      <alignment horizontal="left" vertical="center" wrapText="1"/>
    </xf>
    <xf numFmtId="0" fontId="24" fillId="0" borderId="185" xfId="0" applyFont="1" applyBorder="1" applyAlignment="1">
      <alignment horizontal="left" vertical="center" wrapText="1"/>
    </xf>
    <xf numFmtId="0" fontId="24" fillId="0" borderId="186" xfId="0" applyFont="1" applyBorder="1" applyAlignment="1">
      <alignment horizontal="left" vertical="center" wrapText="1"/>
    </xf>
    <xf numFmtId="0" fontId="29" fillId="0" borderId="187" xfId="0" applyFont="1" applyBorder="1" applyAlignment="1">
      <alignment horizontal="left" vertical="center" wrapText="1"/>
    </xf>
    <xf numFmtId="0" fontId="29" fillId="2" borderId="1" xfId="0" applyFont="1" applyFill="1" applyBorder="1" applyAlignment="1">
      <alignment horizontal="left" vertical="center" wrapText="1"/>
    </xf>
    <xf numFmtId="0" fontId="29" fillId="2" borderId="187" xfId="0" applyFont="1" applyFill="1" applyBorder="1" applyAlignment="1">
      <alignment horizontal="left" vertical="center" wrapText="1"/>
    </xf>
    <xf numFmtId="0" fontId="24" fillId="2" borderId="51" xfId="0" applyFont="1" applyFill="1" applyBorder="1" applyAlignment="1" applyProtection="1">
      <alignment vertical="center" wrapText="1"/>
      <protection locked="0"/>
    </xf>
    <xf numFmtId="0" fontId="24" fillId="2" borderId="82" xfId="0" applyFont="1" applyFill="1" applyBorder="1" applyAlignment="1" applyProtection="1">
      <alignment vertical="center" wrapText="1"/>
      <protection locked="0"/>
    </xf>
    <xf numFmtId="0" fontId="24" fillId="2" borderId="86" xfId="0" applyFont="1" applyFill="1" applyBorder="1" applyAlignment="1" applyProtection="1">
      <alignment vertical="center" wrapText="1"/>
      <protection locked="0"/>
    </xf>
    <xf numFmtId="0" fontId="24" fillId="2" borderId="52" xfId="0" applyFont="1" applyFill="1" applyBorder="1" applyAlignment="1" applyProtection="1">
      <alignment vertical="center" wrapText="1"/>
      <protection locked="0"/>
    </xf>
    <xf numFmtId="0" fontId="24" fillId="2" borderId="84" xfId="0" applyFont="1" applyFill="1" applyBorder="1" applyAlignment="1" applyProtection="1">
      <alignment vertical="center" wrapText="1"/>
      <protection locked="0"/>
    </xf>
    <xf numFmtId="0" fontId="24" fillId="2" borderId="0" xfId="0" applyFont="1" applyFill="1" applyAlignment="1" applyProtection="1">
      <alignment vertical="center" wrapText="1"/>
      <protection locked="0"/>
    </xf>
    <xf numFmtId="0" fontId="24" fillId="4" borderId="56" xfId="0" applyFont="1" applyFill="1" applyBorder="1" applyAlignment="1" applyProtection="1">
      <alignment vertical="center"/>
      <protection locked="0"/>
    </xf>
    <xf numFmtId="0" fontId="24" fillId="4" borderId="10" xfId="0" applyFont="1" applyFill="1" applyBorder="1" applyAlignment="1" applyProtection="1">
      <alignment vertical="center"/>
      <protection locked="0"/>
    </xf>
    <xf numFmtId="0" fontId="24" fillId="4" borderId="88" xfId="0" applyFont="1" applyFill="1" applyBorder="1" applyAlignment="1" applyProtection="1">
      <alignment vertical="center"/>
      <protection locked="0"/>
    </xf>
    <xf numFmtId="0" fontId="24" fillId="4" borderId="14" xfId="0" applyFont="1" applyFill="1" applyBorder="1" applyAlignment="1" applyProtection="1">
      <alignment vertical="center"/>
      <protection locked="0"/>
    </xf>
    <xf numFmtId="0" fontId="24" fillId="4" borderId="57" xfId="0" applyFont="1" applyFill="1" applyBorder="1" applyAlignment="1" applyProtection="1">
      <alignment vertical="center"/>
      <protection locked="0"/>
    </xf>
    <xf numFmtId="0" fontId="24" fillId="4" borderId="190" xfId="0" applyFont="1" applyFill="1" applyBorder="1" applyAlignment="1" applyProtection="1">
      <alignment vertical="center"/>
      <protection locked="0"/>
    </xf>
    <xf numFmtId="0" fontId="24" fillId="4" borderId="191" xfId="0" applyFont="1" applyFill="1" applyBorder="1" applyAlignment="1" applyProtection="1">
      <alignment vertical="center"/>
      <protection locked="0"/>
    </xf>
    <xf numFmtId="0" fontId="24" fillId="4" borderId="192" xfId="0" applyFont="1" applyFill="1" applyBorder="1" applyAlignment="1" applyProtection="1">
      <alignment vertical="center"/>
      <protection locked="0"/>
    </xf>
    <xf numFmtId="0" fontId="24" fillId="4" borderId="193" xfId="0" applyFont="1" applyFill="1" applyBorder="1" applyAlignment="1" applyProtection="1">
      <alignment vertical="center"/>
      <protection locked="0"/>
    </xf>
    <xf numFmtId="0" fontId="24" fillId="4" borderId="194" xfId="0" applyFont="1" applyFill="1" applyBorder="1" applyAlignment="1" applyProtection="1">
      <alignment vertical="center"/>
      <protection locked="0"/>
    </xf>
    <xf numFmtId="0" fontId="24" fillId="4" borderId="28" xfId="0" applyFont="1" applyFill="1" applyBorder="1" applyAlignment="1" applyProtection="1">
      <alignment vertical="center"/>
      <protection locked="0"/>
    </xf>
    <xf numFmtId="0" fontId="24" fillId="4" borderId="12" xfId="0" applyFont="1" applyFill="1" applyBorder="1" applyAlignment="1" applyProtection="1">
      <alignment vertical="center"/>
      <protection locked="0"/>
    </xf>
    <xf numFmtId="0" fontId="24" fillId="4" borderId="14" xfId="0" applyFont="1" applyFill="1" applyBorder="1" applyAlignment="1" applyProtection="1">
      <alignment horizontal="center" vertical="center"/>
      <protection locked="0"/>
    </xf>
    <xf numFmtId="0" fontId="24" fillId="4" borderId="23" xfId="0" applyFont="1" applyFill="1" applyBorder="1" applyAlignment="1" applyProtection="1">
      <alignment vertical="center"/>
      <protection locked="0"/>
    </xf>
    <xf numFmtId="0" fontId="24" fillId="4" borderId="195" xfId="0" applyFont="1" applyFill="1" applyBorder="1" applyAlignment="1" applyProtection="1">
      <alignment vertical="center"/>
      <protection locked="0"/>
    </xf>
    <xf numFmtId="0" fontId="24" fillId="4" borderId="24" xfId="0" applyFont="1" applyFill="1" applyBorder="1" applyAlignment="1" applyProtection="1">
      <alignment vertical="center"/>
      <protection locked="0"/>
    </xf>
    <xf numFmtId="0" fontId="24" fillId="0" borderId="112" xfId="0" applyFont="1" applyBorder="1" applyAlignment="1" applyProtection="1">
      <alignment vertical="center"/>
      <protection locked="0"/>
    </xf>
    <xf numFmtId="0" fontId="24" fillId="0" borderId="35" xfId="0" applyFont="1" applyBorder="1" applyAlignment="1" applyProtection="1">
      <alignment vertical="center"/>
      <protection locked="0"/>
    </xf>
    <xf numFmtId="0" fontId="24" fillId="4" borderId="196" xfId="0" applyFont="1" applyFill="1" applyBorder="1" applyAlignment="1" applyProtection="1">
      <alignment vertical="center"/>
      <protection locked="0"/>
    </xf>
    <xf numFmtId="0" fontId="24" fillId="4" borderId="197" xfId="0" applyFont="1" applyFill="1" applyBorder="1" applyAlignment="1" applyProtection="1">
      <alignment vertical="center"/>
      <protection locked="0"/>
    </xf>
    <xf numFmtId="0" fontId="24" fillId="4" borderId="193" xfId="0" applyFont="1" applyFill="1" applyBorder="1" applyAlignment="1" applyProtection="1">
      <alignment horizontal="center" vertical="center" wrapText="1"/>
      <protection locked="0"/>
    </xf>
    <xf numFmtId="0" fontId="24" fillId="4" borderId="198" xfId="0" applyFont="1" applyFill="1" applyBorder="1" applyAlignment="1" applyProtection="1">
      <alignment vertical="center"/>
      <protection locked="0"/>
    </xf>
    <xf numFmtId="0" fontId="24" fillId="4" borderId="139" xfId="0" applyFont="1" applyFill="1" applyBorder="1" applyAlignment="1" applyProtection="1">
      <alignment vertical="center"/>
      <protection locked="0"/>
    </xf>
    <xf numFmtId="0" fontId="24" fillId="4" borderId="199" xfId="0" applyFont="1" applyFill="1" applyBorder="1" applyAlignment="1" applyProtection="1">
      <alignment vertical="center"/>
      <protection locked="0"/>
    </xf>
    <xf numFmtId="0" fontId="24" fillId="4" borderId="35" xfId="0" applyFont="1" applyFill="1" applyBorder="1" applyAlignment="1" applyProtection="1">
      <alignment vertical="center"/>
      <protection locked="0"/>
    </xf>
    <xf numFmtId="0" fontId="24" fillId="4" borderId="174" xfId="0" applyFont="1" applyFill="1" applyBorder="1" applyAlignment="1" applyProtection="1">
      <alignment vertical="center"/>
      <protection locked="0"/>
    </xf>
    <xf numFmtId="0" fontId="24" fillId="0" borderId="139" xfId="0" applyFont="1" applyBorder="1" applyAlignment="1" applyProtection="1">
      <alignment vertical="center"/>
      <protection locked="0"/>
    </xf>
    <xf numFmtId="0" fontId="24" fillId="4" borderId="200" xfId="0" applyFont="1" applyFill="1" applyBorder="1" applyAlignment="1" applyProtection="1">
      <alignment vertical="center"/>
      <protection locked="0"/>
    </xf>
    <xf numFmtId="0" fontId="24" fillId="2" borderId="9" xfId="0" applyFont="1" applyFill="1" applyBorder="1" applyAlignment="1" applyProtection="1">
      <alignment vertical="center"/>
      <protection locked="0"/>
    </xf>
    <xf numFmtId="0" fontId="24" fillId="2" borderId="47" xfId="0" applyFont="1" applyFill="1" applyBorder="1" applyAlignment="1" applyProtection="1">
      <alignment vertical="center"/>
      <protection locked="0"/>
    </xf>
    <xf numFmtId="0" fontId="24" fillId="0" borderId="9" xfId="0" applyFont="1" applyBorder="1" applyAlignment="1" applyProtection="1">
      <alignment vertical="center"/>
      <protection locked="0"/>
    </xf>
    <xf numFmtId="0" fontId="24" fillId="4" borderId="201" xfId="0" applyFont="1" applyFill="1" applyBorder="1" applyAlignment="1" applyProtection="1">
      <alignment vertical="center"/>
      <protection locked="0"/>
    </xf>
    <xf numFmtId="0" fontId="24" fillId="2" borderId="92" xfId="0" applyFont="1" applyFill="1" applyBorder="1" applyAlignment="1" applyProtection="1">
      <alignment vertical="center"/>
      <protection locked="0"/>
    </xf>
    <xf numFmtId="0" fontId="24" fillId="2" borderId="45" xfId="0" applyFont="1" applyFill="1" applyBorder="1" applyAlignment="1" applyProtection="1">
      <alignment vertical="center"/>
      <protection locked="0"/>
    </xf>
    <xf numFmtId="0" fontId="24" fillId="4" borderId="202" xfId="0" applyFont="1" applyFill="1" applyBorder="1" applyAlignment="1" applyProtection="1">
      <alignment vertical="center"/>
      <protection locked="0"/>
    </xf>
    <xf numFmtId="0" fontId="24" fillId="0" borderId="45" xfId="0" applyFont="1" applyBorder="1" applyAlignment="1" applyProtection="1">
      <alignment vertical="center"/>
      <protection locked="0"/>
    </xf>
    <xf numFmtId="0" fontId="24" fillId="2" borderId="45" xfId="0" applyFont="1" applyFill="1" applyBorder="1" applyAlignment="1" applyProtection="1">
      <alignment vertical="center" wrapText="1"/>
      <protection locked="0"/>
    </xf>
    <xf numFmtId="0" fontId="24" fillId="2" borderId="47" xfId="0" applyFont="1" applyFill="1" applyBorder="1" applyAlignment="1" applyProtection="1">
      <alignment vertical="center" wrapText="1"/>
      <protection locked="0"/>
    </xf>
    <xf numFmtId="0" fontId="24" fillId="2" borderId="203" xfId="0" applyFont="1" applyFill="1" applyBorder="1" applyAlignment="1" applyProtection="1">
      <alignment vertical="center"/>
      <protection locked="0"/>
    </xf>
    <xf numFmtId="0" fontId="24" fillId="4" borderId="204" xfId="0" applyFont="1" applyFill="1" applyBorder="1" applyAlignment="1" applyProtection="1">
      <alignment vertical="center"/>
      <protection locked="0"/>
    </xf>
    <xf numFmtId="0" fontId="29" fillId="0" borderId="85" xfId="0" applyFont="1" applyBorder="1" applyAlignment="1">
      <alignment vertical="center" wrapText="1"/>
    </xf>
    <xf numFmtId="0" fontId="29" fillId="0" borderId="51" xfId="0" applyFont="1" applyBorder="1" applyAlignment="1">
      <alignment vertical="center" wrapText="1"/>
    </xf>
    <xf numFmtId="0" fontId="29" fillId="0" borderId="76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8" fillId="0" borderId="0" xfId="0" applyFont="1"/>
    <xf numFmtId="0" fontId="20" fillId="5" borderId="109" xfId="2" applyFont="1" applyFill="1" applyBorder="1" applyAlignment="1">
      <alignment horizontal="center" vertical="center" wrapText="1"/>
    </xf>
    <xf numFmtId="0" fontId="20" fillId="5" borderId="110" xfId="2" applyFont="1" applyFill="1" applyBorder="1" applyAlignment="1">
      <alignment horizontal="center" vertical="center" wrapText="1"/>
    </xf>
    <xf numFmtId="0" fontId="20" fillId="5" borderId="111" xfId="2" applyFont="1" applyFill="1" applyBorder="1" applyAlignment="1">
      <alignment horizontal="center" vertical="center" wrapText="1"/>
    </xf>
    <xf numFmtId="0" fontId="21" fillId="4" borderId="114" xfId="0" applyFont="1" applyFill="1" applyBorder="1" applyAlignment="1">
      <alignment horizontal="center" vertical="center"/>
    </xf>
    <xf numFmtId="0" fontId="24" fillId="0" borderId="102" xfId="0" applyFont="1" applyBorder="1" applyAlignment="1">
      <alignment horizontal="left" vertical="center"/>
    </xf>
    <xf numFmtId="0" fontId="24" fillId="0" borderId="122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9" fillId="5" borderId="108" xfId="0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9" fillId="5" borderId="107" xfId="0" applyFont="1" applyFill="1" applyBorder="1" applyAlignment="1">
      <alignment horizontal="center" vertical="center"/>
    </xf>
    <xf numFmtId="0" fontId="19" fillId="5" borderId="10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19" fillId="5" borderId="107" xfId="0" applyFont="1" applyFill="1" applyBorder="1" applyAlignment="1">
      <alignment horizontal="center" vertical="center" wrapText="1"/>
    </xf>
    <xf numFmtId="0" fontId="20" fillId="5" borderId="108" xfId="2" applyFont="1" applyFill="1" applyBorder="1" applyAlignment="1">
      <alignment horizontal="center" vertical="center" wrapText="1"/>
    </xf>
    <xf numFmtId="0" fontId="20" fillId="5" borderId="0" xfId="2" applyFont="1" applyFill="1" applyBorder="1" applyAlignment="1">
      <alignment horizontal="center" vertical="center" wrapText="1"/>
    </xf>
    <xf numFmtId="0" fontId="20" fillId="5" borderId="107" xfId="2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12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4" borderId="104" xfId="0" applyFont="1" applyFill="1" applyBorder="1" applyAlignment="1">
      <alignment horizontal="center" vertical="center" wrapText="1"/>
    </xf>
    <xf numFmtId="0" fontId="18" fillId="4" borderId="105" xfId="0" applyFont="1" applyFill="1" applyBorder="1" applyAlignment="1">
      <alignment horizontal="center" vertical="center" wrapText="1"/>
    </xf>
    <xf numFmtId="0" fontId="18" fillId="4" borderId="106" xfId="0" applyFont="1" applyFill="1" applyBorder="1" applyAlignment="1">
      <alignment horizontal="center" vertical="center" wrapText="1"/>
    </xf>
    <xf numFmtId="0" fontId="24" fillId="5" borderId="37" xfId="0" applyFont="1" applyFill="1" applyBorder="1" applyAlignment="1" applyProtection="1">
      <alignment horizontal="center" vertical="center" wrapText="1"/>
      <protection locked="0"/>
    </xf>
    <xf numFmtId="0" fontId="24" fillId="5" borderId="38" xfId="0" applyFont="1" applyFill="1" applyBorder="1" applyAlignment="1" applyProtection="1">
      <alignment horizontal="center" vertical="center" wrapText="1"/>
      <protection locked="0"/>
    </xf>
    <xf numFmtId="0" fontId="24" fillId="5" borderId="39" xfId="0" applyFont="1" applyFill="1" applyBorder="1" applyAlignment="1" applyProtection="1">
      <alignment horizontal="center" vertical="center" wrapText="1"/>
      <protection locked="0"/>
    </xf>
    <xf numFmtId="0" fontId="24" fillId="5" borderId="64" xfId="0" applyFont="1" applyFill="1" applyBorder="1" applyAlignment="1" applyProtection="1">
      <alignment horizontal="center" vertical="center" wrapText="1"/>
      <protection locked="0"/>
    </xf>
    <xf numFmtId="0" fontId="29" fillId="0" borderId="5" xfId="0" applyFont="1" applyBorder="1" applyAlignment="1">
      <alignment horizontal="center" vertical="center" textRotation="90" wrapText="1"/>
    </xf>
    <xf numFmtId="0" fontId="29" fillId="0" borderId="6" xfId="0" applyFont="1" applyBorder="1" applyAlignment="1">
      <alignment horizontal="center" vertical="center" textRotation="90" wrapText="1"/>
    </xf>
    <xf numFmtId="0" fontId="29" fillId="0" borderId="7" xfId="0" applyFont="1" applyBorder="1" applyAlignment="1">
      <alignment horizontal="center" vertical="center" textRotation="90" wrapText="1"/>
    </xf>
    <xf numFmtId="0" fontId="29" fillId="4" borderId="128" xfId="0" applyFont="1" applyFill="1" applyBorder="1" applyAlignment="1">
      <alignment horizontal="center" vertical="center" wrapText="1"/>
    </xf>
    <xf numFmtId="0" fontId="29" fillId="4" borderId="52" xfId="0" applyFont="1" applyFill="1" applyBorder="1" applyAlignment="1">
      <alignment horizontal="center" vertical="center" wrapText="1"/>
    </xf>
    <xf numFmtId="0" fontId="24" fillId="5" borderId="58" xfId="0" applyFont="1" applyFill="1" applyBorder="1" applyAlignment="1" applyProtection="1">
      <alignment horizontal="center" vertical="center" wrapText="1"/>
      <protection locked="0"/>
    </xf>
    <xf numFmtId="0" fontId="24" fillId="5" borderId="59" xfId="0" applyFont="1" applyFill="1" applyBorder="1" applyAlignment="1" applyProtection="1">
      <alignment horizontal="center" vertical="center" wrapText="1"/>
      <protection locked="0"/>
    </xf>
    <xf numFmtId="0" fontId="29" fillId="4" borderId="25" xfId="0" applyFont="1" applyFill="1" applyBorder="1" applyAlignment="1">
      <alignment horizontal="center" vertical="center" wrapText="1"/>
    </xf>
    <xf numFmtId="0" fontId="29" fillId="4" borderId="26" xfId="0" applyFont="1" applyFill="1" applyBorder="1" applyAlignment="1">
      <alignment horizontal="center" vertical="center" wrapText="1"/>
    </xf>
    <xf numFmtId="0" fontId="29" fillId="4" borderId="92" xfId="0" applyFont="1" applyFill="1" applyBorder="1" applyAlignment="1">
      <alignment horizontal="center" vertical="center" wrapText="1"/>
    </xf>
    <xf numFmtId="0" fontId="29" fillId="0" borderId="125" xfId="0" applyFont="1" applyBorder="1" applyAlignment="1">
      <alignment horizontal="center" vertical="center"/>
    </xf>
    <xf numFmtId="0" fontId="29" fillId="0" borderId="124" xfId="0" applyFont="1" applyBorder="1" applyAlignment="1">
      <alignment horizontal="center" vertical="center"/>
    </xf>
    <xf numFmtId="0" fontId="29" fillId="5" borderId="46" xfId="0" applyFont="1" applyFill="1" applyBorder="1" applyAlignment="1">
      <alignment horizontal="center" vertical="center"/>
    </xf>
    <xf numFmtId="0" fontId="29" fillId="5" borderId="51" xfId="0" applyFont="1" applyFill="1" applyBorder="1" applyAlignment="1">
      <alignment horizontal="center" vertical="center"/>
    </xf>
    <xf numFmtId="0" fontId="29" fillId="5" borderId="45" xfId="0" applyFont="1" applyFill="1" applyBorder="1" applyAlignment="1">
      <alignment horizontal="center" vertical="center"/>
    </xf>
    <xf numFmtId="0" fontId="29" fillId="0" borderId="139" xfId="0" applyFont="1" applyBorder="1" applyAlignment="1">
      <alignment horizontal="left" vertical="center" wrapText="1"/>
    </xf>
    <xf numFmtId="0" fontId="29" fillId="0" borderId="35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vertical="center" textRotation="90" wrapText="1"/>
    </xf>
    <xf numFmtId="0" fontId="29" fillId="0" borderId="15" xfId="0" applyFont="1" applyBorder="1" applyAlignment="1">
      <alignment horizontal="left" vertical="center" wrapText="1"/>
    </xf>
    <xf numFmtId="0" fontId="29" fillId="0" borderId="9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29" fillId="0" borderId="140" xfId="0" applyFont="1" applyBorder="1" applyAlignment="1">
      <alignment horizontal="left" vertical="center" wrapText="1"/>
    </xf>
    <xf numFmtId="0" fontId="29" fillId="0" borderId="142" xfId="0" applyFont="1" applyBorder="1" applyAlignment="1">
      <alignment horizontal="left" vertical="center" wrapText="1"/>
    </xf>
    <xf numFmtId="0" fontId="29" fillId="0" borderId="144" xfId="0" applyFont="1" applyBorder="1" applyAlignment="1">
      <alignment horizontal="left" vertical="center" wrapText="1"/>
    </xf>
    <xf numFmtId="0" fontId="29" fillId="0" borderId="93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92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41" xfId="0" applyFont="1" applyBorder="1" applyAlignment="1">
      <alignment horizontal="left" vertical="center" wrapText="1"/>
    </xf>
    <xf numFmtId="0" fontId="29" fillId="0" borderId="156" xfId="0" applyFont="1" applyBorder="1" applyAlignment="1">
      <alignment horizontal="left" vertical="center" wrapText="1"/>
    </xf>
    <xf numFmtId="0" fontId="29" fillId="0" borderId="157" xfId="0" applyFont="1" applyBorder="1" applyAlignment="1">
      <alignment horizontal="left" vertical="center" wrapText="1"/>
    </xf>
    <xf numFmtId="0" fontId="29" fillId="0" borderId="158" xfId="0" applyFont="1" applyBorder="1" applyAlignment="1">
      <alignment horizontal="left" vertical="center" wrapText="1"/>
    </xf>
    <xf numFmtId="0" fontId="29" fillId="0" borderId="40" xfId="0" applyFont="1" applyBorder="1" applyAlignment="1">
      <alignment horizontal="left" vertical="center" wrapText="1"/>
    </xf>
    <xf numFmtId="0" fontId="29" fillId="2" borderId="25" xfId="0" applyFont="1" applyFill="1" applyBorder="1" applyAlignment="1">
      <alignment horizontal="center" vertical="center" wrapText="1"/>
    </xf>
    <xf numFmtId="0" fontId="29" fillId="2" borderId="26" xfId="0" applyFont="1" applyFill="1" applyBorder="1" applyAlignment="1">
      <alignment horizontal="center" vertical="center" wrapText="1"/>
    </xf>
    <xf numFmtId="0" fontId="29" fillId="2" borderId="92" xfId="0" applyFont="1" applyFill="1" applyBorder="1" applyAlignment="1">
      <alignment horizontal="center" vertical="center" wrapText="1"/>
    </xf>
    <xf numFmtId="0" fontId="29" fillId="0" borderId="148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center" vertical="center" textRotation="90" wrapText="1"/>
    </xf>
    <xf numFmtId="0" fontId="29" fillId="0" borderId="9" xfId="0" applyFont="1" applyBorder="1" applyAlignment="1">
      <alignment horizontal="center" vertical="center" textRotation="90" wrapText="1"/>
    </xf>
    <xf numFmtId="0" fontId="29" fillId="0" borderId="16" xfId="0" applyFont="1" applyBorder="1" applyAlignment="1">
      <alignment horizontal="center" vertical="center" textRotation="90" wrapText="1"/>
    </xf>
    <xf numFmtId="0" fontId="29" fillId="0" borderId="47" xfId="0" applyFont="1" applyBorder="1" applyAlignment="1">
      <alignment horizontal="left" vertical="center" wrapText="1"/>
    </xf>
    <xf numFmtId="0" fontId="29" fillId="0" borderId="189" xfId="0" applyFont="1" applyBorder="1" applyAlignment="1">
      <alignment horizontal="left" vertical="center" wrapText="1"/>
    </xf>
    <xf numFmtId="0" fontId="29" fillId="0" borderId="188" xfId="0" applyFont="1" applyBorder="1" applyAlignment="1">
      <alignment horizontal="left" vertical="center" wrapText="1"/>
    </xf>
    <xf numFmtId="0" fontId="29" fillId="0" borderId="34" xfId="0" applyFont="1" applyBorder="1" applyAlignment="1">
      <alignment horizontal="center" vertical="center" textRotation="90" wrapText="1"/>
    </xf>
    <xf numFmtId="0" fontId="29" fillId="0" borderId="35" xfId="0" applyFont="1" applyBorder="1" applyAlignment="1">
      <alignment horizontal="center" vertical="center" textRotation="90" wrapText="1"/>
    </xf>
    <xf numFmtId="0" fontId="29" fillId="0" borderId="36" xfId="0" applyFont="1" applyBorder="1" applyAlignment="1">
      <alignment horizontal="center" vertical="center" textRotation="90" wrapText="1"/>
    </xf>
    <xf numFmtId="0" fontId="29" fillId="0" borderId="130" xfId="0" applyFont="1" applyBorder="1" applyAlignment="1">
      <alignment horizontal="left" vertical="center" wrapText="1"/>
    </xf>
    <xf numFmtId="0" fontId="29" fillId="0" borderId="170" xfId="0" applyFont="1" applyBorder="1" applyAlignment="1">
      <alignment horizontal="left" vertical="center" wrapText="1"/>
    </xf>
    <xf numFmtId="0" fontId="29" fillId="0" borderId="171" xfId="0" applyFont="1" applyBorder="1" applyAlignment="1">
      <alignment horizontal="left" vertical="center" wrapText="1"/>
    </xf>
    <xf numFmtId="0" fontId="29" fillId="0" borderId="25" xfId="0" applyFont="1" applyBorder="1" applyAlignment="1">
      <alignment horizontal="center" vertical="center" wrapText="1"/>
    </xf>
    <xf numFmtId="0" fontId="29" fillId="0" borderId="161" xfId="0" applyFont="1" applyBorder="1" applyAlignment="1">
      <alignment horizontal="left" vertical="center" wrapText="1"/>
    </xf>
    <xf numFmtId="0" fontId="29" fillId="0" borderId="145" xfId="0" applyFont="1" applyBorder="1" applyAlignment="1">
      <alignment horizontal="left" vertical="center" wrapText="1"/>
    </xf>
    <xf numFmtId="0" fontId="29" fillId="0" borderId="37" xfId="0" applyFont="1" applyBorder="1" applyAlignment="1">
      <alignment horizontal="center" vertical="center" textRotation="90" wrapText="1"/>
    </xf>
    <xf numFmtId="0" fontId="29" fillId="0" borderId="38" xfId="0" applyFont="1" applyBorder="1" applyAlignment="1">
      <alignment horizontal="center" vertical="center" textRotation="90" wrapText="1"/>
    </xf>
    <xf numFmtId="0" fontId="29" fillId="0" borderId="39" xfId="0" applyFont="1" applyBorder="1" applyAlignment="1">
      <alignment horizontal="center" vertical="center" textRotation="90" wrapText="1"/>
    </xf>
    <xf numFmtId="0" fontId="29" fillId="0" borderId="3" xfId="0" applyFont="1" applyBorder="1" applyAlignment="1">
      <alignment horizontal="center" vertical="center" textRotation="90" wrapText="1"/>
    </xf>
    <xf numFmtId="0" fontId="29" fillId="0" borderId="72" xfId="0" applyFont="1" applyBorder="1" applyAlignment="1">
      <alignment horizontal="center" vertical="center" wrapText="1"/>
    </xf>
    <xf numFmtId="0" fontId="29" fillId="0" borderId="174" xfId="0" applyFont="1" applyBorder="1" applyAlignment="1">
      <alignment horizontal="left" vertical="center" wrapText="1"/>
    </xf>
    <xf numFmtId="0" fontId="29" fillId="0" borderId="175" xfId="0" applyFont="1" applyBorder="1" applyAlignment="1">
      <alignment horizontal="center" vertical="center" wrapText="1"/>
    </xf>
    <xf numFmtId="0" fontId="29" fillId="0" borderId="176" xfId="0" applyFont="1" applyBorder="1" applyAlignment="1">
      <alignment horizontal="center" vertical="center" wrapText="1"/>
    </xf>
    <xf numFmtId="0" fontId="29" fillId="0" borderId="177" xfId="0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textRotation="90" wrapText="1"/>
    </xf>
    <xf numFmtId="0" fontId="29" fillId="0" borderId="0" xfId="0" applyFont="1" applyAlignment="1">
      <alignment horizontal="center" vertical="center" textRotation="90" wrapText="1"/>
    </xf>
    <xf numFmtId="0" fontId="29" fillId="0" borderId="24" xfId="0" applyFont="1" applyBorder="1" applyAlignment="1">
      <alignment horizontal="center" vertical="center" textRotation="90" wrapText="1"/>
    </xf>
    <xf numFmtId="0" fontId="29" fillId="0" borderId="8" xfId="0" applyFont="1" applyBorder="1" applyAlignment="1">
      <alignment horizontal="center" vertical="center" wrapText="1"/>
    </xf>
    <xf numFmtId="0" fontId="29" fillId="0" borderId="178" xfId="0" applyFont="1" applyBorder="1" applyAlignment="1">
      <alignment horizontal="center" vertical="center" wrapText="1"/>
    </xf>
    <xf numFmtId="0" fontId="29" fillId="0" borderId="183" xfId="0" applyFont="1" applyBorder="1" applyAlignment="1">
      <alignment horizontal="left" vertical="center" wrapText="1"/>
    </xf>
    <xf numFmtId="0" fontId="10" fillId="0" borderId="0" xfId="0" applyFont="1" applyAlignment="1">
      <alignment horizontal="center" wrapText="1"/>
    </xf>
    <xf numFmtId="0" fontId="13" fillId="4" borderId="17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/>
    </xf>
    <xf numFmtId="0" fontId="12" fillId="4" borderId="100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100" xfId="0" applyFont="1" applyFill="1" applyBorder="1" applyAlignment="1">
      <alignment horizontal="center"/>
    </xf>
    <xf numFmtId="0" fontId="13" fillId="4" borderId="17" xfId="0" applyFont="1" applyFill="1" applyBorder="1" applyAlignment="1">
      <alignment horizontal="center" vertical="center"/>
    </xf>
  </cellXfs>
  <cellStyles count="3">
    <cellStyle name="Hyperlink" xfId="2" builtinId="8"/>
    <cellStyle name="Neutral" xfId="1" builtinId="28"/>
    <cellStyle name="Normal" xfId="0" builtinId="0"/>
  </cellStyles>
  <dxfs count="334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089B1"/>
      <color rgb="FF6AB651"/>
      <color rgb="FFA5DAEC"/>
      <color rgb="FF12326E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27630</xdr:colOff>
      <xdr:row>18</xdr:row>
      <xdr:rowOff>37495</xdr:rowOff>
    </xdr:from>
    <xdr:to>
      <xdr:col>1</xdr:col>
      <xdr:colOff>524934</xdr:colOff>
      <xdr:row>21</xdr:row>
      <xdr:rowOff>154095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ACC688E-4767-4307-8B0B-467E86A6F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30" y="7802275"/>
          <a:ext cx="497304" cy="66524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EC153-3037-4D22-AE98-3CADC61AF1B7}">
  <sheetPr>
    <tabColor rgb="FFA5DAEC"/>
    <pageSetUpPr fitToPage="1"/>
  </sheetPr>
  <dimension ref="A1:Z34"/>
  <sheetViews>
    <sheetView tabSelected="1" topLeftCell="B1" workbookViewId="0">
      <selection activeCell="B9" sqref="B9:E9"/>
    </sheetView>
  </sheetViews>
  <sheetFormatPr defaultRowHeight="15" thickBottom="1"/>
  <cols>
    <col min="1" max="1" width="8.85546875" style="20"/>
    <col min="2" max="2" width="60.28515625" style="42" customWidth="1"/>
    <col min="3" max="3" width="60.7109375" style="40" customWidth="1"/>
    <col min="4" max="4" width="63.140625" style="41" customWidth="1"/>
    <col min="5" max="5" width="76.28515625" style="18" customWidth="1"/>
    <col min="6" max="26" width="8.85546875" style="18"/>
  </cols>
  <sheetData>
    <row r="1" spans="1:6" ht="136.15" customHeight="1" thickBot="1">
      <c r="A1" s="359"/>
      <c r="B1" s="369" t="e" vm="1">
        <v>#VALUE!</v>
      </c>
      <c r="C1" s="369"/>
      <c r="D1" s="369"/>
      <c r="E1" s="369"/>
      <c r="F1" s="19"/>
    </row>
    <row r="2" spans="1:6" ht="50.45" thickBot="1">
      <c r="A2" s="359"/>
      <c r="B2" s="370" t="s">
        <v>0</v>
      </c>
      <c r="C2" s="371"/>
      <c r="D2" s="371"/>
      <c r="E2" s="372"/>
      <c r="F2" s="19"/>
    </row>
    <row r="3" spans="1:6" ht="28.15" thickBot="1">
      <c r="A3" s="359"/>
      <c r="B3" s="373" t="s">
        <v>1</v>
      </c>
      <c r="C3" s="374"/>
      <c r="D3" s="374"/>
      <c r="E3" s="375"/>
      <c r="F3" s="19"/>
    </row>
    <row r="4" spans="1:6" ht="28.15" thickBot="1">
      <c r="A4" s="359"/>
      <c r="B4" s="376" t="s">
        <v>2</v>
      </c>
      <c r="C4" s="377"/>
      <c r="D4" s="377"/>
      <c r="E4" s="378"/>
      <c r="F4" s="19"/>
    </row>
    <row r="5" spans="1:6" thickBot="1">
      <c r="A5" s="359"/>
      <c r="B5" s="37"/>
      <c r="C5" s="38"/>
      <c r="D5" s="39"/>
      <c r="E5" s="43"/>
    </row>
    <row r="6" spans="1:6" ht="38.450000000000003" thickBot="1">
      <c r="A6" s="21"/>
      <c r="B6" s="379" t="s">
        <v>3</v>
      </c>
      <c r="C6" s="380"/>
      <c r="D6" s="380"/>
      <c r="E6" s="381"/>
      <c r="F6" s="19"/>
    </row>
    <row r="7" spans="1:6" ht="23.45" thickBot="1">
      <c r="A7" s="21"/>
      <c r="B7" s="360" t="s">
        <v>4</v>
      </c>
      <c r="C7" s="361"/>
      <c r="D7" s="361"/>
      <c r="E7" s="362"/>
      <c r="F7" s="19"/>
    </row>
    <row r="8" spans="1:6" ht="55.5" customHeight="1" thickBot="1">
      <c r="A8" s="21"/>
      <c r="B8" s="363" t="s">
        <v>5</v>
      </c>
      <c r="C8" s="364"/>
      <c r="D8" s="364"/>
      <c r="E8" s="365"/>
      <c r="F8" s="19"/>
    </row>
    <row r="9" spans="1:6" ht="50.25" customHeight="1">
      <c r="A9" s="21"/>
      <c r="B9" s="363" t="s">
        <v>6</v>
      </c>
      <c r="C9" s="364"/>
      <c r="D9" s="364"/>
      <c r="E9" s="365"/>
      <c r="F9" s="19"/>
    </row>
    <row r="10" spans="1:6" ht="41.25" customHeight="1">
      <c r="A10" s="21"/>
      <c r="B10" s="366" t="s">
        <v>7</v>
      </c>
      <c r="C10" s="367"/>
      <c r="D10" s="367"/>
      <c r="E10" s="368"/>
      <c r="F10" s="19"/>
    </row>
    <row r="11" spans="1:6" ht="33" customHeight="1">
      <c r="A11" s="21"/>
      <c r="B11" s="353" t="s">
        <v>8</v>
      </c>
      <c r="C11" s="354"/>
      <c r="D11" s="354"/>
      <c r="E11" s="355"/>
      <c r="F11" s="19"/>
    </row>
    <row r="12" spans="1:6" s="18" customFormat="1">
      <c r="A12" s="20"/>
      <c r="B12" s="44"/>
      <c r="C12" s="44"/>
      <c r="D12" s="44"/>
      <c r="E12" s="44"/>
    </row>
    <row r="13" spans="1:6" s="18" customFormat="1" ht="38.450000000000003" thickBot="1">
      <c r="A13"/>
      <c r="B13" s="356" t="s">
        <v>9</v>
      </c>
      <c r="C13" s="356"/>
      <c r="D13" s="356"/>
      <c r="E13" s="356"/>
      <c r="F13" s="19"/>
    </row>
    <row r="14" spans="1:6" s="18" customFormat="1" ht="28.15" thickBot="1">
      <c r="A14" s="45"/>
      <c r="B14" s="46" t="s">
        <v>10</v>
      </c>
      <c r="C14" s="47" t="s">
        <v>11</v>
      </c>
      <c r="D14" s="47" t="s">
        <v>12</v>
      </c>
      <c r="E14" s="48" t="s">
        <v>13</v>
      </c>
      <c r="F14" s="19"/>
    </row>
    <row r="15" spans="1:6" s="18" customFormat="1" ht="39.75">
      <c r="A15" s="45" t="s">
        <v>14</v>
      </c>
      <c r="B15" s="49" t="s">
        <v>15</v>
      </c>
      <c r="C15" s="50" t="s">
        <v>16</v>
      </c>
      <c r="D15" s="50" t="s">
        <v>17</v>
      </c>
      <c r="E15" s="51" t="s">
        <v>18</v>
      </c>
      <c r="F15" s="19"/>
    </row>
    <row r="16" spans="1:6" s="18" customFormat="1" ht="23.45" thickBot="1">
      <c r="A16"/>
      <c r="B16" s="49"/>
      <c r="C16" s="50"/>
      <c r="D16" s="50"/>
      <c r="E16" s="52"/>
      <c r="F16" s="19"/>
    </row>
    <row r="17" spans="1:26" s="18" customFormat="1" ht="23.45" thickBot="1">
      <c r="A17"/>
      <c r="B17" s="53"/>
      <c r="C17" s="54"/>
      <c r="D17" s="54"/>
      <c r="E17" s="55"/>
      <c r="F17" s="19"/>
    </row>
    <row r="18" spans="1:26" s="18" customFormat="1" ht="23.45" thickBot="1">
      <c r="A18"/>
      <c r="B18" s="56"/>
      <c r="C18" s="56"/>
      <c r="D18" s="56"/>
      <c r="E18" s="56"/>
      <c r="F18" s="19"/>
    </row>
    <row r="19" spans="1:26" s="18" customFormat="1" ht="59.45" customHeight="1" thickBot="1">
      <c r="A19"/>
      <c r="B19" s="357" t="s">
        <v>19</v>
      </c>
      <c r="C19" s="358"/>
      <c r="D19" s="57"/>
      <c r="E19" s="57"/>
    </row>
    <row r="20" spans="1:26" s="18" customFormat="1" ht="22.15" thickBot="1">
      <c r="B20" s="58" t="s">
        <v>20</v>
      </c>
    </row>
    <row r="21" spans="1:26" s="18" customFormat="1" ht="22.15" thickBot="1">
      <c r="B21" s="59" t="s">
        <v>21</v>
      </c>
    </row>
    <row r="22" spans="1:26" s="18" customFormat="1" ht="22.15" thickBot="1">
      <c r="B22" s="59" t="s">
        <v>22</v>
      </c>
    </row>
    <row r="23" spans="1:26" s="18" customFormat="1" thickBot="1">
      <c r="C23" s="20"/>
      <c r="D23" s="20"/>
    </row>
    <row r="24" spans="1:26" s="20" customFormat="1" thickBot="1">
      <c r="D24" s="41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s="20" customFormat="1" ht="20.45" thickBot="1">
      <c r="B25" s="60"/>
      <c r="C25" s="40"/>
      <c r="D25" s="41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s="20" customFormat="1" ht="20.45" thickBot="1">
      <c r="B26" s="60"/>
      <c r="C26" s="40"/>
      <c r="D26" s="41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s="20" customFormat="1" ht="20.45" thickBot="1">
      <c r="B27" s="61"/>
      <c r="C27" s="40"/>
      <c r="D27" s="41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s="20" customFormat="1" ht="20.45" thickBot="1">
      <c r="B28" s="60"/>
      <c r="C28" s="40"/>
      <c r="D28" s="41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s="20" customFormat="1" ht="20.45" thickBot="1">
      <c r="B29" s="61"/>
      <c r="C29" s="40"/>
      <c r="D29" s="41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2.15" thickBot="1">
      <c r="B30" s="62"/>
    </row>
    <row r="31" spans="1:26" s="20" customFormat="1" ht="20.45" thickBot="1">
      <c r="B31" s="63"/>
      <c r="C31" s="40"/>
      <c r="D31" s="41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s="20" customFormat="1" ht="22.15" thickBot="1">
      <c r="B32" s="64"/>
      <c r="C32" s="40"/>
      <c r="D32" s="41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2:26" s="20" customFormat="1" ht="16.149999999999999" thickBot="1">
      <c r="B33" s="65"/>
      <c r="C33" s="40"/>
      <c r="D33" s="41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2:26" s="20" customFormat="1" ht="16.149999999999999" thickBot="1">
      <c r="B34" s="65"/>
      <c r="C34" s="40"/>
      <c r="D34" s="41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</sheetData>
  <mergeCells count="13">
    <mergeCell ref="B11:E11"/>
    <mergeCell ref="B13:E13"/>
    <mergeCell ref="B19:C19"/>
    <mergeCell ref="A1:A5"/>
    <mergeCell ref="B7:E7"/>
    <mergeCell ref="B8:E8"/>
    <mergeCell ref="B9:E9"/>
    <mergeCell ref="B10:E10"/>
    <mergeCell ref="B1:E1"/>
    <mergeCell ref="B2:E2"/>
    <mergeCell ref="B3:E3"/>
    <mergeCell ref="B4:E4"/>
    <mergeCell ref="B6:E6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84B9D07C-1781-474D-AE94-36AD5C5B2B81}"/>
    <hyperlink ref="B11:D11" r:id="rId2" display="Alternatively, please view our CIMPSA Partnership Guide; https://www.cimspa.co.uk/education-training/education-policy/guidance/partner-endorsement-support/" xr:uid="{E7241411-B472-4EAB-B2F1-5CA507AB7C25}"/>
    <hyperlink ref="B11:E11" r:id="rId3" display="Alternatively, please view our CIMPSA Partner Endorsement Guide;https://cimspa.co.uk/education-training/endorsement/ " xr:uid="{B6F4CE46-F20A-4D53-8EED-07F08CCB1851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AW856"/>
  <sheetViews>
    <sheetView zoomScale="70" zoomScaleNormal="70" workbookViewId="0">
      <selection activeCell="D464" sqref="D464"/>
    </sheetView>
  </sheetViews>
  <sheetFormatPr defaultColWidth="8.7109375" defaultRowHeight="22.15" thickBottom="1"/>
  <cols>
    <col min="1" max="1" width="12.7109375" style="69" customWidth="1"/>
    <col min="2" max="2" width="19.140625" style="84" customWidth="1"/>
    <col min="3" max="3" width="47.140625" style="81" customWidth="1"/>
    <col min="4" max="4" width="76.7109375" style="277" customWidth="1"/>
    <col min="5" max="5" width="60.28515625" style="69" customWidth="1"/>
    <col min="6" max="6" width="21.28515625" style="278" customWidth="1"/>
    <col min="7" max="7" width="37.85546875" style="278" customWidth="1"/>
    <col min="8" max="8" width="64.85546875" style="278" hidden="1" customWidth="1"/>
    <col min="9" max="9" width="9.42578125" style="276" hidden="1" customWidth="1"/>
    <col min="10" max="10" width="15.42578125" style="94" hidden="1" customWidth="1"/>
    <col min="11" max="11" width="15.5703125" style="279" hidden="1" customWidth="1"/>
    <col min="12" max="12" width="14.28515625" style="278" hidden="1" customWidth="1"/>
    <col min="13" max="13" width="15.5703125" style="278" hidden="1" customWidth="1"/>
    <col min="14" max="14" width="21.140625" style="278" hidden="1" customWidth="1"/>
    <col min="15" max="15" width="32" style="280" hidden="1" customWidth="1"/>
    <col min="16" max="16" width="9" style="95" hidden="1" customWidth="1"/>
    <col min="17" max="17" width="23.28515625" style="280" hidden="1" customWidth="1"/>
    <col min="18" max="18" width="35.28515625" style="69" customWidth="1"/>
    <col min="19" max="21" width="8.7109375" style="69" bestFit="1" customWidth="1"/>
    <col min="22" max="16384" width="8.7109375" style="69"/>
  </cols>
  <sheetData>
    <row r="1" spans="1:49" s="96" customFormat="1" thickBot="1">
      <c r="A1" s="69"/>
      <c r="B1" s="83"/>
      <c r="C1" s="69"/>
      <c r="D1" s="90"/>
      <c r="E1" s="389" t="s">
        <v>23</v>
      </c>
      <c r="F1" s="390"/>
      <c r="G1" s="390"/>
      <c r="H1" s="91"/>
      <c r="I1" s="92"/>
      <c r="J1" s="93"/>
      <c r="K1" s="94"/>
      <c r="L1" s="94"/>
      <c r="M1" s="69"/>
      <c r="N1" s="69"/>
      <c r="O1" s="69"/>
      <c r="P1" s="69"/>
      <c r="Q1" s="69"/>
      <c r="R1" s="69"/>
      <c r="S1" s="95"/>
      <c r="T1" s="69"/>
    </row>
    <row r="2" spans="1:49" thickBot="1">
      <c r="A2" s="396" t="s">
        <v>24</v>
      </c>
      <c r="B2" s="396"/>
      <c r="C2" s="396"/>
      <c r="D2" s="397"/>
      <c r="E2" s="393" t="s">
        <v>25</v>
      </c>
      <c r="F2" s="394"/>
      <c r="G2" s="394"/>
      <c r="H2" s="395"/>
      <c r="I2" s="97"/>
      <c r="J2" s="398" t="s">
        <v>26</v>
      </c>
      <c r="K2" s="399"/>
      <c r="L2" s="399"/>
      <c r="M2" s="399"/>
      <c r="N2" s="399"/>
      <c r="O2" s="400"/>
      <c r="Q2" s="98" t="s">
        <v>27</v>
      </c>
    </row>
    <row r="3" spans="1:49" s="70" customFormat="1" ht="43.9" thickBot="1">
      <c r="A3" s="281" t="s">
        <v>28</v>
      </c>
      <c r="B3" s="457" t="s">
        <v>29</v>
      </c>
      <c r="C3" s="458"/>
      <c r="D3" s="281" t="s">
        <v>30</v>
      </c>
      <c r="E3" s="72" t="s">
        <v>31</v>
      </c>
      <c r="F3" s="72" t="s">
        <v>32</v>
      </c>
      <c r="G3" s="72" t="s">
        <v>33</v>
      </c>
      <c r="H3" s="86" t="s">
        <v>34</v>
      </c>
      <c r="I3" s="85"/>
      <c r="J3" s="66" t="s">
        <v>35</v>
      </c>
      <c r="K3" s="67" t="s">
        <v>36</v>
      </c>
      <c r="L3" s="67" t="s">
        <v>37</v>
      </c>
      <c r="M3" s="68" t="s">
        <v>38</v>
      </c>
      <c r="N3" s="73" t="s">
        <v>39</v>
      </c>
      <c r="O3" s="88" t="s">
        <v>40</v>
      </c>
      <c r="P3" s="85"/>
      <c r="Q3" s="87" t="s">
        <v>41</v>
      </c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</row>
    <row r="4" spans="1:49" ht="22.15" customHeight="1" thickBot="1">
      <c r="A4" s="454" t="s">
        <v>42</v>
      </c>
      <c r="B4" s="451" t="s">
        <v>43</v>
      </c>
      <c r="C4" s="452"/>
      <c r="D4" s="453"/>
      <c r="E4" s="348"/>
      <c r="F4" s="349"/>
      <c r="G4" s="349"/>
      <c r="H4" s="282"/>
      <c r="I4" s="100"/>
      <c r="J4" s="101"/>
      <c r="K4" s="99"/>
      <c r="L4" s="99"/>
      <c r="M4" s="99"/>
      <c r="N4" s="99"/>
      <c r="O4" s="282"/>
      <c r="P4" s="100"/>
      <c r="Q4" s="99"/>
    </row>
    <row r="5" spans="1:49" thickBot="1">
      <c r="A5" s="455"/>
      <c r="B5" s="285" t="s">
        <v>44</v>
      </c>
      <c r="C5" s="82" t="s">
        <v>45</v>
      </c>
      <c r="D5" s="71" t="s">
        <v>46</v>
      </c>
      <c r="E5" s="350"/>
      <c r="F5" s="351"/>
      <c r="G5" s="351"/>
      <c r="H5" s="100"/>
      <c r="I5" s="100"/>
      <c r="J5" s="283"/>
      <c r="K5" s="100"/>
      <c r="L5" s="100"/>
      <c r="M5" s="100"/>
      <c r="N5" s="100"/>
      <c r="O5" s="100"/>
      <c r="P5" s="100"/>
      <c r="Q5" s="284"/>
    </row>
    <row r="6" spans="1:49" ht="39.6" customHeight="1">
      <c r="A6" s="455"/>
      <c r="B6" s="401" t="s">
        <v>47</v>
      </c>
      <c r="C6" s="403" t="s">
        <v>48</v>
      </c>
      <c r="D6" s="102" t="s">
        <v>49</v>
      </c>
      <c r="E6" s="103"/>
      <c r="F6" s="103"/>
      <c r="G6" s="313"/>
      <c r="H6" s="308"/>
      <c r="I6" s="104"/>
      <c r="J6" s="105"/>
      <c r="K6" s="382" t="str">
        <f>IF((AND(J6=1,J7=1,J8=1,J9=1,J10=1,J11=1,J12=1,J13=1)), "Fully Mapped", "Not/ Partially Mapped")</f>
        <v>Not/ Partially Mapped</v>
      </c>
      <c r="L6" s="382">
        <f>SUM('Workings out'!B4:B11)</f>
        <v>0</v>
      </c>
      <c r="M6" s="106"/>
      <c r="N6" s="106"/>
      <c r="O6" s="107"/>
      <c r="P6" s="108"/>
      <c r="Q6" s="109"/>
    </row>
    <row r="7" spans="1:49" ht="43.15">
      <c r="A7" s="455"/>
      <c r="B7" s="402"/>
      <c r="C7" s="404"/>
      <c r="D7" s="111" t="s">
        <v>50</v>
      </c>
      <c r="E7" s="112"/>
      <c r="F7" s="113"/>
      <c r="G7" s="314"/>
      <c r="H7" s="309"/>
      <c r="I7" s="104"/>
      <c r="J7" s="114"/>
      <c r="K7" s="383"/>
      <c r="L7" s="383"/>
      <c r="M7" s="116"/>
      <c r="N7" s="116"/>
      <c r="O7" s="117"/>
      <c r="P7" s="108"/>
      <c r="Q7" s="118"/>
    </row>
    <row r="8" spans="1:49" ht="43.15">
      <c r="A8" s="455"/>
      <c r="B8" s="402"/>
      <c r="C8" s="404"/>
      <c r="D8" s="111" t="s">
        <v>51</v>
      </c>
      <c r="E8" s="112"/>
      <c r="F8" s="113"/>
      <c r="G8" s="314"/>
      <c r="H8" s="309"/>
      <c r="I8" s="104"/>
      <c r="J8" s="114"/>
      <c r="K8" s="383"/>
      <c r="L8" s="383"/>
      <c r="M8" s="116"/>
      <c r="N8" s="116"/>
      <c r="O8" s="117"/>
      <c r="P8" s="108"/>
      <c r="Q8" s="118"/>
    </row>
    <row r="9" spans="1:49" ht="43.15">
      <c r="A9" s="455"/>
      <c r="B9" s="402"/>
      <c r="C9" s="404"/>
      <c r="D9" s="111" t="s">
        <v>52</v>
      </c>
      <c r="E9" s="112"/>
      <c r="F9" s="113"/>
      <c r="G9" s="314"/>
      <c r="H9" s="309"/>
      <c r="I9" s="104"/>
      <c r="J9" s="114"/>
      <c r="K9" s="383"/>
      <c r="L9" s="383"/>
      <c r="M9" s="116"/>
      <c r="N9" s="116"/>
      <c r="O9" s="117"/>
      <c r="P9" s="108"/>
      <c r="Q9" s="118"/>
    </row>
    <row r="10" spans="1:49" ht="19.899999999999999" customHeight="1">
      <c r="A10" s="455"/>
      <c r="B10" s="402"/>
      <c r="C10" s="404"/>
      <c r="D10" s="111" t="s">
        <v>53</v>
      </c>
      <c r="E10" s="119"/>
      <c r="F10" s="120"/>
      <c r="G10" s="315"/>
      <c r="H10" s="310"/>
      <c r="I10" s="104"/>
      <c r="J10" s="121"/>
      <c r="K10" s="383"/>
      <c r="L10" s="383"/>
      <c r="M10" s="122"/>
      <c r="N10" s="123"/>
      <c r="O10" s="124"/>
      <c r="P10" s="108"/>
      <c r="Q10" s="125"/>
    </row>
    <row r="11" spans="1:49" ht="19.899999999999999" customHeight="1">
      <c r="A11" s="455"/>
      <c r="B11" s="402"/>
      <c r="C11" s="404"/>
      <c r="D11" s="111" t="s">
        <v>54</v>
      </c>
      <c r="E11" s="126"/>
      <c r="F11" s="127"/>
      <c r="G11" s="316"/>
      <c r="H11" s="311"/>
      <c r="I11" s="104"/>
      <c r="J11" s="128"/>
      <c r="K11" s="383"/>
      <c r="L11" s="383"/>
      <c r="M11" s="129"/>
      <c r="N11" s="129"/>
      <c r="O11" s="130"/>
      <c r="P11" s="108"/>
      <c r="Q11" s="131"/>
    </row>
    <row r="12" spans="1:49" ht="43.15">
      <c r="A12" s="455"/>
      <c r="B12" s="402"/>
      <c r="C12" s="404"/>
      <c r="D12" s="111" t="s">
        <v>55</v>
      </c>
      <c r="E12" s="112"/>
      <c r="F12" s="113"/>
      <c r="G12" s="314"/>
      <c r="H12" s="309"/>
      <c r="I12" s="104"/>
      <c r="J12" s="132"/>
      <c r="K12" s="383"/>
      <c r="L12" s="383"/>
      <c r="M12" s="116"/>
      <c r="N12" s="116"/>
      <c r="O12" s="117"/>
      <c r="P12" s="108"/>
      <c r="Q12" s="118"/>
    </row>
    <row r="13" spans="1:49" ht="43.9" thickBot="1">
      <c r="A13" s="455"/>
      <c r="B13" s="402"/>
      <c r="C13" s="404"/>
      <c r="D13" s="133" t="s">
        <v>56</v>
      </c>
      <c r="E13" s="134"/>
      <c r="F13" s="135"/>
      <c r="G13" s="317"/>
      <c r="H13" s="312"/>
      <c r="I13" s="104"/>
      <c r="J13" s="136"/>
      <c r="K13" s="384"/>
      <c r="L13" s="384"/>
      <c r="M13" s="137"/>
      <c r="N13" s="137"/>
      <c r="O13" s="138"/>
      <c r="P13" s="108"/>
      <c r="Q13" s="139"/>
    </row>
    <row r="14" spans="1:49" thickBot="1">
      <c r="A14" s="455"/>
      <c r="B14" s="76" t="s">
        <v>44</v>
      </c>
      <c r="C14" s="76" t="s">
        <v>57</v>
      </c>
      <c r="D14" s="71" t="s">
        <v>58</v>
      </c>
      <c r="E14" s="140"/>
      <c r="F14" s="141"/>
      <c r="G14" s="325"/>
      <c r="H14" s="146"/>
      <c r="I14" s="108"/>
      <c r="J14" s="142"/>
      <c r="K14" s="143"/>
      <c r="L14" s="144"/>
      <c r="M14" s="145"/>
      <c r="N14" s="145"/>
      <c r="O14" s="145"/>
      <c r="P14" s="146"/>
      <c r="Q14" s="147"/>
    </row>
    <row r="15" spans="1:49" ht="19.899999999999999" customHeight="1">
      <c r="A15" s="455"/>
      <c r="B15" s="401" t="s">
        <v>59</v>
      </c>
      <c r="C15" s="403" t="s">
        <v>60</v>
      </c>
      <c r="D15" s="111" t="s">
        <v>61</v>
      </c>
      <c r="E15" s="148"/>
      <c r="F15" s="149"/>
      <c r="G15" s="326"/>
      <c r="H15" s="318"/>
      <c r="I15" s="104"/>
      <c r="J15" s="150"/>
      <c r="K15" s="391" t="str" cm="1">
        <f t="array" ref="K15">IF((AND(J15:J23=1)), "Fully Mapped", "Not/ Partially Mapped")</f>
        <v>Not/ Partially Mapped</v>
      </c>
      <c r="L15" s="391">
        <f>SUM('Workings out'!C4:C12)</f>
        <v>0</v>
      </c>
      <c r="M15" s="151"/>
      <c r="N15" s="151"/>
      <c r="O15" s="152"/>
      <c r="P15" s="108"/>
      <c r="Q15" s="153"/>
    </row>
    <row r="16" spans="1:49" ht="19.899999999999999" customHeight="1">
      <c r="A16" s="455"/>
      <c r="B16" s="402"/>
      <c r="C16" s="404"/>
      <c r="D16" s="111" t="s">
        <v>62</v>
      </c>
      <c r="E16" s="112"/>
      <c r="F16" s="113"/>
      <c r="G16" s="314"/>
      <c r="H16" s="309"/>
      <c r="I16" s="104"/>
      <c r="J16" s="154"/>
      <c r="K16" s="383"/>
      <c r="L16" s="383"/>
      <c r="M16" s="116"/>
      <c r="N16" s="116"/>
      <c r="O16" s="117"/>
      <c r="P16" s="108"/>
      <c r="Q16" s="118"/>
    </row>
    <row r="17" spans="1:17" ht="43.15">
      <c r="A17" s="455"/>
      <c r="B17" s="402"/>
      <c r="C17" s="404"/>
      <c r="D17" s="111" t="s">
        <v>63</v>
      </c>
      <c r="E17" s="112"/>
      <c r="F17" s="113"/>
      <c r="G17" s="314"/>
      <c r="H17" s="309"/>
      <c r="I17" s="104"/>
      <c r="J17" s="154"/>
      <c r="K17" s="383"/>
      <c r="L17" s="383"/>
      <c r="M17" s="116"/>
      <c r="N17" s="116"/>
      <c r="O17" s="117"/>
      <c r="P17" s="108"/>
      <c r="Q17" s="118"/>
    </row>
    <row r="18" spans="1:17" ht="43.15">
      <c r="A18" s="455"/>
      <c r="B18" s="402"/>
      <c r="C18" s="404"/>
      <c r="D18" s="111" t="s">
        <v>64</v>
      </c>
      <c r="E18" s="112"/>
      <c r="F18" s="113"/>
      <c r="G18" s="314"/>
      <c r="H18" s="309"/>
      <c r="I18" s="104"/>
      <c r="J18" s="154"/>
      <c r="K18" s="383"/>
      <c r="L18" s="383"/>
      <c r="M18" s="116"/>
      <c r="N18" s="116"/>
      <c r="O18" s="117"/>
      <c r="P18" s="108"/>
      <c r="Q18" s="118"/>
    </row>
    <row r="19" spans="1:17" ht="43.15">
      <c r="A19" s="455"/>
      <c r="B19" s="402"/>
      <c r="C19" s="404"/>
      <c r="D19" s="111" t="s">
        <v>65</v>
      </c>
      <c r="E19" s="112"/>
      <c r="F19" s="113"/>
      <c r="G19" s="314"/>
      <c r="H19" s="309"/>
      <c r="I19" s="104"/>
      <c r="J19" s="154"/>
      <c r="K19" s="383"/>
      <c r="L19" s="383"/>
      <c r="M19" s="116"/>
      <c r="N19" s="116"/>
      <c r="O19" s="117"/>
      <c r="P19" s="108"/>
      <c r="Q19" s="118"/>
    </row>
    <row r="20" spans="1:17" ht="19.899999999999999" customHeight="1">
      <c r="A20" s="455"/>
      <c r="B20" s="402"/>
      <c r="C20" s="404"/>
      <c r="D20" s="111" t="s">
        <v>66</v>
      </c>
      <c r="E20" s="112"/>
      <c r="F20" s="113"/>
      <c r="G20" s="314"/>
      <c r="H20" s="309"/>
      <c r="I20" s="104"/>
      <c r="J20" s="154"/>
      <c r="K20" s="383"/>
      <c r="L20" s="383"/>
      <c r="M20" s="116"/>
      <c r="N20" s="116"/>
      <c r="O20" s="117"/>
      <c r="P20" s="108"/>
      <c r="Q20" s="118"/>
    </row>
    <row r="21" spans="1:17" ht="43.15">
      <c r="A21" s="455"/>
      <c r="B21" s="402"/>
      <c r="C21" s="404"/>
      <c r="D21" s="111" t="s">
        <v>67</v>
      </c>
      <c r="E21" s="119"/>
      <c r="F21" s="155"/>
      <c r="G21" s="327"/>
      <c r="H21" s="319"/>
      <c r="I21" s="104"/>
      <c r="J21" s="156"/>
      <c r="K21" s="383"/>
      <c r="L21" s="383"/>
      <c r="M21" s="122"/>
      <c r="N21" s="122"/>
      <c r="O21" s="157"/>
      <c r="P21" s="108"/>
      <c r="Q21" s="125"/>
    </row>
    <row r="22" spans="1:17" ht="19.899999999999999" customHeight="1">
      <c r="A22" s="455"/>
      <c r="B22" s="402"/>
      <c r="C22" s="404"/>
      <c r="D22" s="111" t="s">
        <v>68</v>
      </c>
      <c r="E22" s="158"/>
      <c r="F22" s="158"/>
      <c r="G22" s="328"/>
      <c r="H22" s="320"/>
      <c r="I22" s="159"/>
      <c r="J22" s="160"/>
      <c r="K22" s="383"/>
      <c r="L22" s="383"/>
      <c r="M22" s="161"/>
      <c r="N22" s="161"/>
      <c r="O22" s="115"/>
      <c r="P22" s="108"/>
      <c r="Q22" s="162"/>
    </row>
    <row r="23" spans="1:17" ht="43.9" thickBot="1">
      <c r="A23" s="456"/>
      <c r="B23" s="402"/>
      <c r="C23" s="404"/>
      <c r="D23" s="111" t="s">
        <v>69</v>
      </c>
      <c r="E23" s="163"/>
      <c r="F23" s="164"/>
      <c r="G23" s="329"/>
      <c r="H23" s="321"/>
      <c r="I23" s="104"/>
      <c r="J23" s="165"/>
      <c r="K23" s="392"/>
      <c r="L23" s="392"/>
      <c r="M23" s="166"/>
      <c r="N23" s="166"/>
      <c r="O23" s="167"/>
      <c r="P23" s="108"/>
      <c r="Q23" s="168"/>
    </row>
    <row r="24" spans="1:17" thickBot="1">
      <c r="A24" s="169"/>
      <c r="B24" s="76" t="s">
        <v>44</v>
      </c>
      <c r="C24" s="76" t="s">
        <v>70</v>
      </c>
      <c r="D24" s="71" t="s">
        <v>46</v>
      </c>
      <c r="E24" s="141"/>
      <c r="F24" s="141"/>
      <c r="G24" s="325"/>
      <c r="H24" s="146"/>
      <c r="I24" s="104"/>
      <c r="J24" s="142"/>
      <c r="K24" s="170"/>
      <c r="L24" s="144"/>
      <c r="M24" s="145"/>
      <c r="N24" s="145"/>
      <c r="O24" s="171"/>
      <c r="P24" s="146"/>
      <c r="Q24" s="171"/>
    </row>
    <row r="25" spans="1:17" ht="19.899999999999999" customHeight="1">
      <c r="A25" s="405" t="s">
        <v>71</v>
      </c>
      <c r="B25" s="401" t="s">
        <v>72</v>
      </c>
      <c r="C25" s="403" t="s">
        <v>73</v>
      </c>
      <c r="D25" s="102" t="s">
        <v>74</v>
      </c>
      <c r="E25" s="148"/>
      <c r="F25" s="149"/>
      <c r="G25" s="326"/>
      <c r="H25" s="318"/>
      <c r="I25" s="104"/>
      <c r="J25" s="150"/>
      <c r="K25" s="382" t="str" cm="1">
        <f t="array" ref="K25">IF((AND(J25:J32=1)), "Fully Mapped", "Not/ Partially Mapped")</f>
        <v>Not/ Partially Mapped</v>
      </c>
      <c r="L25" s="391">
        <f>SUM('Workings out'!D4:D16)</f>
        <v>0</v>
      </c>
      <c r="M25" s="151"/>
      <c r="N25" s="151"/>
      <c r="O25" s="152"/>
      <c r="P25" s="108"/>
      <c r="Q25" s="153"/>
    </row>
    <row r="26" spans="1:17" ht="43.15">
      <c r="A26" s="387"/>
      <c r="B26" s="402"/>
      <c r="C26" s="404"/>
      <c r="D26" s="111" t="s">
        <v>75</v>
      </c>
      <c r="E26" s="112"/>
      <c r="F26" s="113"/>
      <c r="G26" s="314"/>
      <c r="H26" s="309"/>
      <c r="I26" s="104"/>
      <c r="J26" s="154"/>
      <c r="K26" s="383"/>
      <c r="L26" s="383"/>
      <c r="M26" s="116"/>
      <c r="N26" s="116"/>
      <c r="O26" s="117"/>
      <c r="P26" s="108"/>
      <c r="Q26" s="118"/>
    </row>
    <row r="27" spans="1:17" ht="43.15">
      <c r="A27" s="387"/>
      <c r="B27" s="402"/>
      <c r="C27" s="404"/>
      <c r="D27" s="111" t="s">
        <v>76</v>
      </c>
      <c r="E27" s="119"/>
      <c r="F27" s="155"/>
      <c r="G27" s="327"/>
      <c r="H27" s="310"/>
      <c r="I27" s="104"/>
      <c r="J27" s="156"/>
      <c r="K27" s="383"/>
      <c r="L27" s="383"/>
      <c r="M27" s="123"/>
      <c r="N27" s="123"/>
      <c r="O27" s="157"/>
      <c r="P27" s="108"/>
      <c r="Q27" s="125"/>
    </row>
    <row r="28" spans="1:17" ht="43.15">
      <c r="A28" s="387"/>
      <c r="B28" s="402"/>
      <c r="C28" s="404"/>
      <c r="D28" s="111" t="s">
        <v>77</v>
      </c>
      <c r="E28" s="172"/>
      <c r="F28" s="172"/>
      <c r="G28" s="316"/>
      <c r="H28" s="311"/>
      <c r="I28" s="104"/>
      <c r="J28" s="173"/>
      <c r="K28" s="383"/>
      <c r="L28" s="383"/>
      <c r="M28" s="174"/>
      <c r="N28" s="129"/>
      <c r="O28" s="175"/>
      <c r="P28" s="108"/>
      <c r="Q28" s="131"/>
    </row>
    <row r="29" spans="1:17" ht="43.15">
      <c r="A29" s="387"/>
      <c r="B29" s="402"/>
      <c r="C29" s="404"/>
      <c r="D29" s="111" t="s">
        <v>78</v>
      </c>
      <c r="E29" s="120"/>
      <c r="F29" s="120"/>
      <c r="G29" s="315"/>
      <c r="H29" s="310"/>
      <c r="I29" s="104"/>
      <c r="J29" s="176"/>
      <c r="K29" s="383"/>
      <c r="L29" s="383"/>
      <c r="M29" s="122"/>
      <c r="N29" s="123"/>
      <c r="O29" s="124"/>
      <c r="P29" s="108"/>
      <c r="Q29" s="125"/>
    </row>
    <row r="30" spans="1:17" ht="43.15">
      <c r="A30" s="387"/>
      <c r="B30" s="402"/>
      <c r="C30" s="404"/>
      <c r="D30" s="111" t="s">
        <v>79</v>
      </c>
      <c r="E30" s="127"/>
      <c r="F30" s="127"/>
      <c r="G30" s="316"/>
      <c r="H30" s="311"/>
      <c r="I30" s="104"/>
      <c r="J30" s="177"/>
      <c r="K30" s="383"/>
      <c r="L30" s="383"/>
      <c r="M30" s="129"/>
      <c r="N30" s="129"/>
      <c r="O30" s="130"/>
      <c r="P30" s="108"/>
      <c r="Q30" s="131"/>
    </row>
    <row r="31" spans="1:17" ht="43.15">
      <c r="A31" s="387"/>
      <c r="B31" s="402"/>
      <c r="C31" s="404"/>
      <c r="D31" s="111" t="s">
        <v>80</v>
      </c>
      <c r="E31" s="113"/>
      <c r="F31" s="113"/>
      <c r="G31" s="314"/>
      <c r="H31" s="309"/>
      <c r="I31" s="104"/>
      <c r="J31" s="154"/>
      <c r="K31" s="383"/>
      <c r="L31" s="383"/>
      <c r="M31" s="116"/>
      <c r="N31" s="116"/>
      <c r="O31" s="117"/>
      <c r="P31" s="108"/>
      <c r="Q31" s="118"/>
    </row>
    <row r="32" spans="1:17" ht="20.45" customHeight="1" thickBot="1">
      <c r="A32" s="387"/>
      <c r="B32" s="402"/>
      <c r="C32" s="404"/>
      <c r="D32" s="133" t="s">
        <v>81</v>
      </c>
      <c r="E32" s="155"/>
      <c r="F32" s="155"/>
      <c r="G32" s="327"/>
      <c r="H32" s="319"/>
      <c r="I32" s="104"/>
      <c r="J32" s="165"/>
      <c r="K32" s="384"/>
      <c r="L32" s="383"/>
      <c r="M32" s="166"/>
      <c r="N32" s="166"/>
      <c r="O32" s="167"/>
      <c r="P32" s="108"/>
      <c r="Q32" s="168"/>
    </row>
    <row r="33" spans="1:17" ht="39.6" customHeight="1">
      <c r="A33" s="387"/>
      <c r="B33" s="406" t="s">
        <v>82</v>
      </c>
      <c r="C33" s="409" t="s">
        <v>83</v>
      </c>
      <c r="D33" s="178" t="s">
        <v>84</v>
      </c>
      <c r="E33" s="179"/>
      <c r="F33" s="179"/>
      <c r="G33" s="330"/>
      <c r="H33" s="322"/>
      <c r="I33" s="104"/>
      <c r="J33" s="160"/>
      <c r="K33" s="382" t="str" cm="1">
        <f t="array" ref="K33">IF((AND(J33:J37=1)), "Fully Mapped", "Not/ Partially Mapped")</f>
        <v>Not/ Partially Mapped</v>
      </c>
      <c r="L33" s="383"/>
      <c r="M33" s="180"/>
      <c r="N33" s="180"/>
      <c r="O33" s="181"/>
      <c r="P33" s="108"/>
      <c r="Q33" s="182"/>
    </row>
    <row r="34" spans="1:17" ht="43.15">
      <c r="A34" s="387"/>
      <c r="B34" s="407"/>
      <c r="C34" s="410"/>
      <c r="D34" s="183" t="s">
        <v>85</v>
      </c>
      <c r="E34" s="184"/>
      <c r="F34" s="185"/>
      <c r="G34" s="331"/>
      <c r="H34" s="286"/>
      <c r="I34" s="104"/>
      <c r="J34" s="186"/>
      <c r="K34" s="383"/>
      <c r="L34" s="383"/>
      <c r="M34" s="187"/>
      <c r="N34" s="187"/>
      <c r="O34" s="188"/>
      <c r="P34" s="108"/>
      <c r="Q34" s="189"/>
    </row>
    <row r="35" spans="1:17" ht="19.899999999999999" customHeight="1">
      <c r="A35" s="387"/>
      <c r="B35" s="407"/>
      <c r="C35" s="410"/>
      <c r="D35" s="183" t="s">
        <v>86</v>
      </c>
      <c r="E35" s="185"/>
      <c r="F35" s="185"/>
      <c r="G35" s="331"/>
      <c r="H35" s="286"/>
      <c r="I35" s="104"/>
      <c r="J35" s="186"/>
      <c r="K35" s="383"/>
      <c r="L35" s="383"/>
      <c r="M35" s="190"/>
      <c r="N35" s="187"/>
      <c r="O35" s="188"/>
      <c r="P35" s="108"/>
      <c r="Q35" s="189"/>
    </row>
    <row r="36" spans="1:17" ht="43.15">
      <c r="A36" s="387"/>
      <c r="B36" s="407"/>
      <c r="C36" s="410"/>
      <c r="D36" s="183" t="s">
        <v>87</v>
      </c>
      <c r="E36" s="185"/>
      <c r="F36" s="191"/>
      <c r="G36" s="332"/>
      <c r="H36" s="286"/>
      <c r="I36" s="104"/>
      <c r="J36" s="192"/>
      <c r="K36" s="383"/>
      <c r="L36" s="383"/>
      <c r="M36" s="190"/>
      <c r="N36" s="190"/>
      <c r="O36" s="193"/>
      <c r="P36" s="108"/>
      <c r="Q36" s="189"/>
    </row>
    <row r="37" spans="1:17" ht="20.45" customHeight="1" thickBot="1">
      <c r="A37" s="387"/>
      <c r="B37" s="408"/>
      <c r="C37" s="411"/>
      <c r="D37" s="194" t="s">
        <v>88</v>
      </c>
      <c r="E37" s="195"/>
      <c r="F37" s="196"/>
      <c r="G37" s="333"/>
      <c r="H37" s="323"/>
      <c r="I37" s="104"/>
      <c r="J37" s="197"/>
      <c r="K37" s="392"/>
      <c r="L37" s="392"/>
      <c r="M37" s="198"/>
      <c r="N37" s="198"/>
      <c r="O37" s="199"/>
      <c r="P37" s="108"/>
      <c r="Q37" s="200"/>
    </row>
    <row r="38" spans="1:17" thickBot="1">
      <c r="A38" s="387"/>
      <c r="B38" s="76" t="s">
        <v>44</v>
      </c>
      <c r="C38" s="76" t="s">
        <v>57</v>
      </c>
      <c r="D38" s="71" t="s">
        <v>58</v>
      </c>
      <c r="E38" s="201"/>
      <c r="F38" s="201"/>
      <c r="G38" s="334"/>
      <c r="H38" s="324"/>
      <c r="I38" s="104"/>
      <c r="J38" s="142"/>
      <c r="K38" s="143"/>
      <c r="L38" s="143"/>
      <c r="M38" s="145"/>
      <c r="N38" s="145"/>
      <c r="O38" s="171"/>
      <c r="P38" s="146"/>
      <c r="Q38" s="171"/>
    </row>
    <row r="39" spans="1:17" ht="39.6" customHeight="1">
      <c r="A39" s="387"/>
      <c r="B39" s="406" t="s">
        <v>89</v>
      </c>
      <c r="C39" s="409" t="s">
        <v>90</v>
      </c>
      <c r="D39" s="202" t="s">
        <v>91</v>
      </c>
      <c r="E39" s="103"/>
      <c r="F39" s="103"/>
      <c r="G39" s="313"/>
      <c r="H39" s="308"/>
      <c r="I39" s="104"/>
      <c r="J39" s="203"/>
      <c r="K39" s="382" t="str" cm="1">
        <f t="array" ref="K39">IF((AND(J39:J42=1)), "Fully Mapped", "Not/ Partially Mapped")</f>
        <v>Not/ Partially Mapped</v>
      </c>
      <c r="L39" s="382">
        <f>SUM('Workings out'!E4:E18)</f>
        <v>0</v>
      </c>
      <c r="M39" s="106"/>
      <c r="N39" s="106"/>
      <c r="O39" s="107"/>
      <c r="P39" s="108"/>
      <c r="Q39" s="109"/>
    </row>
    <row r="40" spans="1:17" ht="43.15">
      <c r="A40" s="387"/>
      <c r="B40" s="407"/>
      <c r="C40" s="410"/>
      <c r="D40" s="111" t="s">
        <v>92</v>
      </c>
      <c r="E40" s="113"/>
      <c r="F40" s="113"/>
      <c r="G40" s="314"/>
      <c r="H40" s="309"/>
      <c r="I40" s="104"/>
      <c r="J40" s="154"/>
      <c r="K40" s="383"/>
      <c r="L40" s="383"/>
      <c r="M40" s="116"/>
      <c r="N40" s="116"/>
      <c r="O40" s="117"/>
      <c r="P40" s="108"/>
      <c r="Q40" s="118"/>
    </row>
    <row r="41" spans="1:17" ht="43.15">
      <c r="A41" s="387"/>
      <c r="B41" s="407"/>
      <c r="C41" s="410"/>
      <c r="D41" s="111" t="s">
        <v>93</v>
      </c>
      <c r="E41" s="113"/>
      <c r="F41" s="113"/>
      <c r="G41" s="314"/>
      <c r="H41" s="309"/>
      <c r="I41" s="104"/>
      <c r="J41" s="154"/>
      <c r="K41" s="383"/>
      <c r="L41" s="383"/>
      <c r="M41" s="116"/>
      <c r="N41" s="116"/>
      <c r="O41" s="117"/>
      <c r="P41" s="108"/>
      <c r="Q41" s="118"/>
    </row>
    <row r="42" spans="1:17" ht="43.9" thickBot="1">
      <c r="A42" s="387"/>
      <c r="B42" s="407"/>
      <c r="C42" s="410"/>
      <c r="D42" s="204" t="s">
        <v>94</v>
      </c>
      <c r="E42" s="135"/>
      <c r="F42" s="135"/>
      <c r="G42" s="317"/>
      <c r="H42" s="312"/>
      <c r="I42" s="104"/>
      <c r="J42" s="205"/>
      <c r="K42" s="384"/>
      <c r="L42" s="383"/>
      <c r="M42" s="137"/>
      <c r="N42" s="137"/>
      <c r="O42" s="138"/>
      <c r="P42" s="108"/>
      <c r="Q42" s="139"/>
    </row>
    <row r="43" spans="1:17" ht="39.6" customHeight="1">
      <c r="A43" s="387"/>
      <c r="B43" s="406" t="s">
        <v>95</v>
      </c>
      <c r="C43" s="409" t="s">
        <v>96</v>
      </c>
      <c r="D43" s="202" t="s">
        <v>97</v>
      </c>
      <c r="E43" s="206"/>
      <c r="F43" s="206"/>
      <c r="G43" s="252"/>
      <c r="H43" s="253"/>
      <c r="I43" s="104"/>
      <c r="J43" s="207"/>
      <c r="K43" s="382" t="str" cm="1">
        <f t="array" ref="K43">IF((AND(J43:J46=1)), "Fully Mapped", "Not/ Partially Mapped")</f>
        <v>Not/ Partially Mapped</v>
      </c>
      <c r="L43" s="383"/>
      <c r="M43" s="208"/>
      <c r="N43" s="208"/>
      <c r="O43" s="209"/>
      <c r="P43" s="108"/>
      <c r="Q43" s="210"/>
    </row>
    <row r="44" spans="1:17" ht="19.899999999999999" customHeight="1">
      <c r="A44" s="387"/>
      <c r="B44" s="407"/>
      <c r="C44" s="410"/>
      <c r="D44" s="111" t="s">
        <v>98</v>
      </c>
      <c r="E44" s="185"/>
      <c r="F44" s="185"/>
      <c r="G44" s="331"/>
      <c r="H44" s="286"/>
      <c r="I44" s="104"/>
      <c r="J44" s="192"/>
      <c r="K44" s="383"/>
      <c r="L44" s="383"/>
      <c r="M44" s="190"/>
      <c r="N44" s="190"/>
      <c r="O44" s="193"/>
      <c r="P44" s="108"/>
      <c r="Q44" s="211"/>
    </row>
    <row r="45" spans="1:17" ht="19.899999999999999" customHeight="1">
      <c r="A45" s="387"/>
      <c r="B45" s="407"/>
      <c r="C45" s="410"/>
      <c r="D45" s="111" t="s">
        <v>99</v>
      </c>
      <c r="E45" s="185"/>
      <c r="F45" s="185"/>
      <c r="G45" s="331"/>
      <c r="H45" s="286"/>
      <c r="I45" s="104"/>
      <c r="J45" s="192"/>
      <c r="K45" s="383"/>
      <c r="L45" s="383"/>
      <c r="M45" s="190"/>
      <c r="N45" s="190"/>
      <c r="O45" s="193"/>
      <c r="P45" s="108"/>
      <c r="Q45" s="211"/>
    </row>
    <row r="46" spans="1:17" ht="43.9" thickBot="1">
      <c r="A46" s="387"/>
      <c r="B46" s="407"/>
      <c r="C46" s="410"/>
      <c r="D46" s="204" t="s">
        <v>100</v>
      </c>
      <c r="E46" s="212"/>
      <c r="F46" s="212"/>
      <c r="G46" s="335"/>
      <c r="H46" s="287"/>
      <c r="I46" s="104"/>
      <c r="J46" s="213"/>
      <c r="K46" s="384"/>
      <c r="L46" s="383"/>
      <c r="M46" s="214"/>
      <c r="N46" s="214"/>
      <c r="O46" s="215"/>
      <c r="P46" s="108"/>
      <c r="Q46" s="216"/>
    </row>
    <row r="47" spans="1:17" ht="39.6" customHeight="1">
      <c r="A47" s="387"/>
      <c r="B47" s="418" t="s">
        <v>101</v>
      </c>
      <c r="C47" s="418" t="s">
        <v>102</v>
      </c>
      <c r="D47" s="217" t="s">
        <v>103</v>
      </c>
      <c r="E47" s="206"/>
      <c r="F47" s="206"/>
      <c r="G47" s="252"/>
      <c r="H47" s="253"/>
      <c r="I47" s="104"/>
      <c r="J47" s="207"/>
      <c r="K47" s="382" t="str" cm="1">
        <f t="array" ref="K47">IF((AND(J47:J53=1)), "Fully Mapped", "Not/ Partially Mapped")</f>
        <v>Not/ Partially Mapped</v>
      </c>
      <c r="L47" s="383"/>
      <c r="M47" s="208"/>
      <c r="N47" s="208"/>
      <c r="O47" s="209"/>
      <c r="P47" s="218"/>
      <c r="Q47" s="210"/>
    </row>
    <row r="48" spans="1:17" ht="19.899999999999999" customHeight="1">
      <c r="A48" s="387"/>
      <c r="B48" s="420"/>
      <c r="C48" s="420"/>
      <c r="D48" s="219" t="s">
        <v>104</v>
      </c>
      <c r="E48" s="185"/>
      <c r="F48" s="185"/>
      <c r="G48" s="331"/>
      <c r="H48" s="286"/>
      <c r="I48" s="104"/>
      <c r="J48" s="192"/>
      <c r="K48" s="383"/>
      <c r="L48" s="383"/>
      <c r="M48" s="190"/>
      <c r="N48" s="190"/>
      <c r="O48" s="193"/>
      <c r="P48" s="218"/>
      <c r="Q48" s="211"/>
    </row>
    <row r="49" spans="1:49" ht="43.15">
      <c r="A49" s="387"/>
      <c r="B49" s="420"/>
      <c r="C49" s="420"/>
      <c r="D49" s="219" t="s">
        <v>105</v>
      </c>
      <c r="E49" s="185"/>
      <c r="F49" s="185"/>
      <c r="G49" s="331"/>
      <c r="H49" s="286"/>
      <c r="I49" s="104"/>
      <c r="J49" s="192"/>
      <c r="K49" s="383"/>
      <c r="L49" s="383"/>
      <c r="M49" s="190"/>
      <c r="N49" s="190"/>
      <c r="O49" s="193"/>
      <c r="P49" s="218"/>
      <c r="Q49" s="211"/>
    </row>
    <row r="50" spans="1:49" ht="43.15">
      <c r="A50" s="387"/>
      <c r="B50" s="420"/>
      <c r="C50" s="420"/>
      <c r="D50" s="219" t="s">
        <v>106</v>
      </c>
      <c r="E50" s="185"/>
      <c r="F50" s="185"/>
      <c r="G50" s="331"/>
      <c r="H50" s="286"/>
      <c r="I50" s="104"/>
      <c r="J50" s="192"/>
      <c r="K50" s="383"/>
      <c r="L50" s="383"/>
      <c r="M50" s="190"/>
      <c r="N50" s="190"/>
      <c r="O50" s="193"/>
      <c r="P50" s="218"/>
      <c r="Q50" s="211"/>
    </row>
    <row r="51" spans="1:49" ht="19.899999999999999" customHeight="1">
      <c r="A51" s="387"/>
      <c r="B51" s="420"/>
      <c r="C51" s="420"/>
      <c r="D51" s="219" t="s">
        <v>107</v>
      </c>
      <c r="E51" s="185"/>
      <c r="F51" s="185"/>
      <c r="G51" s="331"/>
      <c r="H51" s="286"/>
      <c r="I51" s="104"/>
      <c r="J51" s="192"/>
      <c r="K51" s="383"/>
      <c r="L51" s="383"/>
      <c r="M51" s="190"/>
      <c r="N51" s="190"/>
      <c r="O51" s="193"/>
      <c r="P51" s="218"/>
      <c r="Q51" s="211"/>
    </row>
    <row r="52" spans="1:49" ht="19.899999999999999" customHeight="1">
      <c r="A52" s="387"/>
      <c r="B52" s="420"/>
      <c r="C52" s="420"/>
      <c r="D52" s="220" t="s">
        <v>108</v>
      </c>
      <c r="E52" s="185"/>
      <c r="F52" s="185"/>
      <c r="G52" s="331"/>
      <c r="H52" s="286"/>
      <c r="I52" s="104"/>
      <c r="J52" s="192"/>
      <c r="K52" s="383"/>
      <c r="L52" s="383"/>
      <c r="M52" s="190"/>
      <c r="N52" s="190"/>
      <c r="O52" s="193"/>
      <c r="P52" s="218"/>
      <c r="Q52" s="211"/>
    </row>
    <row r="53" spans="1:49" ht="20.45" customHeight="1" thickBot="1">
      <c r="A53" s="388"/>
      <c r="B53" s="421"/>
      <c r="C53" s="421"/>
      <c r="D53" s="221" t="s">
        <v>109</v>
      </c>
      <c r="E53" s="212"/>
      <c r="F53" s="212"/>
      <c r="G53" s="335"/>
      <c r="H53" s="287"/>
      <c r="I53" s="104"/>
      <c r="J53" s="213"/>
      <c r="K53" s="384"/>
      <c r="L53" s="384"/>
      <c r="M53" s="214"/>
      <c r="N53" s="214"/>
      <c r="O53" s="215"/>
      <c r="P53" s="218"/>
      <c r="Q53" s="216"/>
    </row>
    <row r="54" spans="1:49" s="95" customFormat="1" thickBot="1">
      <c r="A54" s="222"/>
      <c r="B54" s="426" t="s">
        <v>110</v>
      </c>
      <c r="C54" s="427"/>
      <c r="D54" s="428"/>
      <c r="E54" s="108"/>
      <c r="F54" s="108"/>
      <c r="G54" s="336"/>
      <c r="H54" s="108"/>
      <c r="I54" s="108"/>
      <c r="J54" s="108"/>
      <c r="K54" s="108"/>
      <c r="L54" s="108"/>
      <c r="M54" s="108"/>
      <c r="N54" s="108"/>
      <c r="O54" s="108"/>
      <c r="P54" s="108"/>
      <c r="Q54" s="223"/>
    </row>
    <row r="55" spans="1:49" s="95" customFormat="1" thickBot="1">
      <c r="A55" s="224"/>
      <c r="B55" s="78" t="s">
        <v>44</v>
      </c>
      <c r="C55" s="301" t="s">
        <v>70</v>
      </c>
      <c r="D55" s="71" t="s">
        <v>46</v>
      </c>
      <c r="E55" s="225"/>
      <c r="F55" s="226"/>
      <c r="G55" s="337"/>
      <c r="H55" s="226"/>
      <c r="I55" s="108"/>
      <c r="J55" s="226"/>
      <c r="K55" s="226"/>
      <c r="L55" s="226"/>
      <c r="M55" s="226"/>
      <c r="N55" s="226"/>
      <c r="O55" s="226"/>
      <c r="P55" s="226"/>
      <c r="Q55" s="227"/>
    </row>
    <row r="56" spans="1:49" s="229" customFormat="1" ht="19.899999999999999" customHeight="1">
      <c r="A56" s="386" t="s">
        <v>111</v>
      </c>
      <c r="B56" s="401" t="s">
        <v>112</v>
      </c>
      <c r="C56" s="418" t="s">
        <v>113</v>
      </c>
      <c r="D56" s="217" t="s">
        <v>114</v>
      </c>
      <c r="E56" s="206"/>
      <c r="F56" s="206"/>
      <c r="G56" s="252"/>
      <c r="H56" s="253"/>
      <c r="I56" s="104"/>
      <c r="J56" s="207"/>
      <c r="K56" s="382" t="str" cm="1">
        <f t="array" ref="K56">IF((AND(J56:J65=1)), "Fully Mapped", "Not/ Partially Mapped")</f>
        <v>Not/ Partially Mapped</v>
      </c>
      <c r="L56" s="382">
        <f>SUM('Workings out'!F4:F13)</f>
        <v>0</v>
      </c>
      <c r="M56" s="208"/>
      <c r="N56" s="208"/>
      <c r="O56" s="209"/>
      <c r="P56" s="228"/>
      <c r="Q56" s="210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</row>
    <row r="57" spans="1:49" ht="19.899999999999999" customHeight="1">
      <c r="A57" s="387"/>
      <c r="B57" s="402"/>
      <c r="C57" s="420"/>
      <c r="D57" s="219" t="s">
        <v>115</v>
      </c>
      <c r="E57" s="185"/>
      <c r="F57" s="185"/>
      <c r="G57" s="331"/>
      <c r="H57" s="286"/>
      <c r="I57" s="104"/>
      <c r="J57" s="192"/>
      <c r="K57" s="383"/>
      <c r="L57" s="383"/>
      <c r="M57" s="190"/>
      <c r="N57" s="190"/>
      <c r="O57" s="193"/>
      <c r="P57" s="218"/>
      <c r="Q57" s="211"/>
    </row>
    <row r="58" spans="1:49" ht="43.15">
      <c r="A58" s="387"/>
      <c r="B58" s="402"/>
      <c r="C58" s="420"/>
      <c r="D58" s="219" t="s">
        <v>116</v>
      </c>
      <c r="E58" s="185"/>
      <c r="F58" s="185"/>
      <c r="G58" s="331"/>
      <c r="H58" s="286"/>
      <c r="I58" s="104"/>
      <c r="J58" s="192"/>
      <c r="K58" s="383"/>
      <c r="L58" s="383"/>
      <c r="M58" s="190"/>
      <c r="N58" s="190"/>
      <c r="O58" s="193"/>
      <c r="P58" s="218"/>
      <c r="Q58" s="211"/>
    </row>
    <row r="59" spans="1:49" ht="43.15">
      <c r="A59" s="387"/>
      <c r="B59" s="402"/>
      <c r="C59" s="420"/>
      <c r="D59" s="219" t="s">
        <v>117</v>
      </c>
      <c r="E59" s="185"/>
      <c r="F59" s="185"/>
      <c r="G59" s="331"/>
      <c r="H59" s="286"/>
      <c r="I59" s="104"/>
      <c r="J59" s="192"/>
      <c r="K59" s="383"/>
      <c r="L59" s="383"/>
      <c r="M59" s="190"/>
      <c r="N59" s="190"/>
      <c r="O59" s="193"/>
      <c r="P59" s="218"/>
      <c r="Q59" s="211"/>
    </row>
    <row r="60" spans="1:49" ht="43.15">
      <c r="A60" s="387"/>
      <c r="B60" s="402"/>
      <c r="C60" s="420"/>
      <c r="D60" s="219" t="s">
        <v>118</v>
      </c>
      <c r="E60" s="185"/>
      <c r="F60" s="185"/>
      <c r="G60" s="331"/>
      <c r="H60" s="286"/>
      <c r="I60" s="104"/>
      <c r="J60" s="192"/>
      <c r="K60" s="383"/>
      <c r="L60" s="383"/>
      <c r="M60" s="190"/>
      <c r="N60" s="190"/>
      <c r="O60" s="193"/>
      <c r="P60" s="218"/>
      <c r="Q60" s="211"/>
    </row>
    <row r="61" spans="1:49" ht="19.899999999999999" customHeight="1">
      <c r="A61" s="387"/>
      <c r="B61" s="402"/>
      <c r="C61" s="420"/>
      <c r="D61" s="220" t="s">
        <v>119</v>
      </c>
      <c r="E61" s="185"/>
      <c r="F61" s="185"/>
      <c r="G61" s="331"/>
      <c r="H61" s="286"/>
      <c r="I61" s="104"/>
      <c r="J61" s="192"/>
      <c r="K61" s="383"/>
      <c r="L61" s="383"/>
      <c r="M61" s="190"/>
      <c r="N61" s="190"/>
      <c r="O61" s="193"/>
      <c r="P61" s="218"/>
      <c r="Q61" s="211"/>
    </row>
    <row r="62" spans="1:49" ht="43.15">
      <c r="A62" s="387"/>
      <c r="B62" s="402"/>
      <c r="C62" s="420"/>
      <c r="D62" s="230" t="s">
        <v>120</v>
      </c>
      <c r="E62" s="185"/>
      <c r="F62" s="185"/>
      <c r="G62" s="331"/>
      <c r="H62" s="286"/>
      <c r="I62" s="104"/>
      <c r="J62" s="192"/>
      <c r="K62" s="383"/>
      <c r="L62" s="383"/>
      <c r="M62" s="190"/>
      <c r="N62" s="190"/>
      <c r="O62" s="193"/>
      <c r="P62" s="218"/>
      <c r="Q62" s="211"/>
    </row>
    <row r="63" spans="1:49" ht="19.899999999999999" customHeight="1">
      <c r="A63" s="387"/>
      <c r="B63" s="402"/>
      <c r="C63" s="420"/>
      <c r="D63" s="231" t="s">
        <v>121</v>
      </c>
      <c r="E63" s="185"/>
      <c r="F63" s="185"/>
      <c r="G63" s="331"/>
      <c r="H63" s="286"/>
      <c r="I63" s="104"/>
      <c r="J63" s="192"/>
      <c r="K63" s="383"/>
      <c r="L63" s="383"/>
      <c r="M63" s="190"/>
      <c r="N63" s="190"/>
      <c r="O63" s="193"/>
      <c r="P63" s="218"/>
      <c r="Q63" s="211"/>
    </row>
    <row r="64" spans="1:49" ht="19.899999999999999" customHeight="1">
      <c r="A64" s="387"/>
      <c r="B64" s="402"/>
      <c r="C64" s="420"/>
      <c r="D64" s="220" t="s">
        <v>122</v>
      </c>
      <c r="E64" s="185"/>
      <c r="F64" s="185"/>
      <c r="G64" s="331"/>
      <c r="H64" s="286"/>
      <c r="I64" s="104"/>
      <c r="J64" s="192"/>
      <c r="K64" s="383"/>
      <c r="L64" s="383"/>
      <c r="M64" s="190"/>
      <c r="N64" s="190"/>
      <c r="O64" s="193"/>
      <c r="P64" s="218"/>
      <c r="Q64" s="211"/>
    </row>
    <row r="65" spans="1:49" s="234" customFormat="1" ht="20.45" customHeight="1" thickBot="1">
      <c r="A65" s="387"/>
      <c r="B65" s="429"/>
      <c r="C65" s="419"/>
      <c r="D65" s="232" t="s">
        <v>123</v>
      </c>
      <c r="E65" s="212"/>
      <c r="F65" s="212"/>
      <c r="G65" s="335"/>
      <c r="H65" s="287"/>
      <c r="I65" s="104"/>
      <c r="J65" s="213"/>
      <c r="K65" s="384"/>
      <c r="L65" s="384"/>
      <c r="M65" s="214"/>
      <c r="N65" s="214"/>
      <c r="O65" s="215"/>
      <c r="P65" s="233"/>
      <c r="Q65" s="216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  <c r="AS65" s="69"/>
      <c r="AT65" s="69"/>
      <c r="AU65" s="69"/>
      <c r="AV65" s="69"/>
      <c r="AW65" s="69"/>
    </row>
    <row r="66" spans="1:49" thickBot="1">
      <c r="A66" s="387"/>
      <c r="B66" s="76" t="s">
        <v>44</v>
      </c>
      <c r="C66" s="76" t="s">
        <v>57</v>
      </c>
      <c r="D66" s="71" t="s">
        <v>58</v>
      </c>
      <c r="E66" s="141"/>
      <c r="F66" s="146"/>
      <c r="G66" s="338"/>
      <c r="H66" s="146"/>
      <c r="I66" s="146"/>
      <c r="J66" s="146"/>
      <c r="K66" s="146"/>
      <c r="L66" s="146"/>
      <c r="M66" s="146"/>
      <c r="N66" s="146"/>
      <c r="O66" s="146"/>
      <c r="P66" s="146"/>
      <c r="Q66" s="235"/>
    </row>
    <row r="67" spans="1:49" s="229" customFormat="1" ht="19.899999999999999" customHeight="1">
      <c r="A67" s="387"/>
      <c r="B67" s="418" t="s">
        <v>124</v>
      </c>
      <c r="C67" s="418" t="s">
        <v>125</v>
      </c>
      <c r="D67" s="217" t="s">
        <v>126</v>
      </c>
      <c r="E67" s="206"/>
      <c r="F67" s="206"/>
      <c r="G67" s="252"/>
      <c r="H67" s="253"/>
      <c r="I67" s="104"/>
      <c r="J67" s="207"/>
      <c r="K67" s="382" t="str" cm="1">
        <f t="array" ref="K67">IF((AND(J67:J73=1)), "Fully Mapped", "Not/ Partially Mapped")</f>
        <v>Not/ Partially Mapped</v>
      </c>
      <c r="L67" s="382">
        <f>SUM('Workings out'!G4:G23)</f>
        <v>0</v>
      </c>
      <c r="M67" s="208"/>
      <c r="N67" s="208"/>
      <c r="O67" s="209"/>
      <c r="P67" s="228"/>
      <c r="Q67" s="210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69"/>
      <c r="AT67" s="69"/>
      <c r="AU67" s="69"/>
      <c r="AV67" s="69"/>
      <c r="AW67" s="69"/>
    </row>
    <row r="68" spans="1:49" ht="19.899999999999999" customHeight="1">
      <c r="A68" s="387"/>
      <c r="B68" s="420"/>
      <c r="C68" s="420"/>
      <c r="D68" s="219" t="s">
        <v>127</v>
      </c>
      <c r="E68" s="185"/>
      <c r="F68" s="185"/>
      <c r="G68" s="331"/>
      <c r="H68" s="286"/>
      <c r="I68" s="104"/>
      <c r="J68" s="192"/>
      <c r="K68" s="383"/>
      <c r="L68" s="383"/>
      <c r="M68" s="190"/>
      <c r="N68" s="190"/>
      <c r="O68" s="193"/>
      <c r="P68" s="218"/>
      <c r="Q68" s="211"/>
    </row>
    <row r="69" spans="1:49" ht="19.899999999999999" customHeight="1">
      <c r="A69" s="387"/>
      <c r="B69" s="420"/>
      <c r="C69" s="420"/>
      <c r="D69" s="219" t="s">
        <v>128</v>
      </c>
      <c r="E69" s="185"/>
      <c r="F69" s="185"/>
      <c r="G69" s="331"/>
      <c r="H69" s="286"/>
      <c r="I69" s="104"/>
      <c r="J69" s="192"/>
      <c r="K69" s="383"/>
      <c r="L69" s="383"/>
      <c r="M69" s="190"/>
      <c r="N69" s="190"/>
      <c r="O69" s="193"/>
      <c r="P69" s="218"/>
      <c r="Q69" s="211"/>
    </row>
    <row r="70" spans="1:49" ht="43.15">
      <c r="A70" s="387"/>
      <c r="B70" s="420"/>
      <c r="C70" s="420"/>
      <c r="D70" s="219" t="s">
        <v>129</v>
      </c>
      <c r="E70" s="185"/>
      <c r="F70" s="185"/>
      <c r="G70" s="331"/>
      <c r="H70" s="286"/>
      <c r="I70" s="104"/>
      <c r="J70" s="192"/>
      <c r="K70" s="383"/>
      <c r="L70" s="383"/>
      <c r="M70" s="190"/>
      <c r="N70" s="190"/>
      <c r="O70" s="193"/>
      <c r="P70" s="218"/>
      <c r="Q70" s="211"/>
    </row>
    <row r="71" spans="1:49" ht="43.15">
      <c r="A71" s="387"/>
      <c r="B71" s="420"/>
      <c r="C71" s="420"/>
      <c r="D71" s="219" t="s">
        <v>130</v>
      </c>
      <c r="E71" s="185"/>
      <c r="F71" s="185"/>
      <c r="G71" s="331"/>
      <c r="H71" s="286"/>
      <c r="I71" s="104"/>
      <c r="J71" s="192"/>
      <c r="K71" s="383"/>
      <c r="L71" s="383"/>
      <c r="M71" s="190"/>
      <c r="N71" s="190"/>
      <c r="O71" s="193"/>
      <c r="P71" s="218"/>
      <c r="Q71" s="211"/>
    </row>
    <row r="72" spans="1:49" ht="43.15">
      <c r="A72" s="387"/>
      <c r="B72" s="420"/>
      <c r="C72" s="420"/>
      <c r="D72" s="220" t="s">
        <v>131</v>
      </c>
      <c r="E72" s="185"/>
      <c r="F72" s="185"/>
      <c r="G72" s="331"/>
      <c r="H72" s="286"/>
      <c r="I72" s="104"/>
      <c r="J72" s="192"/>
      <c r="K72" s="383"/>
      <c r="L72" s="383"/>
      <c r="M72" s="190"/>
      <c r="N72" s="190"/>
      <c r="O72" s="193"/>
      <c r="P72" s="218"/>
      <c r="Q72" s="211"/>
    </row>
    <row r="73" spans="1:49" s="234" customFormat="1" ht="20.45" customHeight="1" thickBot="1">
      <c r="A73" s="387"/>
      <c r="B73" s="421"/>
      <c r="C73" s="421"/>
      <c r="D73" s="221" t="s">
        <v>132</v>
      </c>
      <c r="E73" s="212"/>
      <c r="F73" s="212"/>
      <c r="G73" s="335"/>
      <c r="H73" s="287"/>
      <c r="I73" s="104"/>
      <c r="J73" s="213"/>
      <c r="K73" s="384"/>
      <c r="L73" s="383"/>
      <c r="M73" s="214"/>
      <c r="N73" s="214"/>
      <c r="O73" s="215"/>
      <c r="P73" s="233"/>
      <c r="Q73" s="216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</row>
    <row r="74" spans="1:49" s="229" customFormat="1" ht="19.899999999999999" customHeight="1">
      <c r="A74" s="387"/>
      <c r="B74" s="422" t="s">
        <v>133</v>
      </c>
      <c r="C74" s="425" t="s">
        <v>134</v>
      </c>
      <c r="D74" s="220" t="s">
        <v>135</v>
      </c>
      <c r="E74" s="206"/>
      <c r="F74" s="206"/>
      <c r="G74" s="252"/>
      <c r="H74" s="253"/>
      <c r="I74" s="104"/>
      <c r="J74" s="207"/>
      <c r="K74" s="382" t="str" cm="1">
        <f t="array" ref="K74">IF((AND(J74:J79=1)), "Fully Mapped", "Not/ Partially Mapped")</f>
        <v>Not/ Partially Mapped</v>
      </c>
      <c r="L74" s="383"/>
      <c r="M74" s="208"/>
      <c r="N74" s="208"/>
      <c r="O74" s="209"/>
      <c r="P74" s="228"/>
      <c r="Q74" s="210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</row>
    <row r="75" spans="1:49" ht="43.15">
      <c r="A75" s="387"/>
      <c r="B75" s="423"/>
      <c r="C75" s="420"/>
      <c r="D75" s="219" t="s">
        <v>136</v>
      </c>
      <c r="E75" s="185"/>
      <c r="F75" s="185"/>
      <c r="G75" s="331"/>
      <c r="H75" s="286"/>
      <c r="I75" s="104"/>
      <c r="J75" s="192"/>
      <c r="K75" s="383"/>
      <c r="L75" s="383"/>
      <c r="M75" s="190"/>
      <c r="N75" s="190"/>
      <c r="O75" s="193"/>
      <c r="P75" s="218"/>
      <c r="Q75" s="211"/>
    </row>
    <row r="76" spans="1:49" ht="19.899999999999999" customHeight="1">
      <c r="A76" s="387"/>
      <c r="B76" s="423"/>
      <c r="C76" s="420"/>
      <c r="D76" s="219" t="s">
        <v>137</v>
      </c>
      <c r="E76" s="185"/>
      <c r="F76" s="185"/>
      <c r="G76" s="331"/>
      <c r="H76" s="286"/>
      <c r="I76" s="104"/>
      <c r="J76" s="192"/>
      <c r="K76" s="383"/>
      <c r="L76" s="383"/>
      <c r="M76" s="190"/>
      <c r="N76" s="190"/>
      <c r="O76" s="193"/>
      <c r="P76" s="218"/>
      <c r="Q76" s="211"/>
    </row>
    <row r="77" spans="1:49" ht="43.15">
      <c r="A77" s="387"/>
      <c r="B77" s="423"/>
      <c r="C77" s="420"/>
      <c r="D77" s="219" t="s">
        <v>138</v>
      </c>
      <c r="E77" s="185"/>
      <c r="F77" s="185"/>
      <c r="G77" s="331"/>
      <c r="H77" s="286"/>
      <c r="I77" s="104"/>
      <c r="J77" s="192"/>
      <c r="K77" s="383"/>
      <c r="L77" s="383"/>
      <c r="M77" s="190"/>
      <c r="N77" s="190"/>
      <c r="O77" s="193"/>
      <c r="P77" s="218"/>
      <c r="Q77" s="211"/>
    </row>
    <row r="78" spans="1:49" ht="19.899999999999999" customHeight="1">
      <c r="A78" s="387"/>
      <c r="B78" s="423"/>
      <c r="C78" s="420"/>
      <c r="D78" s="219" t="s">
        <v>139</v>
      </c>
      <c r="E78" s="185"/>
      <c r="F78" s="185"/>
      <c r="G78" s="331"/>
      <c r="H78" s="286"/>
      <c r="I78" s="104"/>
      <c r="J78" s="192"/>
      <c r="K78" s="383"/>
      <c r="L78" s="383"/>
      <c r="M78" s="190"/>
      <c r="N78" s="190"/>
      <c r="O78" s="193"/>
      <c r="P78" s="218"/>
      <c r="Q78" s="211"/>
    </row>
    <row r="79" spans="1:49" ht="43.9" thickBot="1">
      <c r="A79" s="387"/>
      <c r="B79" s="424"/>
      <c r="C79" s="419"/>
      <c r="D79" s="232" t="s">
        <v>140</v>
      </c>
      <c r="E79" s="184"/>
      <c r="F79" s="184"/>
      <c r="G79" s="339"/>
      <c r="H79" s="295"/>
      <c r="I79" s="104"/>
      <c r="J79" s="186"/>
      <c r="K79" s="384"/>
      <c r="L79" s="383"/>
      <c r="M79" s="187"/>
      <c r="N79" s="187"/>
      <c r="O79" s="188"/>
      <c r="P79" s="236"/>
      <c r="Q79" s="189"/>
    </row>
    <row r="80" spans="1:49" s="229" customFormat="1" ht="19.899999999999999" customHeight="1">
      <c r="A80" s="387"/>
      <c r="B80" s="418" t="s">
        <v>141</v>
      </c>
      <c r="C80" s="418" t="s">
        <v>142</v>
      </c>
      <c r="D80" s="217" t="s">
        <v>143</v>
      </c>
      <c r="E80" s="206"/>
      <c r="F80" s="206"/>
      <c r="G80" s="252"/>
      <c r="H80" s="253"/>
      <c r="I80" s="104"/>
      <c r="J80" s="207"/>
      <c r="K80" s="382" t="str" cm="1">
        <f t="array" ref="K80">IF((AND(J80:J86=1)), "Fully Mapped", "Not/ Partially Mapped")</f>
        <v>Not/ Partially Mapped</v>
      </c>
      <c r="L80" s="383"/>
      <c r="M80" s="208"/>
      <c r="N80" s="208"/>
      <c r="O80" s="209"/>
      <c r="P80" s="228"/>
      <c r="Q80" s="210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</row>
    <row r="81" spans="1:49" ht="19.899999999999999" customHeight="1">
      <c r="A81" s="387"/>
      <c r="B81" s="420"/>
      <c r="C81" s="420"/>
      <c r="D81" s="219" t="s">
        <v>144</v>
      </c>
      <c r="E81" s="185"/>
      <c r="F81" s="185"/>
      <c r="G81" s="331"/>
      <c r="H81" s="286"/>
      <c r="I81" s="104"/>
      <c r="J81" s="192"/>
      <c r="K81" s="383"/>
      <c r="L81" s="383"/>
      <c r="M81" s="190"/>
      <c r="N81" s="190"/>
      <c r="O81" s="193"/>
      <c r="P81" s="218"/>
      <c r="Q81" s="211"/>
    </row>
    <row r="82" spans="1:49" ht="19.899999999999999" customHeight="1">
      <c r="A82" s="387"/>
      <c r="B82" s="420"/>
      <c r="C82" s="420"/>
      <c r="D82" s="219" t="s">
        <v>145</v>
      </c>
      <c r="E82" s="185"/>
      <c r="F82" s="185"/>
      <c r="G82" s="331"/>
      <c r="H82" s="286"/>
      <c r="I82" s="104"/>
      <c r="J82" s="192"/>
      <c r="K82" s="383"/>
      <c r="L82" s="383"/>
      <c r="M82" s="190"/>
      <c r="N82" s="190"/>
      <c r="O82" s="193"/>
      <c r="P82" s="218"/>
      <c r="Q82" s="211"/>
    </row>
    <row r="83" spans="1:49" ht="19.899999999999999" customHeight="1">
      <c r="A83" s="387"/>
      <c r="B83" s="420"/>
      <c r="C83" s="420"/>
      <c r="D83" s="219" t="s">
        <v>146</v>
      </c>
      <c r="E83" s="185"/>
      <c r="F83" s="185"/>
      <c r="G83" s="331"/>
      <c r="H83" s="286"/>
      <c r="I83" s="104"/>
      <c r="J83" s="192"/>
      <c r="K83" s="383"/>
      <c r="L83" s="383"/>
      <c r="M83" s="190"/>
      <c r="N83" s="190"/>
      <c r="O83" s="193"/>
      <c r="P83" s="218"/>
      <c r="Q83" s="211"/>
    </row>
    <row r="84" spans="1:49" ht="19.899999999999999" customHeight="1">
      <c r="A84" s="387"/>
      <c r="B84" s="420"/>
      <c r="C84" s="420"/>
      <c r="D84" s="219" t="s">
        <v>147</v>
      </c>
      <c r="E84" s="185"/>
      <c r="F84" s="185"/>
      <c r="G84" s="331"/>
      <c r="H84" s="286"/>
      <c r="I84" s="104"/>
      <c r="J84" s="192"/>
      <c r="K84" s="383"/>
      <c r="L84" s="383"/>
      <c r="M84" s="190"/>
      <c r="N84" s="190"/>
      <c r="O84" s="193"/>
      <c r="P84" s="218"/>
      <c r="Q84" s="211"/>
    </row>
    <row r="85" spans="1:49" ht="43.15">
      <c r="A85" s="387"/>
      <c r="B85" s="420"/>
      <c r="C85" s="420"/>
      <c r="D85" s="220" t="s">
        <v>148</v>
      </c>
      <c r="E85" s="185"/>
      <c r="F85" s="185"/>
      <c r="G85" s="331"/>
      <c r="H85" s="286"/>
      <c r="I85" s="104"/>
      <c r="J85" s="192"/>
      <c r="K85" s="383"/>
      <c r="L85" s="383"/>
      <c r="M85" s="190"/>
      <c r="N85" s="190"/>
      <c r="O85" s="193"/>
      <c r="P85" s="218"/>
      <c r="Q85" s="211"/>
    </row>
    <row r="86" spans="1:49" s="234" customFormat="1" ht="20.45" customHeight="1" thickBot="1">
      <c r="A86" s="388"/>
      <c r="B86" s="421"/>
      <c r="C86" s="421"/>
      <c r="D86" s="221" t="s">
        <v>149</v>
      </c>
      <c r="E86" s="212"/>
      <c r="F86" s="212"/>
      <c r="G86" s="335"/>
      <c r="H86" s="287"/>
      <c r="I86" s="104"/>
      <c r="J86" s="213"/>
      <c r="K86" s="384"/>
      <c r="L86" s="384"/>
      <c r="M86" s="214"/>
      <c r="N86" s="214"/>
      <c r="O86" s="215"/>
      <c r="P86" s="233"/>
      <c r="Q86" s="216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</row>
    <row r="87" spans="1:49" s="95" customFormat="1" thickBot="1">
      <c r="A87" s="430" t="s">
        <v>150</v>
      </c>
      <c r="B87" s="78" t="s">
        <v>44</v>
      </c>
      <c r="C87" s="301" t="s">
        <v>70</v>
      </c>
      <c r="D87" s="71" t="s">
        <v>46</v>
      </c>
      <c r="E87" s="237"/>
      <c r="F87" s="238"/>
      <c r="G87" s="340"/>
      <c r="H87" s="238"/>
      <c r="I87" s="108"/>
      <c r="J87" s="238"/>
      <c r="K87" s="238"/>
      <c r="L87" s="238"/>
      <c r="M87" s="238"/>
      <c r="N87" s="238"/>
      <c r="O87" s="238"/>
      <c r="P87" s="238"/>
      <c r="Q87" s="239"/>
    </row>
    <row r="88" spans="1:49" s="229" customFormat="1" ht="39.6" customHeight="1">
      <c r="A88" s="431"/>
      <c r="B88" s="401" t="s">
        <v>151</v>
      </c>
      <c r="C88" s="418" t="s">
        <v>152</v>
      </c>
      <c r="D88" s="102" t="s">
        <v>153</v>
      </c>
      <c r="E88" s="206"/>
      <c r="F88" s="206"/>
      <c r="G88" s="252"/>
      <c r="H88" s="253"/>
      <c r="I88" s="104"/>
      <c r="J88" s="207"/>
      <c r="K88" s="382" t="str" cm="1">
        <f t="array" ref="K88">IF((AND(J88:J95=1)), "Fully Mapped", "Not/ Partially Mapped")</f>
        <v>Not/ Partially Mapped</v>
      </c>
      <c r="L88" s="382">
        <f>SUM('Workings out'!H4:H33)</f>
        <v>0</v>
      </c>
      <c r="M88" s="208"/>
      <c r="N88" s="208"/>
      <c r="O88" s="209"/>
      <c r="P88" s="228"/>
      <c r="Q88" s="210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69"/>
      <c r="AT88" s="69"/>
      <c r="AU88" s="69"/>
      <c r="AV88" s="69"/>
      <c r="AW88" s="69"/>
    </row>
    <row r="89" spans="1:49" ht="43.15">
      <c r="A89" s="431"/>
      <c r="B89" s="402"/>
      <c r="C89" s="420"/>
      <c r="D89" s="111" t="s">
        <v>154</v>
      </c>
      <c r="E89" s="185"/>
      <c r="F89" s="185"/>
      <c r="G89" s="331"/>
      <c r="H89" s="286"/>
      <c r="I89" s="104"/>
      <c r="J89" s="192"/>
      <c r="K89" s="383"/>
      <c r="L89" s="383"/>
      <c r="M89" s="190"/>
      <c r="N89" s="190"/>
      <c r="O89" s="193"/>
      <c r="P89" s="218"/>
      <c r="Q89" s="211"/>
    </row>
    <row r="90" spans="1:49" ht="19.899999999999999" customHeight="1">
      <c r="A90" s="431"/>
      <c r="B90" s="402"/>
      <c r="C90" s="420"/>
      <c r="D90" s="111" t="s">
        <v>155</v>
      </c>
      <c r="E90" s="185"/>
      <c r="F90" s="185"/>
      <c r="G90" s="331"/>
      <c r="H90" s="286"/>
      <c r="I90" s="104"/>
      <c r="J90" s="192"/>
      <c r="K90" s="383"/>
      <c r="L90" s="383"/>
      <c r="M90" s="190"/>
      <c r="N90" s="190"/>
      <c r="O90" s="193"/>
      <c r="P90" s="240"/>
      <c r="Q90" s="211"/>
    </row>
    <row r="91" spans="1:49" ht="43.15">
      <c r="A91" s="431"/>
      <c r="B91" s="402"/>
      <c r="C91" s="420"/>
      <c r="D91" s="111" t="s">
        <v>156</v>
      </c>
      <c r="E91" s="185"/>
      <c r="F91" s="185"/>
      <c r="G91" s="331"/>
      <c r="H91" s="286"/>
      <c r="I91" s="104"/>
      <c r="J91" s="192"/>
      <c r="K91" s="383"/>
      <c r="L91" s="383"/>
      <c r="M91" s="190"/>
      <c r="N91" s="190"/>
      <c r="O91" s="193"/>
      <c r="P91" s="218"/>
      <c r="Q91" s="211"/>
    </row>
    <row r="92" spans="1:49" ht="19.899999999999999" customHeight="1">
      <c r="A92" s="431"/>
      <c r="B92" s="402"/>
      <c r="C92" s="420"/>
      <c r="D92" s="111" t="s">
        <v>157</v>
      </c>
      <c r="E92" s="185"/>
      <c r="F92" s="185"/>
      <c r="G92" s="331"/>
      <c r="H92" s="286"/>
      <c r="I92" s="104"/>
      <c r="J92" s="192"/>
      <c r="K92" s="383"/>
      <c r="L92" s="383"/>
      <c r="M92" s="190"/>
      <c r="N92" s="190"/>
      <c r="O92" s="193"/>
      <c r="P92" s="218"/>
      <c r="Q92" s="211"/>
    </row>
    <row r="93" spans="1:49" ht="43.15">
      <c r="A93" s="431"/>
      <c r="B93" s="402"/>
      <c r="C93" s="420"/>
      <c r="D93" s="111" t="s">
        <v>158</v>
      </c>
      <c r="E93" s="185"/>
      <c r="F93" s="185"/>
      <c r="G93" s="331"/>
      <c r="H93" s="286"/>
      <c r="I93" s="104"/>
      <c r="J93" s="192"/>
      <c r="K93" s="383"/>
      <c r="L93" s="383"/>
      <c r="M93" s="190"/>
      <c r="N93" s="190"/>
      <c r="O93" s="193"/>
      <c r="P93" s="218"/>
      <c r="Q93" s="211"/>
    </row>
    <row r="94" spans="1:49" ht="19.899999999999999" customHeight="1">
      <c r="A94" s="431"/>
      <c r="B94" s="402"/>
      <c r="C94" s="420"/>
      <c r="D94" s="111" t="s">
        <v>159</v>
      </c>
      <c r="E94" s="185"/>
      <c r="F94" s="185"/>
      <c r="G94" s="331"/>
      <c r="H94" s="286"/>
      <c r="I94" s="104"/>
      <c r="J94" s="192"/>
      <c r="K94" s="383"/>
      <c r="L94" s="383"/>
      <c r="M94" s="190"/>
      <c r="N94" s="190"/>
      <c r="O94" s="193"/>
      <c r="P94" s="218"/>
      <c r="Q94" s="211"/>
    </row>
    <row r="95" spans="1:49" s="234" customFormat="1" ht="20.45" customHeight="1" thickBot="1">
      <c r="A95" s="431"/>
      <c r="B95" s="402"/>
      <c r="C95" s="434"/>
      <c r="D95" s="133" t="s">
        <v>160</v>
      </c>
      <c r="E95" s="212"/>
      <c r="F95" s="212"/>
      <c r="G95" s="335"/>
      <c r="H95" s="287"/>
      <c r="I95" s="104"/>
      <c r="J95" s="213"/>
      <c r="K95" s="384"/>
      <c r="L95" s="383"/>
      <c r="M95" s="214"/>
      <c r="N95" s="214"/>
      <c r="O95" s="215"/>
      <c r="P95" s="233"/>
      <c r="Q95" s="216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69"/>
      <c r="AT95" s="69"/>
      <c r="AU95" s="69"/>
      <c r="AV95" s="69"/>
      <c r="AW95" s="69"/>
    </row>
    <row r="96" spans="1:49" s="229" customFormat="1" ht="19.899999999999999" customHeight="1">
      <c r="A96" s="431"/>
      <c r="B96" s="422" t="s">
        <v>161</v>
      </c>
      <c r="C96" s="435" t="s">
        <v>162</v>
      </c>
      <c r="D96" s="241" t="s">
        <v>163</v>
      </c>
      <c r="E96" s="206"/>
      <c r="F96" s="206"/>
      <c r="G96" s="252"/>
      <c r="H96" s="253"/>
      <c r="I96" s="104"/>
      <c r="J96" s="207"/>
      <c r="K96" s="382" t="str" cm="1">
        <f t="array" ref="K96">IF((AND(J96:J101=1)), "Fully Mapped", "Not/ Partially Mapped")</f>
        <v>Not/ Partially Mapped</v>
      </c>
      <c r="L96" s="383"/>
      <c r="M96" s="208"/>
      <c r="N96" s="208"/>
      <c r="O96" s="209"/>
      <c r="P96" s="228"/>
      <c r="Q96" s="210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69"/>
    </row>
    <row r="97" spans="1:49" ht="43.15">
      <c r="A97" s="431"/>
      <c r="B97" s="423"/>
      <c r="C97" s="420"/>
      <c r="D97" s="242" t="s">
        <v>164</v>
      </c>
      <c r="E97" s="185"/>
      <c r="F97" s="185"/>
      <c r="G97" s="331"/>
      <c r="H97" s="286"/>
      <c r="I97" s="104"/>
      <c r="J97" s="192"/>
      <c r="K97" s="383"/>
      <c r="L97" s="383"/>
      <c r="M97" s="190"/>
      <c r="N97" s="190"/>
      <c r="O97" s="193"/>
      <c r="P97" s="218"/>
      <c r="Q97" s="211"/>
    </row>
    <row r="98" spans="1:49" ht="43.15">
      <c r="A98" s="431"/>
      <c r="B98" s="423"/>
      <c r="C98" s="420"/>
      <c r="D98" s="242" t="s">
        <v>165</v>
      </c>
      <c r="E98" s="185"/>
      <c r="F98" s="185"/>
      <c r="G98" s="331"/>
      <c r="H98" s="286"/>
      <c r="I98" s="104"/>
      <c r="J98" s="192"/>
      <c r="K98" s="383"/>
      <c r="L98" s="383"/>
      <c r="M98" s="190"/>
      <c r="N98" s="190"/>
      <c r="O98" s="193"/>
      <c r="P98" s="218"/>
      <c r="Q98" s="211"/>
    </row>
    <row r="99" spans="1:49" ht="43.15">
      <c r="A99" s="431"/>
      <c r="B99" s="423"/>
      <c r="C99" s="420"/>
      <c r="D99" s="242" t="s">
        <v>166</v>
      </c>
      <c r="E99" s="185"/>
      <c r="F99" s="185"/>
      <c r="G99" s="331"/>
      <c r="H99" s="286"/>
      <c r="I99" s="104"/>
      <c r="J99" s="192"/>
      <c r="K99" s="383"/>
      <c r="L99" s="383"/>
      <c r="M99" s="190"/>
      <c r="N99" s="190"/>
      <c r="O99" s="193"/>
      <c r="P99" s="218"/>
      <c r="Q99" s="211"/>
    </row>
    <row r="100" spans="1:49" ht="43.15">
      <c r="A100" s="431"/>
      <c r="B100" s="423"/>
      <c r="C100" s="420"/>
      <c r="D100" s="242" t="s">
        <v>167</v>
      </c>
      <c r="E100" s="185"/>
      <c r="F100" s="185"/>
      <c r="G100" s="331"/>
      <c r="H100" s="286"/>
      <c r="I100" s="104"/>
      <c r="J100" s="192"/>
      <c r="K100" s="383"/>
      <c r="L100" s="383"/>
      <c r="M100" s="190"/>
      <c r="N100" s="190"/>
      <c r="O100" s="193"/>
      <c r="P100" s="218"/>
      <c r="Q100" s="211"/>
    </row>
    <row r="101" spans="1:49" s="234" customFormat="1" ht="20.45" customHeight="1" thickBot="1">
      <c r="A101" s="431"/>
      <c r="B101" s="424"/>
      <c r="C101" s="419"/>
      <c r="D101" s="243" t="s">
        <v>168</v>
      </c>
      <c r="E101" s="212"/>
      <c r="F101" s="212"/>
      <c r="G101" s="335"/>
      <c r="H101" s="287"/>
      <c r="I101" s="104"/>
      <c r="J101" s="213"/>
      <c r="K101" s="384"/>
      <c r="L101" s="383"/>
      <c r="M101" s="214"/>
      <c r="N101" s="214"/>
      <c r="O101" s="215"/>
      <c r="P101" s="233"/>
      <c r="Q101" s="216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69"/>
    </row>
    <row r="102" spans="1:49" s="229" customFormat="1" ht="39.6" customHeight="1">
      <c r="A102" s="431"/>
      <c r="B102" s="401" t="s">
        <v>169</v>
      </c>
      <c r="C102" s="418" t="s">
        <v>170</v>
      </c>
      <c r="D102" s="217" t="s">
        <v>171</v>
      </c>
      <c r="E102" s="206"/>
      <c r="F102" s="206"/>
      <c r="G102" s="252"/>
      <c r="H102" s="253"/>
      <c r="I102" s="104"/>
      <c r="J102" s="207"/>
      <c r="K102" s="382" t="str" cm="1">
        <f t="array" ref="K102">IF((AND(J102:J111=1)), "Fully Mapped", "Not/ Partially Mapped")</f>
        <v>Not/ Partially Mapped</v>
      </c>
      <c r="L102" s="383"/>
      <c r="M102" s="208"/>
      <c r="N102" s="208"/>
      <c r="O102" s="209"/>
      <c r="P102" s="228"/>
      <c r="Q102" s="210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  <c r="AT102" s="69"/>
      <c r="AU102" s="69"/>
      <c r="AV102" s="69"/>
      <c r="AW102" s="69"/>
    </row>
    <row r="103" spans="1:49" ht="19.899999999999999" customHeight="1">
      <c r="A103" s="431"/>
      <c r="B103" s="402"/>
      <c r="C103" s="420"/>
      <c r="D103" s="219" t="s">
        <v>172</v>
      </c>
      <c r="E103" s="185"/>
      <c r="F103" s="185"/>
      <c r="G103" s="331"/>
      <c r="H103" s="286"/>
      <c r="I103" s="104"/>
      <c r="J103" s="192"/>
      <c r="K103" s="383"/>
      <c r="L103" s="383"/>
      <c r="M103" s="190"/>
      <c r="N103" s="190"/>
      <c r="O103" s="193"/>
      <c r="P103" s="218"/>
      <c r="Q103" s="211"/>
    </row>
    <row r="104" spans="1:49" ht="43.15">
      <c r="A104" s="431"/>
      <c r="B104" s="402"/>
      <c r="C104" s="420"/>
      <c r="D104" s="219" t="s">
        <v>173</v>
      </c>
      <c r="E104" s="185"/>
      <c r="F104" s="185"/>
      <c r="G104" s="331"/>
      <c r="H104" s="286"/>
      <c r="I104" s="104"/>
      <c r="J104" s="192"/>
      <c r="K104" s="383"/>
      <c r="L104" s="383"/>
      <c r="M104" s="190"/>
      <c r="N104" s="190"/>
      <c r="O104" s="193"/>
      <c r="P104" s="218"/>
      <c r="Q104" s="211"/>
    </row>
    <row r="105" spans="1:49" ht="43.15">
      <c r="A105" s="431"/>
      <c r="B105" s="402"/>
      <c r="C105" s="420"/>
      <c r="D105" s="219" t="s">
        <v>174</v>
      </c>
      <c r="E105" s="185"/>
      <c r="F105" s="185"/>
      <c r="G105" s="331"/>
      <c r="H105" s="286"/>
      <c r="I105" s="104"/>
      <c r="J105" s="192"/>
      <c r="K105" s="383"/>
      <c r="L105" s="383"/>
      <c r="M105" s="190"/>
      <c r="N105" s="190"/>
      <c r="O105" s="193"/>
      <c r="P105" s="218"/>
      <c r="Q105" s="211"/>
    </row>
    <row r="106" spans="1:49" ht="43.15">
      <c r="A106" s="431"/>
      <c r="B106" s="402"/>
      <c r="C106" s="420"/>
      <c r="D106" s="219" t="s">
        <v>175</v>
      </c>
      <c r="E106" s="185"/>
      <c r="F106" s="185"/>
      <c r="G106" s="331"/>
      <c r="H106" s="286"/>
      <c r="I106" s="104"/>
      <c r="J106" s="192"/>
      <c r="K106" s="383"/>
      <c r="L106" s="383"/>
      <c r="M106" s="190"/>
      <c r="N106" s="190"/>
      <c r="O106" s="193"/>
      <c r="P106" s="218"/>
      <c r="Q106" s="211"/>
    </row>
    <row r="107" spans="1:49" ht="43.15">
      <c r="A107" s="431"/>
      <c r="B107" s="402"/>
      <c r="C107" s="420"/>
      <c r="D107" s="220" t="s">
        <v>176</v>
      </c>
      <c r="E107" s="185"/>
      <c r="F107" s="185"/>
      <c r="G107" s="331"/>
      <c r="H107" s="286"/>
      <c r="I107" s="104"/>
      <c r="J107" s="192"/>
      <c r="K107" s="383"/>
      <c r="L107" s="383"/>
      <c r="M107" s="190"/>
      <c r="N107" s="190"/>
      <c r="O107" s="193"/>
      <c r="P107" s="218"/>
      <c r="Q107" s="211"/>
    </row>
    <row r="108" spans="1:49" ht="19.899999999999999" customHeight="1">
      <c r="A108" s="431"/>
      <c r="B108" s="402"/>
      <c r="C108" s="420"/>
      <c r="D108" s="230" t="s">
        <v>177</v>
      </c>
      <c r="E108" s="185"/>
      <c r="F108" s="185"/>
      <c r="G108" s="331"/>
      <c r="H108" s="286"/>
      <c r="I108" s="104"/>
      <c r="J108" s="192"/>
      <c r="K108" s="383"/>
      <c r="L108" s="383"/>
      <c r="M108" s="190"/>
      <c r="N108" s="190"/>
      <c r="O108" s="193"/>
      <c r="P108" s="218"/>
      <c r="Q108" s="211"/>
    </row>
    <row r="109" spans="1:49" ht="19.899999999999999" customHeight="1">
      <c r="A109" s="431"/>
      <c r="B109" s="402"/>
      <c r="C109" s="420"/>
      <c r="D109" s="231" t="s">
        <v>178</v>
      </c>
      <c r="E109" s="185"/>
      <c r="F109" s="185"/>
      <c r="G109" s="331"/>
      <c r="H109" s="286"/>
      <c r="I109" s="104"/>
      <c r="J109" s="192"/>
      <c r="K109" s="383"/>
      <c r="L109" s="383"/>
      <c r="M109" s="190"/>
      <c r="N109" s="190"/>
      <c r="O109" s="193"/>
      <c r="P109" s="218"/>
      <c r="Q109" s="211"/>
    </row>
    <row r="110" spans="1:49" ht="43.15">
      <c r="A110" s="431"/>
      <c r="B110" s="402"/>
      <c r="C110" s="420"/>
      <c r="D110" s="220" t="s">
        <v>179</v>
      </c>
      <c r="E110" s="185"/>
      <c r="F110" s="185"/>
      <c r="G110" s="331"/>
      <c r="H110" s="286"/>
      <c r="I110" s="104"/>
      <c r="J110" s="192"/>
      <c r="K110" s="383"/>
      <c r="L110" s="383"/>
      <c r="M110" s="190"/>
      <c r="N110" s="190"/>
      <c r="O110" s="193"/>
      <c r="P110" s="218"/>
      <c r="Q110" s="211"/>
    </row>
    <row r="111" spans="1:49" s="234" customFormat="1" ht="43.9" thickBot="1">
      <c r="A111" s="431"/>
      <c r="B111" s="429"/>
      <c r="C111" s="419"/>
      <c r="D111" s="232" t="s">
        <v>180</v>
      </c>
      <c r="E111" s="212"/>
      <c r="F111" s="212"/>
      <c r="G111" s="335"/>
      <c r="H111" s="287"/>
      <c r="I111" s="104"/>
      <c r="J111" s="213"/>
      <c r="K111" s="384"/>
      <c r="L111" s="383"/>
      <c r="M111" s="214"/>
      <c r="N111" s="214"/>
      <c r="O111" s="215"/>
      <c r="P111" s="233"/>
      <c r="Q111" s="216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69"/>
      <c r="AU111" s="69"/>
      <c r="AV111" s="69"/>
      <c r="AW111" s="69"/>
    </row>
    <row r="112" spans="1:49" s="229" customFormat="1" ht="19.899999999999999" customHeight="1">
      <c r="A112" s="431"/>
      <c r="B112" s="406" t="s">
        <v>181</v>
      </c>
      <c r="C112" s="418" t="s">
        <v>182</v>
      </c>
      <c r="D112" s="244" t="s">
        <v>183</v>
      </c>
      <c r="E112" s="206"/>
      <c r="F112" s="206"/>
      <c r="G112" s="252"/>
      <c r="H112" s="253"/>
      <c r="I112" s="104"/>
      <c r="J112" s="207"/>
      <c r="K112" s="382" t="str" cm="1">
        <f t="array" ref="K112">IF((AND(J112:J115=1)), "Fully Mapped", "Not/ Partially Mapped")</f>
        <v>Not/ Partially Mapped</v>
      </c>
      <c r="L112" s="383"/>
      <c r="M112" s="208"/>
      <c r="N112" s="208"/>
      <c r="O112" s="209"/>
      <c r="P112" s="228"/>
      <c r="Q112" s="210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  <c r="AT112" s="69"/>
      <c r="AU112" s="69"/>
      <c r="AV112" s="69"/>
      <c r="AW112" s="69"/>
    </row>
    <row r="113" spans="1:49" ht="19.899999999999999" customHeight="1">
      <c r="A113" s="431"/>
      <c r="B113" s="407"/>
      <c r="C113" s="420"/>
      <c r="D113" s="245" t="s">
        <v>184</v>
      </c>
      <c r="E113" s="185"/>
      <c r="F113" s="185"/>
      <c r="G113" s="331"/>
      <c r="H113" s="286"/>
      <c r="I113" s="104"/>
      <c r="J113" s="192"/>
      <c r="K113" s="383"/>
      <c r="L113" s="383"/>
      <c r="M113" s="190"/>
      <c r="N113" s="190"/>
      <c r="O113" s="193"/>
      <c r="P113" s="218"/>
      <c r="Q113" s="211"/>
    </row>
    <row r="114" spans="1:49" ht="19.899999999999999" customHeight="1">
      <c r="A114" s="431"/>
      <c r="B114" s="407"/>
      <c r="C114" s="420"/>
      <c r="D114" s="245" t="s">
        <v>185</v>
      </c>
      <c r="E114" s="185"/>
      <c r="F114" s="185"/>
      <c r="G114" s="331"/>
      <c r="H114" s="286"/>
      <c r="I114" s="104"/>
      <c r="J114" s="192"/>
      <c r="K114" s="383"/>
      <c r="L114" s="383"/>
      <c r="M114" s="190"/>
      <c r="N114" s="190"/>
      <c r="O114" s="193"/>
      <c r="P114" s="218"/>
      <c r="Q114" s="211"/>
    </row>
    <row r="115" spans="1:49" s="234" customFormat="1" ht="20.45" customHeight="1" thickBot="1">
      <c r="A115" s="431"/>
      <c r="B115" s="407"/>
      <c r="C115" s="419"/>
      <c r="D115" s="245" t="s">
        <v>186</v>
      </c>
      <c r="E115" s="212"/>
      <c r="F115" s="212"/>
      <c r="G115" s="335"/>
      <c r="H115" s="287"/>
      <c r="I115" s="104"/>
      <c r="J115" s="213"/>
      <c r="K115" s="384"/>
      <c r="L115" s="383"/>
      <c r="M115" s="214"/>
      <c r="N115" s="214"/>
      <c r="O115" s="215"/>
      <c r="P115" s="233"/>
      <c r="Q115" s="216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  <c r="AK115" s="69"/>
      <c r="AL115" s="69"/>
      <c r="AM115" s="69"/>
      <c r="AN115" s="69"/>
      <c r="AO115" s="69"/>
      <c r="AP115" s="69"/>
      <c r="AQ115" s="69"/>
      <c r="AR115" s="69"/>
      <c r="AS115" s="69"/>
      <c r="AT115" s="69"/>
      <c r="AU115" s="69"/>
      <c r="AV115" s="69"/>
      <c r="AW115" s="69"/>
    </row>
    <row r="116" spans="1:49" s="229" customFormat="1" ht="19.899999999999999" customHeight="1">
      <c r="A116" s="431"/>
      <c r="B116" s="418" t="s">
        <v>187</v>
      </c>
      <c r="C116" s="418" t="s">
        <v>188</v>
      </c>
      <c r="D116" s="217" t="s">
        <v>189</v>
      </c>
      <c r="E116" s="206"/>
      <c r="F116" s="206"/>
      <c r="G116" s="252"/>
      <c r="H116" s="253"/>
      <c r="I116" s="104"/>
      <c r="J116" s="207"/>
      <c r="K116" s="382" t="str" cm="1">
        <f t="array" ref="K116">IF((AND(J116:J117=1)), "Fully Mapped", "Not/ Partially Mapped")</f>
        <v>Not/ Partially Mapped</v>
      </c>
      <c r="L116" s="383"/>
      <c r="M116" s="208"/>
      <c r="N116" s="208"/>
      <c r="O116" s="209"/>
      <c r="P116" s="228"/>
      <c r="Q116" s="210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69"/>
      <c r="AJ116" s="69"/>
      <c r="AK116" s="69"/>
      <c r="AL116" s="69"/>
      <c r="AM116" s="69"/>
      <c r="AN116" s="69"/>
      <c r="AO116" s="69"/>
      <c r="AP116" s="69"/>
      <c r="AQ116" s="69"/>
      <c r="AR116" s="69"/>
      <c r="AS116" s="69"/>
      <c r="AT116" s="69"/>
      <c r="AU116" s="69"/>
      <c r="AV116" s="69"/>
      <c r="AW116" s="69"/>
    </row>
    <row r="117" spans="1:49" s="234" customFormat="1" ht="20.45" customHeight="1" thickBot="1">
      <c r="A117" s="431"/>
      <c r="B117" s="419"/>
      <c r="C117" s="419"/>
      <c r="D117" s="246" t="s">
        <v>190</v>
      </c>
      <c r="E117" s="212"/>
      <c r="F117" s="212"/>
      <c r="G117" s="335"/>
      <c r="H117" s="287"/>
      <c r="I117" s="104"/>
      <c r="J117" s="213"/>
      <c r="K117" s="384"/>
      <c r="L117" s="384"/>
      <c r="M117" s="214"/>
      <c r="N117" s="214"/>
      <c r="O117" s="215"/>
      <c r="P117" s="233"/>
      <c r="Q117" s="216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  <c r="AP117" s="69"/>
      <c r="AQ117" s="69"/>
      <c r="AR117" s="69"/>
      <c r="AS117" s="69"/>
      <c r="AT117" s="69"/>
      <c r="AU117" s="69"/>
      <c r="AV117" s="69"/>
      <c r="AW117" s="69"/>
    </row>
    <row r="118" spans="1:49" s="95" customFormat="1" thickBot="1">
      <c r="A118" s="431"/>
      <c r="B118" s="78" t="s">
        <v>44</v>
      </c>
      <c r="C118" s="300" t="s">
        <v>191</v>
      </c>
      <c r="D118" s="71" t="s">
        <v>58</v>
      </c>
      <c r="E118" s="237"/>
      <c r="F118" s="238"/>
      <c r="G118" s="340"/>
      <c r="H118" s="238"/>
      <c r="I118" s="108"/>
      <c r="J118" s="238"/>
      <c r="K118" s="238"/>
      <c r="L118" s="238"/>
      <c r="M118" s="238"/>
      <c r="N118" s="238"/>
      <c r="O118" s="238"/>
      <c r="P118" s="238"/>
      <c r="Q118" s="239"/>
    </row>
    <row r="119" spans="1:49" s="229" customFormat="1" ht="19.899999999999999" customHeight="1">
      <c r="A119" s="431"/>
      <c r="B119" s="406" t="s">
        <v>192</v>
      </c>
      <c r="C119" s="418" t="s">
        <v>193</v>
      </c>
      <c r="D119" s="244" t="s">
        <v>194</v>
      </c>
      <c r="E119" s="206"/>
      <c r="F119" s="206"/>
      <c r="G119" s="252"/>
      <c r="H119" s="253"/>
      <c r="I119" s="104"/>
      <c r="J119" s="207"/>
      <c r="K119" s="382" t="str" cm="1">
        <f t="array" ref="K119">IF((AND(J119:J122=1)), "Fully Mapped", "Not/ Partially Mapped")</f>
        <v>Not/ Partially Mapped</v>
      </c>
      <c r="L119" s="382">
        <f>SUM('Workings out'!I4:I15)</f>
        <v>0</v>
      </c>
      <c r="M119" s="208"/>
      <c r="N119" s="208"/>
      <c r="O119" s="209"/>
      <c r="P119" s="228"/>
      <c r="Q119" s="210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  <c r="AK119" s="69"/>
      <c r="AL119" s="69"/>
      <c r="AM119" s="69"/>
      <c r="AN119" s="69"/>
      <c r="AO119" s="69"/>
      <c r="AP119" s="69"/>
      <c r="AQ119" s="69"/>
      <c r="AR119" s="69"/>
      <c r="AS119" s="69"/>
      <c r="AT119" s="69"/>
      <c r="AU119" s="69"/>
      <c r="AV119" s="69"/>
      <c r="AW119" s="69"/>
    </row>
    <row r="120" spans="1:49" ht="19.899999999999999" customHeight="1">
      <c r="A120" s="431"/>
      <c r="B120" s="407"/>
      <c r="C120" s="420"/>
      <c r="D120" s="245" t="s">
        <v>195</v>
      </c>
      <c r="E120" s="185"/>
      <c r="F120" s="185"/>
      <c r="G120" s="331"/>
      <c r="H120" s="286"/>
      <c r="I120" s="104"/>
      <c r="J120" s="192"/>
      <c r="K120" s="383"/>
      <c r="L120" s="383"/>
      <c r="M120" s="190"/>
      <c r="N120" s="190"/>
      <c r="O120" s="193"/>
      <c r="P120" s="218"/>
      <c r="Q120" s="211"/>
    </row>
    <row r="121" spans="1:49" ht="19.899999999999999" customHeight="1">
      <c r="A121" s="431"/>
      <c r="B121" s="407"/>
      <c r="C121" s="420"/>
      <c r="D121" s="245" t="s">
        <v>196</v>
      </c>
      <c r="E121" s="185"/>
      <c r="F121" s="185"/>
      <c r="G121" s="331"/>
      <c r="H121" s="286"/>
      <c r="I121" s="104"/>
      <c r="J121" s="192"/>
      <c r="K121" s="383"/>
      <c r="L121" s="383"/>
      <c r="M121" s="190"/>
      <c r="N121" s="190"/>
      <c r="O121" s="193"/>
      <c r="P121" s="218"/>
      <c r="Q121" s="211"/>
    </row>
    <row r="122" spans="1:49" s="234" customFormat="1" ht="20.45" customHeight="1" thickBot="1">
      <c r="A122" s="431"/>
      <c r="B122" s="407"/>
      <c r="C122" s="421"/>
      <c r="D122" s="245" t="s">
        <v>197</v>
      </c>
      <c r="E122" s="212"/>
      <c r="F122" s="212"/>
      <c r="G122" s="335"/>
      <c r="H122" s="287"/>
      <c r="I122" s="104"/>
      <c r="J122" s="213"/>
      <c r="K122" s="384"/>
      <c r="L122" s="383"/>
      <c r="M122" s="214"/>
      <c r="N122" s="214"/>
      <c r="O122" s="215"/>
      <c r="P122" s="233"/>
      <c r="Q122" s="216"/>
      <c r="R122" s="69"/>
      <c r="S122" s="69"/>
      <c r="T122" s="69"/>
      <c r="U122" s="69"/>
      <c r="V122" s="69"/>
      <c r="W122" s="69"/>
      <c r="X122" s="69"/>
      <c r="Y122" s="69"/>
      <c r="Z122" s="69"/>
      <c r="AA122" s="69"/>
      <c r="AB122" s="69"/>
      <c r="AC122" s="69"/>
      <c r="AD122" s="69"/>
      <c r="AE122" s="69"/>
      <c r="AF122" s="69"/>
      <c r="AG122" s="69"/>
      <c r="AH122" s="69"/>
      <c r="AI122" s="69"/>
      <c r="AJ122" s="69"/>
      <c r="AK122" s="69"/>
      <c r="AL122" s="69"/>
      <c r="AM122" s="69"/>
      <c r="AN122" s="69"/>
      <c r="AO122" s="69"/>
      <c r="AP122" s="69"/>
      <c r="AQ122" s="69"/>
      <c r="AR122" s="69"/>
      <c r="AS122" s="69"/>
      <c r="AT122" s="69"/>
      <c r="AU122" s="69"/>
      <c r="AV122" s="69"/>
      <c r="AW122" s="69"/>
    </row>
    <row r="123" spans="1:49" s="229" customFormat="1" ht="39.6" customHeight="1">
      <c r="A123" s="431"/>
      <c r="B123" s="422" t="s">
        <v>198</v>
      </c>
      <c r="C123" s="425" t="s">
        <v>199</v>
      </c>
      <c r="D123" s="241" t="s">
        <v>200</v>
      </c>
      <c r="E123" s="206"/>
      <c r="F123" s="206"/>
      <c r="G123" s="252"/>
      <c r="H123" s="253"/>
      <c r="I123" s="104"/>
      <c r="J123" s="207"/>
      <c r="K123" s="382" t="str" cm="1">
        <f t="array" ref="K123">IF((AND(J123:J128=1)), "Fully Mapped", "Not/ Partially Mapped")</f>
        <v>Not/ Partially Mapped</v>
      </c>
      <c r="L123" s="383"/>
      <c r="M123" s="208"/>
      <c r="N123" s="208"/>
      <c r="O123" s="209"/>
      <c r="P123" s="228"/>
      <c r="Q123" s="210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69"/>
      <c r="AJ123" s="69"/>
      <c r="AK123" s="69"/>
      <c r="AL123" s="69"/>
      <c r="AM123" s="69"/>
      <c r="AN123" s="69"/>
      <c r="AO123" s="69"/>
      <c r="AP123" s="69"/>
      <c r="AQ123" s="69"/>
      <c r="AR123" s="69"/>
      <c r="AS123" s="69"/>
      <c r="AT123" s="69"/>
      <c r="AU123" s="69"/>
      <c r="AV123" s="69"/>
      <c r="AW123" s="69"/>
    </row>
    <row r="124" spans="1:49" ht="19.899999999999999" customHeight="1">
      <c r="A124" s="431"/>
      <c r="B124" s="423"/>
      <c r="C124" s="420"/>
      <c r="D124" s="242" t="s">
        <v>201</v>
      </c>
      <c r="E124" s="185"/>
      <c r="F124" s="185"/>
      <c r="G124" s="331"/>
      <c r="H124" s="286"/>
      <c r="I124" s="104"/>
      <c r="J124" s="192"/>
      <c r="K124" s="383"/>
      <c r="L124" s="383"/>
      <c r="M124" s="190"/>
      <c r="N124" s="190"/>
      <c r="O124" s="193"/>
      <c r="P124" s="218"/>
      <c r="Q124" s="211"/>
    </row>
    <row r="125" spans="1:49" ht="19.899999999999999" customHeight="1">
      <c r="A125" s="431"/>
      <c r="B125" s="423"/>
      <c r="C125" s="420"/>
      <c r="D125" s="242" t="s">
        <v>202</v>
      </c>
      <c r="E125" s="185"/>
      <c r="F125" s="185"/>
      <c r="G125" s="331"/>
      <c r="H125" s="286"/>
      <c r="I125" s="104"/>
      <c r="J125" s="192"/>
      <c r="K125" s="383"/>
      <c r="L125" s="383"/>
      <c r="M125" s="190"/>
      <c r="N125" s="190"/>
      <c r="O125" s="193"/>
      <c r="P125" s="218"/>
      <c r="Q125" s="211"/>
    </row>
    <row r="126" spans="1:49" ht="43.15">
      <c r="A126" s="431"/>
      <c r="B126" s="423"/>
      <c r="C126" s="420"/>
      <c r="D126" s="242" t="s">
        <v>203</v>
      </c>
      <c r="E126" s="185"/>
      <c r="F126" s="185"/>
      <c r="G126" s="331"/>
      <c r="H126" s="286"/>
      <c r="I126" s="104"/>
      <c r="J126" s="192"/>
      <c r="K126" s="383"/>
      <c r="L126" s="383"/>
      <c r="M126" s="190"/>
      <c r="N126" s="190"/>
      <c r="O126" s="193"/>
      <c r="P126" s="218"/>
      <c r="Q126" s="211"/>
    </row>
    <row r="127" spans="1:49" ht="19.899999999999999" customHeight="1">
      <c r="A127" s="431"/>
      <c r="B127" s="423"/>
      <c r="C127" s="420"/>
      <c r="D127" s="242" t="s">
        <v>204</v>
      </c>
      <c r="E127" s="185"/>
      <c r="F127" s="185"/>
      <c r="G127" s="331"/>
      <c r="H127" s="286"/>
      <c r="I127" s="104"/>
      <c r="J127" s="192"/>
      <c r="K127" s="383"/>
      <c r="L127" s="383"/>
      <c r="M127" s="190"/>
      <c r="N127" s="190"/>
      <c r="O127" s="193"/>
      <c r="P127" s="218"/>
      <c r="Q127" s="211"/>
    </row>
    <row r="128" spans="1:49" s="234" customFormat="1" ht="20.45" customHeight="1" thickBot="1">
      <c r="A128" s="431"/>
      <c r="B128" s="424"/>
      <c r="C128" s="419"/>
      <c r="D128" s="243" t="s">
        <v>205</v>
      </c>
      <c r="E128" s="212"/>
      <c r="F128" s="212"/>
      <c r="G128" s="335"/>
      <c r="H128" s="287"/>
      <c r="I128" s="104"/>
      <c r="J128" s="213"/>
      <c r="K128" s="384"/>
      <c r="L128" s="383"/>
      <c r="M128" s="214"/>
      <c r="N128" s="214"/>
      <c r="O128" s="215"/>
      <c r="P128" s="233"/>
      <c r="Q128" s="216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69"/>
      <c r="AJ128" s="69"/>
      <c r="AK128" s="69"/>
      <c r="AL128" s="69"/>
      <c r="AM128" s="69"/>
      <c r="AN128" s="69"/>
      <c r="AO128" s="69"/>
      <c r="AP128" s="69"/>
      <c r="AQ128" s="69"/>
      <c r="AR128" s="69"/>
      <c r="AS128" s="69"/>
      <c r="AT128" s="69"/>
      <c r="AU128" s="69"/>
      <c r="AV128" s="69"/>
      <c r="AW128" s="69"/>
    </row>
    <row r="129" spans="1:49" s="229" customFormat="1" ht="19.899999999999999" customHeight="1">
      <c r="A129" s="431"/>
      <c r="B129" s="418" t="s">
        <v>206</v>
      </c>
      <c r="C129" s="418" t="s">
        <v>207</v>
      </c>
      <c r="D129" s="217" t="s">
        <v>208</v>
      </c>
      <c r="E129" s="206"/>
      <c r="F129" s="206"/>
      <c r="G129" s="252"/>
      <c r="H129" s="253"/>
      <c r="I129" s="104"/>
      <c r="J129" s="207"/>
      <c r="K129" s="382" t="str" cm="1">
        <f t="array" ref="K129">IF((AND(J129:J130=1)), "Fully Mapped", "Not/ Partially Mapped")</f>
        <v>Not/ Partially Mapped</v>
      </c>
      <c r="L129" s="383"/>
      <c r="M129" s="208"/>
      <c r="N129" s="208"/>
      <c r="O129" s="209"/>
      <c r="P129" s="228"/>
      <c r="Q129" s="210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69"/>
      <c r="AT129" s="69"/>
      <c r="AU129" s="69"/>
      <c r="AV129" s="69"/>
      <c r="AW129" s="69"/>
    </row>
    <row r="130" spans="1:49" s="234" customFormat="1" ht="20.45" customHeight="1" thickBot="1">
      <c r="A130" s="432"/>
      <c r="B130" s="419"/>
      <c r="C130" s="419"/>
      <c r="D130" s="246" t="s">
        <v>209</v>
      </c>
      <c r="E130" s="212"/>
      <c r="F130" s="212"/>
      <c r="G130" s="335"/>
      <c r="H130" s="287"/>
      <c r="I130" s="104"/>
      <c r="J130" s="213"/>
      <c r="K130" s="384"/>
      <c r="L130" s="384"/>
      <c r="M130" s="214"/>
      <c r="N130" s="214"/>
      <c r="O130" s="215"/>
      <c r="P130" s="233"/>
      <c r="Q130" s="216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69"/>
      <c r="AJ130" s="69"/>
      <c r="AK130" s="69"/>
      <c r="AL130" s="69"/>
      <c r="AM130" s="69"/>
      <c r="AN130" s="69"/>
      <c r="AO130" s="69"/>
      <c r="AP130" s="69"/>
      <c r="AQ130" s="69"/>
      <c r="AR130" s="69"/>
      <c r="AS130" s="69"/>
      <c r="AT130" s="69"/>
      <c r="AU130" s="69"/>
      <c r="AV130" s="69"/>
      <c r="AW130" s="69"/>
    </row>
    <row r="131" spans="1:49" s="95" customFormat="1" thickBot="1">
      <c r="A131" s="386" t="s">
        <v>210</v>
      </c>
      <c r="B131" s="78" t="s">
        <v>44</v>
      </c>
      <c r="C131" s="300" t="s">
        <v>70</v>
      </c>
      <c r="D131" s="71" t="s">
        <v>46</v>
      </c>
      <c r="E131" s="247"/>
      <c r="F131" s="248"/>
      <c r="G131" s="341"/>
      <c r="H131" s="248"/>
      <c r="I131" s="108"/>
      <c r="J131" s="248"/>
      <c r="K131" s="248"/>
      <c r="L131" s="248"/>
      <c r="M131" s="248"/>
      <c r="N131" s="248"/>
      <c r="O131" s="248"/>
      <c r="P131" s="248"/>
      <c r="Q131" s="249"/>
    </row>
    <row r="132" spans="1:49" s="229" customFormat="1" ht="39.6" customHeight="1">
      <c r="A132" s="387"/>
      <c r="B132" s="406" t="s">
        <v>211</v>
      </c>
      <c r="C132" s="418" t="s">
        <v>212</v>
      </c>
      <c r="D132" s="217" t="s">
        <v>213</v>
      </c>
      <c r="E132" s="206"/>
      <c r="F132" s="206"/>
      <c r="G132" s="252"/>
      <c r="H132" s="253"/>
      <c r="I132" s="104"/>
      <c r="J132" s="207"/>
      <c r="K132" s="382" t="str" cm="1">
        <f t="array" ref="K132">IF((AND(J132:J138=1)), "Fully Mapped", "Not/ Partially Mapped")</f>
        <v>Not/ Partially Mapped</v>
      </c>
      <c r="L132" s="382">
        <f>SUM('Workings out'!J4:J31)</f>
        <v>0</v>
      </c>
      <c r="M132" s="208"/>
      <c r="N132" s="208"/>
      <c r="O132" s="209"/>
      <c r="P132" s="228"/>
      <c r="Q132" s="210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69"/>
      <c r="AV132" s="69"/>
      <c r="AW132" s="69"/>
    </row>
    <row r="133" spans="1:49" ht="19.899999999999999" customHeight="1">
      <c r="A133" s="387"/>
      <c r="B133" s="407"/>
      <c r="C133" s="420"/>
      <c r="D133" s="219" t="s">
        <v>214</v>
      </c>
      <c r="E133" s="185"/>
      <c r="F133" s="185"/>
      <c r="G133" s="331"/>
      <c r="H133" s="286"/>
      <c r="I133" s="104"/>
      <c r="J133" s="192"/>
      <c r="K133" s="383"/>
      <c r="L133" s="383"/>
      <c r="M133" s="190"/>
      <c r="N133" s="190"/>
      <c r="O133" s="193"/>
      <c r="P133" s="218"/>
      <c r="Q133" s="211"/>
    </row>
    <row r="134" spans="1:49" ht="43.15">
      <c r="A134" s="387"/>
      <c r="B134" s="407"/>
      <c r="C134" s="420"/>
      <c r="D134" s="219" t="s">
        <v>215</v>
      </c>
      <c r="E134" s="185"/>
      <c r="F134" s="185"/>
      <c r="G134" s="331"/>
      <c r="H134" s="286"/>
      <c r="I134" s="104"/>
      <c r="J134" s="192"/>
      <c r="K134" s="383"/>
      <c r="L134" s="383"/>
      <c r="M134" s="190"/>
      <c r="N134" s="190"/>
      <c r="O134" s="193"/>
      <c r="P134" s="218"/>
      <c r="Q134" s="211"/>
    </row>
    <row r="135" spans="1:49" ht="43.15">
      <c r="A135" s="387"/>
      <c r="B135" s="407"/>
      <c r="C135" s="420"/>
      <c r="D135" s="219" t="s">
        <v>216</v>
      </c>
      <c r="E135" s="185"/>
      <c r="F135" s="185"/>
      <c r="G135" s="331"/>
      <c r="H135" s="286"/>
      <c r="I135" s="104"/>
      <c r="J135" s="192"/>
      <c r="K135" s="383"/>
      <c r="L135" s="383"/>
      <c r="M135" s="190"/>
      <c r="N135" s="190"/>
      <c r="O135" s="193"/>
      <c r="P135" s="218"/>
      <c r="Q135" s="211"/>
    </row>
    <row r="136" spans="1:49" ht="19.899999999999999" customHeight="1">
      <c r="A136" s="387"/>
      <c r="B136" s="407"/>
      <c r="C136" s="420"/>
      <c r="D136" s="219" t="s">
        <v>217</v>
      </c>
      <c r="E136" s="185"/>
      <c r="F136" s="185"/>
      <c r="G136" s="331"/>
      <c r="H136" s="286"/>
      <c r="I136" s="104"/>
      <c r="J136" s="192"/>
      <c r="K136" s="383"/>
      <c r="L136" s="383"/>
      <c r="M136" s="190"/>
      <c r="N136" s="190"/>
      <c r="O136" s="193"/>
      <c r="P136" s="218"/>
      <c r="Q136" s="211"/>
    </row>
    <row r="137" spans="1:49" ht="43.15">
      <c r="A137" s="387"/>
      <c r="B137" s="407"/>
      <c r="C137" s="420"/>
      <c r="D137" s="220" t="s">
        <v>218</v>
      </c>
      <c r="E137" s="185"/>
      <c r="F137" s="185"/>
      <c r="G137" s="331"/>
      <c r="H137" s="286"/>
      <c r="I137" s="104"/>
      <c r="J137" s="192"/>
      <c r="K137" s="383"/>
      <c r="L137" s="383"/>
      <c r="M137" s="190"/>
      <c r="N137" s="190"/>
      <c r="O137" s="193"/>
      <c r="P137" s="218"/>
      <c r="Q137" s="211"/>
    </row>
    <row r="138" spans="1:49" s="234" customFormat="1" ht="43.9" thickBot="1">
      <c r="A138" s="387"/>
      <c r="B138" s="433"/>
      <c r="C138" s="419"/>
      <c r="D138" s="221" t="s">
        <v>219</v>
      </c>
      <c r="E138" s="212"/>
      <c r="F138" s="212"/>
      <c r="G138" s="335"/>
      <c r="H138" s="287"/>
      <c r="I138" s="104"/>
      <c r="J138" s="213"/>
      <c r="K138" s="384"/>
      <c r="L138" s="383"/>
      <c r="M138" s="214"/>
      <c r="N138" s="214"/>
      <c r="O138" s="215"/>
      <c r="P138" s="233"/>
      <c r="Q138" s="216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69"/>
      <c r="AJ138" s="69"/>
      <c r="AK138" s="69"/>
      <c r="AL138" s="69"/>
      <c r="AM138" s="69"/>
      <c r="AN138" s="69"/>
      <c r="AO138" s="69"/>
      <c r="AP138" s="69"/>
      <c r="AQ138" s="69"/>
      <c r="AR138" s="69"/>
      <c r="AS138" s="69"/>
      <c r="AT138" s="69"/>
      <c r="AU138" s="69"/>
      <c r="AV138" s="69"/>
      <c r="AW138" s="69"/>
    </row>
    <row r="139" spans="1:49" s="229" customFormat="1" ht="39.6" customHeight="1">
      <c r="A139" s="387"/>
      <c r="B139" s="406" t="s">
        <v>220</v>
      </c>
      <c r="C139" s="418" t="s">
        <v>221</v>
      </c>
      <c r="D139" s="244" t="s">
        <v>222</v>
      </c>
      <c r="E139" s="206"/>
      <c r="F139" s="206"/>
      <c r="G139" s="252"/>
      <c r="H139" s="253"/>
      <c r="I139" s="104"/>
      <c r="J139" s="207"/>
      <c r="K139" s="382" t="str" cm="1">
        <f t="array" ref="K139">IF((AND(J139:J141=1)), "Fully Mapped", "Not/ Partially Mapped")</f>
        <v>Not/ Partially Mapped</v>
      </c>
      <c r="L139" s="383"/>
      <c r="M139" s="208"/>
      <c r="N139" s="208"/>
      <c r="O139" s="209"/>
      <c r="P139" s="228"/>
      <c r="Q139" s="210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69"/>
      <c r="AK139" s="69"/>
      <c r="AL139" s="69"/>
      <c r="AM139" s="69"/>
      <c r="AN139" s="69"/>
      <c r="AO139" s="69"/>
      <c r="AP139" s="69"/>
      <c r="AQ139" s="69"/>
      <c r="AR139" s="69"/>
      <c r="AS139" s="69"/>
      <c r="AT139" s="69"/>
      <c r="AU139" s="69"/>
      <c r="AV139" s="69"/>
      <c r="AW139" s="69"/>
    </row>
    <row r="140" spans="1:49" ht="19.899999999999999" customHeight="1">
      <c r="A140" s="387"/>
      <c r="B140" s="407"/>
      <c r="C140" s="420"/>
      <c r="D140" s="245" t="s">
        <v>223</v>
      </c>
      <c r="E140" s="185"/>
      <c r="F140" s="185"/>
      <c r="G140" s="331"/>
      <c r="H140" s="286"/>
      <c r="I140" s="104"/>
      <c r="J140" s="192"/>
      <c r="K140" s="383"/>
      <c r="L140" s="383"/>
      <c r="M140" s="190"/>
      <c r="N140" s="190"/>
      <c r="O140" s="193"/>
      <c r="P140" s="218"/>
      <c r="Q140" s="211"/>
    </row>
    <row r="141" spans="1:49" s="234" customFormat="1" ht="43.9" thickBot="1">
      <c r="A141" s="387"/>
      <c r="B141" s="407"/>
      <c r="C141" s="419"/>
      <c r="D141" s="245" t="s">
        <v>224</v>
      </c>
      <c r="E141" s="250"/>
      <c r="F141" s="212"/>
      <c r="G141" s="335"/>
      <c r="H141" s="287"/>
      <c r="I141" s="104"/>
      <c r="J141" s="213"/>
      <c r="K141" s="384"/>
      <c r="L141" s="383"/>
      <c r="M141" s="214"/>
      <c r="N141" s="214"/>
      <c r="O141" s="215"/>
      <c r="P141" s="233"/>
      <c r="Q141" s="216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  <c r="AJ141" s="69"/>
      <c r="AK141" s="69"/>
      <c r="AL141" s="69"/>
      <c r="AM141" s="69"/>
      <c r="AN141" s="69"/>
      <c r="AO141" s="69"/>
      <c r="AP141" s="69"/>
      <c r="AQ141" s="69"/>
      <c r="AR141" s="69"/>
      <c r="AS141" s="69"/>
      <c r="AT141" s="69"/>
      <c r="AU141" s="69"/>
      <c r="AV141" s="69"/>
      <c r="AW141" s="69"/>
    </row>
    <row r="142" spans="1:49" s="229" customFormat="1" ht="19.899999999999999" customHeight="1">
      <c r="A142" s="387"/>
      <c r="B142" s="406" t="s">
        <v>225</v>
      </c>
      <c r="C142" s="418" t="s">
        <v>226</v>
      </c>
      <c r="D142" s="244" t="s">
        <v>227</v>
      </c>
      <c r="E142" s="251"/>
      <c r="F142" s="252"/>
      <c r="G142" s="342"/>
      <c r="H142" s="253"/>
      <c r="I142" s="104"/>
      <c r="J142" s="207"/>
      <c r="K142" s="382" t="str" cm="1">
        <f t="array" ref="K142">IF((AND(J142:J144=1)), "Fully Mapped", "Not/ Partially Mapped")</f>
        <v>Not/ Partially Mapped</v>
      </c>
      <c r="L142" s="383"/>
      <c r="M142" s="208"/>
      <c r="N142" s="208"/>
      <c r="O142" s="209"/>
      <c r="P142" s="228"/>
      <c r="Q142" s="210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69"/>
      <c r="AJ142" s="69"/>
      <c r="AK142" s="69"/>
      <c r="AL142" s="69"/>
      <c r="AM142" s="69"/>
      <c r="AN142" s="69"/>
      <c r="AO142" s="69"/>
      <c r="AP142" s="69"/>
      <c r="AQ142" s="69"/>
      <c r="AR142" s="69"/>
      <c r="AS142" s="69"/>
      <c r="AT142" s="69"/>
      <c r="AU142" s="69"/>
      <c r="AV142" s="69"/>
      <c r="AW142" s="69"/>
    </row>
    <row r="143" spans="1:49" ht="43.15">
      <c r="A143" s="387"/>
      <c r="B143" s="407"/>
      <c r="C143" s="420"/>
      <c r="D143" s="245" t="s">
        <v>228</v>
      </c>
      <c r="E143" s="251"/>
      <c r="F143" s="185"/>
      <c r="G143" s="331"/>
      <c r="H143" s="286"/>
      <c r="I143" s="104"/>
      <c r="J143" s="192"/>
      <c r="K143" s="383"/>
      <c r="L143" s="383"/>
      <c r="M143" s="190"/>
      <c r="N143" s="190"/>
      <c r="O143" s="193"/>
      <c r="P143" s="218"/>
      <c r="Q143" s="211"/>
    </row>
    <row r="144" spans="1:49" s="234" customFormat="1" ht="20.45" customHeight="1" thickBot="1">
      <c r="A144" s="387"/>
      <c r="B144" s="407"/>
      <c r="C144" s="421"/>
      <c r="D144" s="245" t="s">
        <v>229</v>
      </c>
      <c r="E144" s="212"/>
      <c r="F144" s="212"/>
      <c r="G144" s="335"/>
      <c r="H144" s="287"/>
      <c r="I144" s="104"/>
      <c r="J144" s="213"/>
      <c r="K144" s="384"/>
      <c r="L144" s="383"/>
      <c r="M144" s="214"/>
      <c r="N144" s="214"/>
      <c r="O144" s="215"/>
      <c r="P144" s="233"/>
      <c r="Q144" s="216"/>
      <c r="R144" s="69"/>
      <c r="S144" s="69"/>
      <c r="T144" s="69"/>
      <c r="U144" s="69"/>
      <c r="V144" s="69"/>
      <c r="W144" s="69"/>
      <c r="X144" s="69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69"/>
      <c r="AJ144" s="69"/>
      <c r="AK144" s="69"/>
      <c r="AL144" s="69"/>
      <c r="AM144" s="69"/>
      <c r="AN144" s="69"/>
      <c r="AO144" s="69"/>
      <c r="AP144" s="69"/>
      <c r="AQ144" s="69"/>
      <c r="AR144" s="69"/>
      <c r="AS144" s="69"/>
      <c r="AT144" s="69"/>
      <c r="AU144" s="69"/>
      <c r="AV144" s="69"/>
      <c r="AW144" s="69"/>
    </row>
    <row r="145" spans="1:49" s="229" customFormat="1" ht="39.6" customHeight="1">
      <c r="A145" s="387"/>
      <c r="B145" s="422" t="s">
        <v>230</v>
      </c>
      <c r="C145" s="425" t="s">
        <v>231</v>
      </c>
      <c r="D145" s="241" t="s">
        <v>232</v>
      </c>
      <c r="E145" s="206"/>
      <c r="F145" s="206"/>
      <c r="G145" s="252"/>
      <c r="H145" s="253"/>
      <c r="I145" s="104"/>
      <c r="J145" s="207"/>
      <c r="K145" s="382" t="str" cm="1">
        <f t="array" ref="K145">IF((AND(J145:J150=1)), "Fully Mapped", "Not/ Partially Mapped")</f>
        <v>Not/ Partially Mapped</v>
      </c>
      <c r="L145" s="383"/>
      <c r="M145" s="208"/>
      <c r="N145" s="208"/>
      <c r="O145" s="209"/>
      <c r="P145" s="228"/>
      <c r="Q145" s="210"/>
      <c r="R145" s="69"/>
      <c r="S145" s="69"/>
      <c r="T145" s="69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69"/>
      <c r="AJ145" s="69"/>
      <c r="AK145" s="69"/>
      <c r="AL145" s="69"/>
      <c r="AM145" s="69"/>
      <c r="AN145" s="69"/>
      <c r="AO145" s="69"/>
      <c r="AP145" s="69"/>
      <c r="AQ145" s="69"/>
      <c r="AR145" s="69"/>
      <c r="AS145" s="69"/>
      <c r="AT145" s="69"/>
      <c r="AU145" s="69"/>
      <c r="AV145" s="69"/>
      <c r="AW145" s="69"/>
    </row>
    <row r="146" spans="1:49" ht="19.899999999999999" customHeight="1">
      <c r="A146" s="387"/>
      <c r="B146" s="423"/>
      <c r="C146" s="420"/>
      <c r="D146" s="242" t="s">
        <v>233</v>
      </c>
      <c r="E146" s="185"/>
      <c r="F146" s="185"/>
      <c r="G146" s="331"/>
      <c r="H146" s="286"/>
      <c r="I146" s="104"/>
      <c r="J146" s="192"/>
      <c r="K146" s="383"/>
      <c r="L146" s="383"/>
      <c r="M146" s="190"/>
      <c r="N146" s="190"/>
      <c r="O146" s="193"/>
      <c r="P146" s="218"/>
      <c r="Q146" s="211"/>
    </row>
    <row r="147" spans="1:49" ht="43.15">
      <c r="A147" s="387"/>
      <c r="B147" s="423"/>
      <c r="C147" s="420"/>
      <c r="D147" s="242" t="s">
        <v>234</v>
      </c>
      <c r="E147" s="185"/>
      <c r="F147" s="185"/>
      <c r="G147" s="331"/>
      <c r="H147" s="286"/>
      <c r="I147" s="104"/>
      <c r="J147" s="192"/>
      <c r="K147" s="383"/>
      <c r="L147" s="383"/>
      <c r="M147" s="190"/>
      <c r="N147" s="190"/>
      <c r="O147" s="193"/>
      <c r="P147" s="218"/>
      <c r="Q147" s="211"/>
    </row>
    <row r="148" spans="1:49" ht="19.899999999999999" customHeight="1">
      <c r="A148" s="387"/>
      <c r="B148" s="423"/>
      <c r="C148" s="420"/>
      <c r="D148" s="242" t="s">
        <v>235</v>
      </c>
      <c r="E148" s="185"/>
      <c r="F148" s="185"/>
      <c r="G148" s="331"/>
      <c r="H148" s="286"/>
      <c r="I148" s="104"/>
      <c r="J148" s="192"/>
      <c r="K148" s="383"/>
      <c r="L148" s="383"/>
      <c r="M148" s="190"/>
      <c r="N148" s="190"/>
      <c r="O148" s="193"/>
      <c r="P148" s="218"/>
      <c r="Q148" s="211"/>
    </row>
    <row r="149" spans="1:49" ht="43.15">
      <c r="A149" s="387"/>
      <c r="B149" s="423"/>
      <c r="C149" s="420"/>
      <c r="D149" s="242" t="s">
        <v>236</v>
      </c>
      <c r="E149" s="185"/>
      <c r="F149" s="185"/>
      <c r="G149" s="331"/>
      <c r="H149" s="286"/>
      <c r="I149" s="104"/>
      <c r="J149" s="192"/>
      <c r="K149" s="383"/>
      <c r="L149" s="383"/>
      <c r="M149" s="190"/>
      <c r="N149" s="190"/>
      <c r="O149" s="193"/>
      <c r="P149" s="218"/>
      <c r="Q149" s="211"/>
    </row>
    <row r="150" spans="1:49" s="234" customFormat="1" ht="20.45" customHeight="1" thickBot="1">
      <c r="A150" s="387"/>
      <c r="B150" s="424"/>
      <c r="C150" s="434"/>
      <c r="D150" s="243" t="s">
        <v>237</v>
      </c>
      <c r="E150" s="212"/>
      <c r="F150" s="212"/>
      <c r="G150" s="335"/>
      <c r="H150" s="287"/>
      <c r="I150" s="104"/>
      <c r="J150" s="213"/>
      <c r="K150" s="384"/>
      <c r="L150" s="383"/>
      <c r="M150" s="214"/>
      <c r="N150" s="214"/>
      <c r="O150" s="215"/>
      <c r="P150" s="233"/>
      <c r="Q150" s="216"/>
      <c r="R150" s="69"/>
      <c r="S150" s="69"/>
      <c r="T150" s="69"/>
      <c r="U150" s="69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69"/>
      <c r="AJ150" s="69"/>
      <c r="AK150" s="69"/>
      <c r="AL150" s="69"/>
      <c r="AM150" s="69"/>
      <c r="AN150" s="69"/>
      <c r="AO150" s="69"/>
      <c r="AP150" s="69"/>
      <c r="AQ150" s="69"/>
      <c r="AR150" s="69"/>
      <c r="AS150" s="69"/>
      <c r="AT150" s="69"/>
      <c r="AU150" s="69"/>
      <c r="AV150" s="69"/>
      <c r="AW150" s="69"/>
    </row>
    <row r="151" spans="1:49" s="229" customFormat="1" ht="39.6" customHeight="1">
      <c r="A151" s="387"/>
      <c r="B151" s="422" t="s">
        <v>238</v>
      </c>
      <c r="C151" s="435" t="s">
        <v>239</v>
      </c>
      <c r="D151" s="241" t="s">
        <v>240</v>
      </c>
      <c r="E151" s="206"/>
      <c r="F151" s="206"/>
      <c r="G151" s="252"/>
      <c r="H151" s="253"/>
      <c r="I151" s="104"/>
      <c r="J151" s="207"/>
      <c r="K151" s="382" t="str" cm="1">
        <f t="array" ref="K151">IF((AND(J151:J156=1)), "Fully Mapped", "Not/ Partially Mapped")</f>
        <v>Not/ Partially Mapped</v>
      </c>
      <c r="L151" s="383"/>
      <c r="M151" s="208"/>
      <c r="N151" s="208"/>
      <c r="O151" s="209"/>
      <c r="P151" s="228"/>
      <c r="Q151" s="210"/>
      <c r="R151" s="69"/>
      <c r="S151" s="69"/>
      <c r="T151" s="69"/>
      <c r="U151" s="69"/>
      <c r="V151" s="69"/>
      <c r="W151" s="69"/>
      <c r="X151" s="69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69"/>
      <c r="AJ151" s="69"/>
      <c r="AK151" s="69"/>
      <c r="AL151" s="69"/>
      <c r="AM151" s="69"/>
      <c r="AN151" s="69"/>
      <c r="AO151" s="69"/>
      <c r="AP151" s="69"/>
      <c r="AQ151" s="69"/>
      <c r="AR151" s="69"/>
      <c r="AS151" s="69"/>
      <c r="AT151" s="69"/>
      <c r="AU151" s="69"/>
      <c r="AV151" s="69"/>
      <c r="AW151" s="69"/>
    </row>
    <row r="152" spans="1:49" ht="19.899999999999999" customHeight="1">
      <c r="A152" s="387"/>
      <c r="B152" s="423"/>
      <c r="C152" s="420"/>
      <c r="D152" s="242" t="s">
        <v>241</v>
      </c>
      <c r="E152" s="185"/>
      <c r="F152" s="185"/>
      <c r="G152" s="331"/>
      <c r="H152" s="286"/>
      <c r="I152" s="104"/>
      <c r="J152" s="192"/>
      <c r="K152" s="383"/>
      <c r="L152" s="383"/>
      <c r="M152" s="190"/>
      <c r="N152" s="190"/>
      <c r="O152" s="193"/>
      <c r="P152" s="218"/>
      <c r="Q152" s="211"/>
    </row>
    <row r="153" spans="1:49" ht="19.899999999999999" customHeight="1">
      <c r="A153" s="387"/>
      <c r="B153" s="423"/>
      <c r="C153" s="420"/>
      <c r="D153" s="242" t="s">
        <v>242</v>
      </c>
      <c r="E153" s="185"/>
      <c r="F153" s="185"/>
      <c r="G153" s="331"/>
      <c r="H153" s="286"/>
      <c r="I153" s="104"/>
      <c r="J153" s="192"/>
      <c r="K153" s="383"/>
      <c r="L153" s="383"/>
      <c r="M153" s="190"/>
      <c r="N153" s="190"/>
      <c r="O153" s="193"/>
      <c r="P153" s="218"/>
      <c r="Q153" s="211"/>
    </row>
    <row r="154" spans="1:49" ht="43.15">
      <c r="A154" s="387"/>
      <c r="B154" s="423"/>
      <c r="C154" s="420"/>
      <c r="D154" s="242" t="s">
        <v>243</v>
      </c>
      <c r="E154" s="185"/>
      <c r="F154" s="185"/>
      <c r="G154" s="331"/>
      <c r="H154" s="286"/>
      <c r="I154" s="104"/>
      <c r="J154" s="192"/>
      <c r="K154" s="383"/>
      <c r="L154" s="383"/>
      <c r="M154" s="190"/>
      <c r="N154" s="190"/>
      <c r="O154" s="193"/>
      <c r="P154" s="218"/>
      <c r="Q154" s="211"/>
    </row>
    <row r="155" spans="1:49" ht="43.15">
      <c r="A155" s="387"/>
      <c r="B155" s="423"/>
      <c r="C155" s="420"/>
      <c r="D155" s="242" t="s">
        <v>244</v>
      </c>
      <c r="E155" s="185"/>
      <c r="F155" s="185"/>
      <c r="G155" s="331"/>
      <c r="H155" s="286"/>
      <c r="I155" s="104"/>
      <c r="J155" s="192"/>
      <c r="K155" s="383"/>
      <c r="L155" s="383"/>
      <c r="M155" s="190"/>
      <c r="N155" s="190"/>
      <c r="O155" s="193"/>
      <c r="P155" s="218"/>
      <c r="Q155" s="211"/>
    </row>
    <row r="156" spans="1:49" s="234" customFormat="1" ht="20.45" customHeight="1" thickBot="1">
      <c r="A156" s="387"/>
      <c r="B156" s="424"/>
      <c r="C156" s="419"/>
      <c r="D156" s="243" t="s">
        <v>245</v>
      </c>
      <c r="E156" s="212"/>
      <c r="F156" s="212"/>
      <c r="G156" s="335"/>
      <c r="H156" s="287"/>
      <c r="I156" s="104"/>
      <c r="J156" s="213"/>
      <c r="K156" s="384"/>
      <c r="L156" s="383"/>
      <c r="M156" s="214"/>
      <c r="N156" s="214"/>
      <c r="O156" s="215"/>
      <c r="P156" s="233"/>
      <c r="Q156" s="216"/>
      <c r="R156" s="69"/>
      <c r="S156" s="69"/>
      <c r="T156" s="69"/>
      <c r="U156" s="69"/>
      <c r="V156" s="69"/>
      <c r="W156" s="69"/>
      <c r="X156" s="69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69"/>
      <c r="AJ156" s="69"/>
      <c r="AK156" s="69"/>
      <c r="AL156" s="69"/>
      <c r="AM156" s="69"/>
      <c r="AN156" s="69"/>
      <c r="AO156" s="69"/>
      <c r="AP156" s="69"/>
      <c r="AQ156" s="69"/>
      <c r="AR156" s="69"/>
      <c r="AS156" s="69"/>
      <c r="AT156" s="69"/>
      <c r="AU156" s="69"/>
      <c r="AV156" s="69"/>
      <c r="AW156" s="69"/>
    </row>
    <row r="157" spans="1:49" s="229" customFormat="1" ht="19.899999999999999" customHeight="1">
      <c r="A157" s="387"/>
      <c r="B157" s="406" t="s">
        <v>246</v>
      </c>
      <c r="C157" s="418" t="s">
        <v>247</v>
      </c>
      <c r="D157" s="244" t="s">
        <v>248</v>
      </c>
      <c r="E157" s="206"/>
      <c r="F157" s="206"/>
      <c r="G157" s="252"/>
      <c r="H157" s="253"/>
      <c r="I157" s="104"/>
      <c r="J157" s="207"/>
      <c r="K157" s="382" t="str" cm="1">
        <f t="array" ref="K157">IF((AND(J157:J159=1)), "Fully Mapped", "Not/ Partially Mapped")</f>
        <v>Not/ Partially Mapped</v>
      </c>
      <c r="L157" s="383"/>
      <c r="M157" s="208"/>
      <c r="N157" s="208"/>
      <c r="O157" s="209"/>
      <c r="P157" s="228"/>
      <c r="Q157" s="210"/>
      <c r="R157" s="69"/>
      <c r="S157" s="69"/>
      <c r="T157" s="69"/>
      <c r="U157" s="69"/>
      <c r="V157" s="69"/>
      <c r="W157" s="69"/>
      <c r="X157" s="69"/>
      <c r="Y157" s="69"/>
      <c r="Z157" s="69"/>
      <c r="AA157" s="69"/>
      <c r="AB157" s="69"/>
      <c r="AC157" s="69"/>
      <c r="AD157" s="69"/>
      <c r="AE157" s="69"/>
      <c r="AF157" s="69"/>
      <c r="AG157" s="69"/>
      <c r="AH157" s="69"/>
      <c r="AI157" s="69"/>
      <c r="AJ157" s="69"/>
      <c r="AK157" s="69"/>
      <c r="AL157" s="69"/>
      <c r="AM157" s="69"/>
      <c r="AN157" s="69"/>
      <c r="AO157" s="69"/>
      <c r="AP157" s="69"/>
      <c r="AQ157" s="69"/>
      <c r="AR157" s="69"/>
      <c r="AS157" s="69"/>
      <c r="AT157" s="69"/>
      <c r="AU157" s="69"/>
      <c r="AV157" s="69"/>
      <c r="AW157" s="69"/>
    </row>
    <row r="158" spans="1:49" ht="19.899999999999999" customHeight="1">
      <c r="A158" s="387"/>
      <c r="B158" s="407"/>
      <c r="C158" s="420"/>
      <c r="D158" s="245" t="s">
        <v>249</v>
      </c>
      <c r="E158" s="185"/>
      <c r="F158" s="185"/>
      <c r="G158" s="331"/>
      <c r="H158" s="286"/>
      <c r="I158" s="104"/>
      <c r="J158" s="192"/>
      <c r="K158" s="383"/>
      <c r="L158" s="383"/>
      <c r="M158" s="190"/>
      <c r="N158" s="190"/>
      <c r="O158" s="193"/>
      <c r="P158" s="218"/>
      <c r="Q158" s="211"/>
    </row>
    <row r="159" spans="1:49" ht="20.45" customHeight="1" thickBot="1">
      <c r="A159" s="387"/>
      <c r="B159" s="407"/>
      <c r="C159" s="419"/>
      <c r="D159" s="254" t="s">
        <v>250</v>
      </c>
      <c r="E159" s="184"/>
      <c r="F159" s="184"/>
      <c r="G159" s="339"/>
      <c r="H159" s="295"/>
      <c r="I159" s="104"/>
      <c r="J159" s="186"/>
      <c r="K159" s="383"/>
      <c r="L159" s="384"/>
      <c r="M159" s="187"/>
      <c r="N159" s="187"/>
      <c r="O159" s="188"/>
      <c r="P159" s="236"/>
      <c r="Q159" s="189"/>
    </row>
    <row r="160" spans="1:49" s="229" customFormat="1" ht="19.899999999999999" customHeight="1">
      <c r="A160" s="436" t="s">
        <v>251</v>
      </c>
      <c r="B160" s="401" t="s">
        <v>252</v>
      </c>
      <c r="C160" s="418" t="s">
        <v>253</v>
      </c>
      <c r="D160" s="202" t="s">
        <v>254</v>
      </c>
      <c r="E160" s="206"/>
      <c r="F160" s="206"/>
      <c r="G160" s="252"/>
      <c r="H160" s="253"/>
      <c r="I160" s="104"/>
      <c r="J160" s="207"/>
      <c r="K160" s="382" t="str" cm="1">
        <f t="array" ref="K160">IF((AND(J160:J168=1)), "Fully Mapped", "Not/ Partially Mapped")</f>
        <v>Not/ Partially Mapped</v>
      </c>
      <c r="L160" s="382">
        <f>SUM('Workings out'!K4:K16)</f>
        <v>0</v>
      </c>
      <c r="M160" s="208"/>
      <c r="N160" s="208"/>
      <c r="O160" s="209"/>
      <c r="P160" s="228"/>
      <c r="Q160" s="210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69"/>
      <c r="AJ160" s="69"/>
      <c r="AK160" s="69"/>
      <c r="AL160" s="69"/>
      <c r="AM160" s="69"/>
      <c r="AN160" s="69"/>
      <c r="AO160" s="69"/>
      <c r="AP160" s="69"/>
      <c r="AQ160" s="69"/>
      <c r="AR160" s="69"/>
      <c r="AS160" s="69"/>
      <c r="AT160" s="69"/>
      <c r="AU160" s="69"/>
      <c r="AV160" s="69"/>
      <c r="AW160" s="69"/>
    </row>
    <row r="161" spans="1:49" ht="19.899999999999999" customHeight="1">
      <c r="A161" s="437"/>
      <c r="B161" s="402"/>
      <c r="C161" s="420"/>
      <c r="D161" s="111" t="s">
        <v>255</v>
      </c>
      <c r="E161" s="185"/>
      <c r="F161" s="185"/>
      <c r="G161" s="331"/>
      <c r="H161" s="286"/>
      <c r="I161" s="104"/>
      <c r="J161" s="192"/>
      <c r="K161" s="383"/>
      <c r="L161" s="383"/>
      <c r="M161" s="190"/>
      <c r="N161" s="190"/>
      <c r="O161" s="193"/>
      <c r="P161" s="218"/>
      <c r="Q161" s="211"/>
    </row>
    <row r="162" spans="1:49" ht="19.899999999999999" customHeight="1">
      <c r="A162" s="437"/>
      <c r="B162" s="402"/>
      <c r="C162" s="420"/>
      <c r="D162" s="111" t="s">
        <v>256</v>
      </c>
      <c r="E162" s="185"/>
      <c r="F162" s="185"/>
      <c r="G162" s="331"/>
      <c r="H162" s="286"/>
      <c r="I162" s="104"/>
      <c r="J162" s="192"/>
      <c r="K162" s="383"/>
      <c r="L162" s="383"/>
      <c r="M162" s="190"/>
      <c r="N162" s="190"/>
      <c r="O162" s="193"/>
      <c r="P162" s="218"/>
      <c r="Q162" s="211"/>
    </row>
    <row r="163" spans="1:49" ht="43.15">
      <c r="A163" s="437"/>
      <c r="B163" s="402"/>
      <c r="C163" s="420"/>
      <c r="D163" s="111" t="s">
        <v>257</v>
      </c>
      <c r="E163" s="185"/>
      <c r="F163" s="185"/>
      <c r="G163" s="331"/>
      <c r="H163" s="286"/>
      <c r="I163" s="104"/>
      <c r="J163" s="192"/>
      <c r="K163" s="383"/>
      <c r="L163" s="383"/>
      <c r="M163" s="190"/>
      <c r="N163" s="190"/>
      <c r="O163" s="193"/>
      <c r="P163" s="218"/>
      <c r="Q163" s="211"/>
    </row>
    <row r="164" spans="1:49" ht="43.15">
      <c r="A164" s="437"/>
      <c r="B164" s="402"/>
      <c r="C164" s="420"/>
      <c r="D164" s="111" t="s">
        <v>258</v>
      </c>
      <c r="E164" s="185"/>
      <c r="F164" s="185"/>
      <c r="G164" s="331"/>
      <c r="H164" s="286"/>
      <c r="I164" s="104"/>
      <c r="J164" s="192"/>
      <c r="K164" s="383"/>
      <c r="L164" s="383"/>
      <c r="M164" s="190"/>
      <c r="N164" s="190"/>
      <c r="O164" s="193"/>
      <c r="P164" s="218"/>
      <c r="Q164" s="211"/>
    </row>
    <row r="165" spans="1:49" ht="19.899999999999999" customHeight="1">
      <c r="A165" s="437"/>
      <c r="B165" s="402"/>
      <c r="C165" s="420"/>
      <c r="D165" s="111" t="s">
        <v>259</v>
      </c>
      <c r="E165" s="185"/>
      <c r="F165" s="185"/>
      <c r="G165" s="331"/>
      <c r="H165" s="286"/>
      <c r="I165" s="104"/>
      <c r="J165" s="192"/>
      <c r="K165" s="383"/>
      <c r="L165" s="383"/>
      <c r="M165" s="190"/>
      <c r="N165" s="190"/>
      <c r="O165" s="193"/>
      <c r="P165" s="218"/>
      <c r="Q165" s="211"/>
    </row>
    <row r="166" spans="1:49" ht="43.15">
      <c r="A166" s="437"/>
      <c r="B166" s="402"/>
      <c r="C166" s="420"/>
      <c r="D166" s="111" t="s">
        <v>260</v>
      </c>
      <c r="E166" s="185"/>
      <c r="F166" s="185"/>
      <c r="G166" s="331"/>
      <c r="H166" s="286"/>
      <c r="I166" s="104"/>
      <c r="J166" s="192"/>
      <c r="K166" s="383"/>
      <c r="L166" s="383"/>
      <c r="M166" s="190"/>
      <c r="N166" s="190"/>
      <c r="O166" s="193"/>
      <c r="P166" s="218"/>
      <c r="Q166" s="211"/>
    </row>
    <row r="167" spans="1:49" ht="43.15">
      <c r="A167" s="437"/>
      <c r="B167" s="402"/>
      <c r="C167" s="420"/>
      <c r="D167" s="111" t="s">
        <v>261</v>
      </c>
      <c r="E167" s="185"/>
      <c r="F167" s="185"/>
      <c r="G167" s="331"/>
      <c r="H167" s="286"/>
      <c r="I167" s="104"/>
      <c r="J167" s="192"/>
      <c r="K167" s="383"/>
      <c r="L167" s="383"/>
      <c r="M167" s="190"/>
      <c r="N167" s="190"/>
      <c r="O167" s="193"/>
      <c r="P167" s="218"/>
      <c r="Q167" s="211"/>
    </row>
    <row r="168" spans="1:49" s="234" customFormat="1" ht="43.9" thickBot="1">
      <c r="A168" s="438"/>
      <c r="B168" s="402"/>
      <c r="C168" s="419"/>
      <c r="D168" s="111" t="s">
        <v>262</v>
      </c>
      <c r="E168" s="212"/>
      <c r="F168" s="212"/>
      <c r="G168" s="335"/>
      <c r="H168" s="287"/>
      <c r="I168" s="104"/>
      <c r="J168" s="213"/>
      <c r="K168" s="384"/>
      <c r="L168" s="383"/>
      <c r="M168" s="214"/>
      <c r="N168" s="214"/>
      <c r="O168" s="215"/>
      <c r="P168" s="233"/>
      <c r="Q168" s="216"/>
      <c r="R168" s="69"/>
      <c r="S168" s="69"/>
      <c r="T168" s="69"/>
      <c r="U168" s="69"/>
      <c r="V168" s="69"/>
      <c r="W168" s="69"/>
      <c r="X168" s="69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69"/>
      <c r="AJ168" s="69"/>
      <c r="AK168" s="69"/>
      <c r="AL168" s="69"/>
      <c r="AM168" s="69"/>
      <c r="AN168" s="69"/>
      <c r="AO168" s="69"/>
      <c r="AP168" s="69"/>
      <c r="AQ168" s="69"/>
      <c r="AR168" s="69"/>
      <c r="AS168" s="69"/>
      <c r="AT168" s="69"/>
      <c r="AU168" s="69"/>
      <c r="AV168" s="69"/>
      <c r="AW168" s="69"/>
    </row>
    <row r="169" spans="1:49" s="229" customFormat="1" ht="39.6" customHeight="1">
      <c r="A169" s="436"/>
      <c r="B169" s="418" t="s">
        <v>263</v>
      </c>
      <c r="C169" s="418" t="s">
        <v>264</v>
      </c>
      <c r="D169" s="244" t="s">
        <v>265</v>
      </c>
      <c r="E169" s="206"/>
      <c r="F169" s="206"/>
      <c r="G169" s="252"/>
      <c r="H169" s="253"/>
      <c r="I169" s="104"/>
      <c r="J169" s="207"/>
      <c r="K169" s="382" t="str" cm="1">
        <f t="array" ref="K169">IF((AND(J169:J172=1)), "Fully Mapped", "Not/ Partially Mapped")</f>
        <v>Not/ Partially Mapped</v>
      </c>
      <c r="L169" s="383"/>
      <c r="M169" s="208"/>
      <c r="N169" s="208"/>
      <c r="O169" s="209"/>
      <c r="P169" s="228"/>
      <c r="Q169" s="210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  <c r="AK169" s="69"/>
      <c r="AL169" s="69"/>
      <c r="AM169" s="69"/>
      <c r="AN169" s="69"/>
      <c r="AO169" s="69"/>
      <c r="AP169" s="69"/>
      <c r="AQ169" s="69"/>
      <c r="AR169" s="69"/>
      <c r="AS169" s="69"/>
      <c r="AT169" s="69"/>
      <c r="AU169" s="69"/>
      <c r="AV169" s="69"/>
      <c r="AW169" s="69"/>
    </row>
    <row r="170" spans="1:49" ht="43.15">
      <c r="A170" s="437"/>
      <c r="B170" s="420"/>
      <c r="C170" s="420"/>
      <c r="D170" s="245" t="s">
        <v>266</v>
      </c>
      <c r="E170" s="185"/>
      <c r="F170" s="185"/>
      <c r="G170" s="331"/>
      <c r="H170" s="286"/>
      <c r="I170" s="104"/>
      <c r="J170" s="192"/>
      <c r="K170" s="383"/>
      <c r="L170" s="383"/>
      <c r="M170" s="190"/>
      <c r="N170" s="190"/>
      <c r="O170" s="193"/>
      <c r="P170" s="218"/>
      <c r="Q170" s="211"/>
    </row>
    <row r="171" spans="1:49" ht="19.899999999999999" customHeight="1">
      <c r="A171" s="437"/>
      <c r="B171" s="420"/>
      <c r="C171" s="420"/>
      <c r="D171" s="245" t="s">
        <v>267</v>
      </c>
      <c r="E171" s="185"/>
      <c r="F171" s="185"/>
      <c r="G171" s="331"/>
      <c r="H171" s="286"/>
      <c r="I171" s="104"/>
      <c r="J171" s="192"/>
      <c r="K171" s="383"/>
      <c r="L171" s="383"/>
      <c r="M171" s="190"/>
      <c r="N171" s="190"/>
      <c r="O171" s="193"/>
      <c r="P171" s="218"/>
      <c r="Q171" s="211"/>
    </row>
    <row r="172" spans="1:49" s="234" customFormat="1" ht="43.9" thickBot="1">
      <c r="A172" s="438"/>
      <c r="B172" s="419"/>
      <c r="C172" s="421"/>
      <c r="D172" s="254" t="s">
        <v>268</v>
      </c>
      <c r="E172" s="212"/>
      <c r="F172" s="212"/>
      <c r="G172" s="335"/>
      <c r="H172" s="287"/>
      <c r="I172" s="104"/>
      <c r="J172" s="213"/>
      <c r="K172" s="384"/>
      <c r="L172" s="384"/>
      <c r="M172" s="214"/>
      <c r="N172" s="214"/>
      <c r="O172" s="215"/>
      <c r="P172" s="233"/>
      <c r="Q172" s="216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  <c r="AK172" s="69"/>
      <c r="AL172" s="69"/>
      <c r="AM172" s="69"/>
      <c r="AN172" s="69"/>
      <c r="AO172" s="69"/>
      <c r="AP172" s="69"/>
      <c r="AQ172" s="69"/>
      <c r="AR172" s="69"/>
      <c r="AS172" s="69"/>
      <c r="AT172" s="69"/>
      <c r="AU172" s="69"/>
      <c r="AV172" s="69"/>
      <c r="AW172" s="69"/>
    </row>
    <row r="173" spans="1:49" thickBot="1">
      <c r="A173" s="387"/>
      <c r="B173" s="74" t="s">
        <v>44</v>
      </c>
      <c r="C173" s="299" t="s">
        <v>191</v>
      </c>
      <c r="D173" s="71" t="s">
        <v>58</v>
      </c>
      <c r="E173" s="255"/>
      <c r="F173" s="256"/>
      <c r="G173" s="343"/>
      <c r="H173" s="256"/>
      <c r="I173" s="146"/>
      <c r="J173" s="256"/>
      <c r="K173" s="256"/>
      <c r="L173" s="256"/>
      <c r="M173" s="256"/>
      <c r="N173" s="256"/>
      <c r="O173" s="256"/>
      <c r="P173" s="256"/>
      <c r="Q173" s="257"/>
    </row>
    <row r="174" spans="1:49" s="229" customFormat="1" ht="20.45" customHeight="1">
      <c r="A174" s="387"/>
      <c r="B174" s="418" t="s">
        <v>269</v>
      </c>
      <c r="C174" s="418" t="s">
        <v>270</v>
      </c>
      <c r="D174" s="217" t="s">
        <v>271</v>
      </c>
      <c r="E174" s="206"/>
      <c r="F174" s="206"/>
      <c r="G174" s="252"/>
      <c r="H174" s="253"/>
      <c r="I174" s="104"/>
      <c r="J174" s="207"/>
      <c r="K174" s="382" t="str" cm="1">
        <f t="array" ref="K174">IF((AND(J174:J175=1)), "Fully Mapped", "Not/ Partially Mapped")</f>
        <v>Not/ Partially Mapped</v>
      </c>
      <c r="L174" s="382">
        <f>SUM('Workings out'!L4:L18)</f>
        <v>0</v>
      </c>
      <c r="M174" s="208"/>
      <c r="N174" s="208"/>
      <c r="O174" s="209"/>
      <c r="P174" s="228"/>
      <c r="Q174" s="210"/>
      <c r="R174" s="69"/>
      <c r="S174" s="69"/>
      <c r="T174" s="69"/>
      <c r="U174" s="69"/>
      <c r="V174" s="69"/>
      <c r="W174" s="69"/>
      <c r="X174" s="69"/>
      <c r="Y174" s="69"/>
      <c r="Z174" s="69"/>
      <c r="AA174" s="69"/>
      <c r="AB174" s="69"/>
      <c r="AC174" s="69"/>
      <c r="AD174" s="69"/>
      <c r="AE174" s="69"/>
      <c r="AF174" s="69"/>
      <c r="AG174" s="69"/>
      <c r="AH174" s="69"/>
      <c r="AI174" s="69"/>
      <c r="AJ174" s="69"/>
      <c r="AK174" s="69"/>
      <c r="AL174" s="69"/>
      <c r="AM174" s="69"/>
      <c r="AN174" s="69"/>
      <c r="AO174" s="69"/>
      <c r="AP174" s="69"/>
      <c r="AQ174" s="69"/>
      <c r="AR174" s="69"/>
      <c r="AS174" s="69"/>
      <c r="AT174" s="69"/>
      <c r="AU174" s="69"/>
      <c r="AV174" s="69"/>
      <c r="AW174" s="69"/>
    </row>
    <row r="175" spans="1:49" s="234" customFormat="1" ht="20.45" customHeight="1" thickBot="1">
      <c r="A175" s="387"/>
      <c r="B175" s="419"/>
      <c r="C175" s="419"/>
      <c r="D175" s="246" t="s">
        <v>272</v>
      </c>
      <c r="E175" s="212"/>
      <c r="F175" s="212"/>
      <c r="G175" s="335"/>
      <c r="H175" s="287"/>
      <c r="I175" s="104"/>
      <c r="J175" s="213"/>
      <c r="K175" s="384"/>
      <c r="L175" s="383"/>
      <c r="M175" s="214"/>
      <c r="N175" s="214"/>
      <c r="O175" s="215"/>
      <c r="P175" s="233"/>
      <c r="Q175" s="211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69"/>
      <c r="AJ175" s="69"/>
      <c r="AK175" s="69"/>
      <c r="AL175" s="69"/>
      <c r="AM175" s="69"/>
      <c r="AN175" s="69"/>
      <c r="AO175" s="69"/>
      <c r="AP175" s="69"/>
      <c r="AQ175" s="69"/>
      <c r="AR175" s="69"/>
      <c r="AS175" s="69"/>
      <c r="AT175" s="69"/>
      <c r="AU175" s="69"/>
      <c r="AV175" s="69"/>
      <c r="AW175" s="69"/>
    </row>
    <row r="176" spans="1:49" s="229" customFormat="1" ht="19.899999999999999" customHeight="1">
      <c r="A176" s="387"/>
      <c r="B176" s="406" t="s">
        <v>273</v>
      </c>
      <c r="C176" s="418" t="s">
        <v>274</v>
      </c>
      <c r="D176" s="244" t="s">
        <v>275</v>
      </c>
      <c r="E176" s="206"/>
      <c r="F176" s="206"/>
      <c r="G176" s="252"/>
      <c r="H176" s="253"/>
      <c r="I176" s="104"/>
      <c r="J176" s="207"/>
      <c r="K176" s="382" t="str" cm="1">
        <f t="array" ref="K176">IF((AND(J176:J178=1)), "Fully Mapped", "Not/ Partially Mapped")</f>
        <v>Not/ Partially Mapped</v>
      </c>
      <c r="L176" s="383"/>
      <c r="M176" s="208"/>
      <c r="N176" s="208"/>
      <c r="O176" s="209"/>
      <c r="P176" s="228"/>
      <c r="Q176" s="210"/>
      <c r="R176" s="69"/>
      <c r="S176" s="69"/>
      <c r="T176" s="69"/>
      <c r="U176" s="69"/>
      <c r="V176" s="69"/>
      <c r="W176" s="69"/>
      <c r="X176" s="69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69"/>
      <c r="AJ176" s="69"/>
      <c r="AK176" s="69"/>
      <c r="AL176" s="69"/>
      <c r="AM176" s="69"/>
      <c r="AN176" s="69"/>
      <c r="AO176" s="69"/>
      <c r="AP176" s="69"/>
      <c r="AQ176" s="69"/>
      <c r="AR176" s="69"/>
      <c r="AS176" s="69"/>
      <c r="AT176" s="69"/>
      <c r="AU176" s="69"/>
      <c r="AV176" s="69"/>
      <c r="AW176" s="69"/>
    </row>
    <row r="177" spans="1:49" ht="19.899999999999999" customHeight="1">
      <c r="A177" s="387"/>
      <c r="B177" s="407"/>
      <c r="C177" s="420"/>
      <c r="D177" s="245" t="s">
        <v>276</v>
      </c>
      <c r="E177" s="185"/>
      <c r="F177" s="185"/>
      <c r="G177" s="331"/>
      <c r="H177" s="286"/>
      <c r="I177" s="104"/>
      <c r="J177" s="192"/>
      <c r="K177" s="383"/>
      <c r="L177" s="383"/>
      <c r="M177" s="190"/>
      <c r="N177" s="190"/>
      <c r="O177" s="193"/>
      <c r="P177" s="218"/>
      <c r="Q177" s="211"/>
    </row>
    <row r="178" spans="1:49" s="234" customFormat="1" ht="20.45" customHeight="1" thickBot="1">
      <c r="A178" s="387"/>
      <c r="B178" s="407"/>
      <c r="C178" s="419"/>
      <c r="D178" s="254" t="s">
        <v>277</v>
      </c>
      <c r="E178" s="212"/>
      <c r="F178" s="212"/>
      <c r="G178" s="335"/>
      <c r="H178" s="287"/>
      <c r="I178" s="104"/>
      <c r="J178" s="213"/>
      <c r="K178" s="384"/>
      <c r="L178" s="383"/>
      <c r="M178" s="214"/>
      <c r="N178" s="214"/>
      <c r="O178" s="215"/>
      <c r="P178" s="233"/>
      <c r="Q178" s="216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69"/>
      <c r="AJ178" s="69"/>
      <c r="AK178" s="69"/>
      <c r="AL178" s="69"/>
      <c r="AM178" s="69"/>
      <c r="AN178" s="69"/>
      <c r="AO178" s="69"/>
      <c r="AP178" s="69"/>
      <c r="AQ178" s="69"/>
      <c r="AR178" s="69"/>
      <c r="AS178" s="69"/>
      <c r="AT178" s="69"/>
      <c r="AU178" s="69"/>
      <c r="AV178" s="69"/>
      <c r="AW178" s="69"/>
    </row>
    <row r="179" spans="1:49" s="229" customFormat="1" ht="19.899999999999999" customHeight="1">
      <c r="A179" s="387"/>
      <c r="B179" s="406" t="s">
        <v>278</v>
      </c>
      <c r="C179" s="418" t="s">
        <v>279</v>
      </c>
      <c r="D179" s="178" t="s">
        <v>280</v>
      </c>
      <c r="E179" s="206"/>
      <c r="F179" s="206"/>
      <c r="G179" s="252"/>
      <c r="H179" s="253"/>
      <c r="I179" s="104"/>
      <c r="J179" s="207"/>
      <c r="K179" s="382" t="str" cm="1">
        <f t="array" ref="K179">IF((AND(J179:J183=1)), "Fully Mapped", "Not/ Partially Mapped")</f>
        <v>Not/ Partially Mapped</v>
      </c>
      <c r="L179" s="383"/>
      <c r="M179" s="208"/>
      <c r="N179" s="208"/>
      <c r="O179" s="209"/>
      <c r="P179" s="228"/>
      <c r="Q179" s="210"/>
      <c r="R179" s="69"/>
      <c r="S179" s="69"/>
      <c r="T179" s="69"/>
      <c r="U179" s="69"/>
      <c r="V179" s="69"/>
      <c r="W179" s="69"/>
      <c r="X179" s="69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69"/>
      <c r="AJ179" s="69"/>
      <c r="AK179" s="69"/>
      <c r="AL179" s="69"/>
      <c r="AM179" s="69"/>
      <c r="AN179" s="69"/>
      <c r="AO179" s="69"/>
      <c r="AP179" s="69"/>
      <c r="AQ179" s="69"/>
      <c r="AR179" s="69"/>
      <c r="AS179" s="69"/>
      <c r="AT179" s="69"/>
      <c r="AU179" s="69"/>
      <c r="AV179" s="69"/>
      <c r="AW179" s="69"/>
    </row>
    <row r="180" spans="1:49" ht="19.899999999999999" customHeight="1">
      <c r="A180" s="387"/>
      <c r="B180" s="407"/>
      <c r="C180" s="420"/>
      <c r="D180" s="183" t="s">
        <v>281</v>
      </c>
      <c r="E180" s="185"/>
      <c r="F180" s="185"/>
      <c r="G180" s="331"/>
      <c r="H180" s="286"/>
      <c r="I180" s="104"/>
      <c r="J180" s="192"/>
      <c r="K180" s="383"/>
      <c r="L180" s="383"/>
      <c r="M180" s="190"/>
      <c r="N180" s="190"/>
      <c r="O180" s="193"/>
      <c r="P180" s="218"/>
      <c r="Q180" s="211"/>
    </row>
    <row r="181" spans="1:49" ht="19.899999999999999" customHeight="1">
      <c r="A181" s="387"/>
      <c r="B181" s="407"/>
      <c r="C181" s="420"/>
      <c r="D181" s="183" t="s">
        <v>282</v>
      </c>
      <c r="E181" s="185"/>
      <c r="F181" s="185"/>
      <c r="G181" s="331"/>
      <c r="H181" s="286"/>
      <c r="I181" s="104"/>
      <c r="J181" s="192"/>
      <c r="K181" s="383"/>
      <c r="L181" s="383"/>
      <c r="M181" s="190"/>
      <c r="N181" s="190"/>
      <c r="O181" s="193"/>
      <c r="P181" s="218"/>
      <c r="Q181" s="211"/>
    </row>
    <row r="182" spans="1:49" ht="43.15">
      <c r="A182" s="387"/>
      <c r="B182" s="407"/>
      <c r="C182" s="420"/>
      <c r="D182" s="183" t="s">
        <v>283</v>
      </c>
      <c r="E182" s="185"/>
      <c r="F182" s="185"/>
      <c r="G182" s="331"/>
      <c r="H182" s="286"/>
      <c r="I182" s="104"/>
      <c r="J182" s="192"/>
      <c r="K182" s="383"/>
      <c r="L182" s="383"/>
      <c r="M182" s="190"/>
      <c r="N182" s="190"/>
      <c r="O182" s="193"/>
      <c r="P182" s="218"/>
      <c r="Q182" s="211"/>
    </row>
    <row r="183" spans="1:49" s="234" customFormat="1" ht="20.45" customHeight="1" thickBot="1">
      <c r="A183" s="387"/>
      <c r="B183" s="408"/>
      <c r="C183" s="419"/>
      <c r="D183" s="194" t="s">
        <v>284</v>
      </c>
      <c r="E183" s="212"/>
      <c r="F183" s="212"/>
      <c r="G183" s="335"/>
      <c r="H183" s="287"/>
      <c r="I183" s="104"/>
      <c r="J183" s="213"/>
      <c r="K183" s="383"/>
      <c r="L183" s="383"/>
      <c r="M183" s="214"/>
      <c r="N183" s="214"/>
      <c r="O183" s="215"/>
      <c r="P183" s="233"/>
      <c r="Q183" s="216"/>
      <c r="R183" s="69"/>
      <c r="S183" s="69"/>
      <c r="T183" s="69"/>
      <c r="U183" s="69"/>
      <c r="V183" s="69"/>
      <c r="W183" s="69"/>
      <c r="X183" s="69"/>
      <c r="Y183" s="69"/>
      <c r="Z183" s="69"/>
      <c r="AA183" s="69"/>
      <c r="AB183" s="69"/>
      <c r="AC183" s="69"/>
      <c r="AD183" s="69"/>
      <c r="AE183" s="69"/>
      <c r="AF183" s="69"/>
      <c r="AG183" s="69"/>
      <c r="AH183" s="69"/>
      <c r="AI183" s="69"/>
      <c r="AJ183" s="69"/>
      <c r="AK183" s="69"/>
      <c r="AL183" s="69"/>
      <c r="AM183" s="69"/>
      <c r="AN183" s="69"/>
      <c r="AO183" s="69"/>
      <c r="AP183" s="69"/>
      <c r="AQ183" s="69"/>
      <c r="AR183" s="69"/>
      <c r="AS183" s="69"/>
      <c r="AT183" s="69"/>
      <c r="AU183" s="69"/>
      <c r="AV183" s="69"/>
      <c r="AW183" s="69"/>
    </row>
    <row r="184" spans="1:49" s="229" customFormat="1" ht="19.899999999999999" customHeight="1">
      <c r="A184" s="387"/>
      <c r="B184" s="406" t="s">
        <v>285</v>
      </c>
      <c r="C184" s="418" t="s">
        <v>286</v>
      </c>
      <c r="D184" s="178" t="s">
        <v>287</v>
      </c>
      <c r="E184" s="206"/>
      <c r="F184" s="206"/>
      <c r="G184" s="252"/>
      <c r="H184" s="253"/>
      <c r="I184" s="104"/>
      <c r="J184" s="207"/>
      <c r="K184" s="382" t="str" cm="1">
        <f t="array" ref="K184">IF((AND(J184:J188=1)), "Fully Mapped", "Not/ Partially Mapped")</f>
        <v>Not/ Partially Mapped</v>
      </c>
      <c r="L184" s="383"/>
      <c r="M184" s="208"/>
      <c r="N184" s="208"/>
      <c r="O184" s="209"/>
      <c r="P184" s="228"/>
      <c r="Q184" s="210"/>
      <c r="R184" s="69"/>
      <c r="S184" s="69"/>
      <c r="T184" s="69"/>
      <c r="U184" s="69"/>
      <c r="V184" s="69"/>
      <c r="W184" s="69"/>
      <c r="X184" s="69"/>
      <c r="Y184" s="69"/>
      <c r="Z184" s="69"/>
      <c r="AA184" s="69"/>
      <c r="AB184" s="69"/>
      <c r="AC184" s="69"/>
      <c r="AD184" s="69"/>
      <c r="AE184" s="69"/>
      <c r="AF184" s="69"/>
      <c r="AG184" s="69"/>
      <c r="AH184" s="69"/>
      <c r="AI184" s="69"/>
      <c r="AJ184" s="69"/>
      <c r="AK184" s="69"/>
      <c r="AL184" s="69"/>
      <c r="AM184" s="69"/>
      <c r="AN184" s="69"/>
      <c r="AO184" s="69"/>
      <c r="AP184" s="69"/>
      <c r="AQ184" s="69"/>
      <c r="AR184" s="69"/>
      <c r="AS184" s="69"/>
      <c r="AT184" s="69"/>
      <c r="AU184" s="69"/>
      <c r="AV184" s="69"/>
      <c r="AW184" s="69"/>
    </row>
    <row r="185" spans="1:49" ht="43.15">
      <c r="A185" s="387"/>
      <c r="B185" s="407"/>
      <c r="C185" s="420"/>
      <c r="D185" s="183" t="s">
        <v>288</v>
      </c>
      <c r="E185" s="185"/>
      <c r="F185" s="185"/>
      <c r="G185" s="331"/>
      <c r="H185" s="286"/>
      <c r="I185" s="104"/>
      <c r="J185" s="192"/>
      <c r="K185" s="383"/>
      <c r="L185" s="383"/>
      <c r="M185" s="190"/>
      <c r="N185" s="190"/>
      <c r="O185" s="193"/>
      <c r="P185" s="218"/>
      <c r="Q185" s="211"/>
    </row>
    <row r="186" spans="1:49" ht="43.15">
      <c r="A186" s="387"/>
      <c r="B186" s="407"/>
      <c r="C186" s="420"/>
      <c r="D186" s="183" t="s">
        <v>289</v>
      </c>
      <c r="E186" s="185"/>
      <c r="F186" s="185"/>
      <c r="G186" s="331"/>
      <c r="H186" s="286"/>
      <c r="I186" s="104"/>
      <c r="J186" s="192"/>
      <c r="K186" s="383"/>
      <c r="L186" s="383"/>
      <c r="M186" s="190"/>
      <c r="N186" s="190"/>
      <c r="O186" s="193"/>
      <c r="P186" s="218"/>
      <c r="Q186" s="211"/>
    </row>
    <row r="187" spans="1:49" ht="19.899999999999999" customHeight="1">
      <c r="A187" s="387"/>
      <c r="B187" s="407"/>
      <c r="C187" s="420"/>
      <c r="D187" s="183" t="s">
        <v>290</v>
      </c>
      <c r="E187" s="185"/>
      <c r="F187" s="185"/>
      <c r="G187" s="331"/>
      <c r="H187" s="286"/>
      <c r="I187" s="104"/>
      <c r="J187" s="192"/>
      <c r="K187" s="383"/>
      <c r="L187" s="383"/>
      <c r="M187" s="190"/>
      <c r="N187" s="190"/>
      <c r="O187" s="193"/>
      <c r="P187" s="218"/>
      <c r="Q187" s="211"/>
    </row>
    <row r="188" spans="1:49" s="234" customFormat="1" ht="43.9" thickBot="1">
      <c r="A188" s="388"/>
      <c r="B188" s="408"/>
      <c r="C188" s="421"/>
      <c r="D188" s="194" t="s">
        <v>291</v>
      </c>
      <c r="E188" s="212"/>
      <c r="F188" s="212"/>
      <c r="G188" s="335"/>
      <c r="H188" s="287"/>
      <c r="I188" s="104"/>
      <c r="J188" s="213"/>
      <c r="K188" s="384"/>
      <c r="L188" s="384"/>
      <c r="M188" s="214"/>
      <c r="N188" s="214"/>
      <c r="O188" s="215"/>
      <c r="P188" s="233"/>
      <c r="Q188" s="216"/>
      <c r="R188" s="69"/>
      <c r="S188" s="69"/>
      <c r="T188" s="69"/>
      <c r="U188" s="69"/>
      <c r="V188" s="69"/>
      <c r="W188" s="69"/>
      <c r="X188" s="69"/>
      <c r="Y188" s="69"/>
      <c r="Z188" s="69"/>
      <c r="AA188" s="69"/>
      <c r="AB188" s="69"/>
      <c r="AC188" s="69"/>
      <c r="AD188" s="69"/>
      <c r="AE188" s="69"/>
      <c r="AF188" s="69"/>
      <c r="AG188" s="69"/>
      <c r="AH188" s="69"/>
      <c r="AI188" s="69"/>
      <c r="AJ188" s="69"/>
      <c r="AK188" s="69"/>
      <c r="AL188" s="69"/>
      <c r="AM188" s="69"/>
      <c r="AN188" s="69"/>
      <c r="AO188" s="69"/>
      <c r="AP188" s="69"/>
      <c r="AQ188" s="69"/>
      <c r="AR188" s="69"/>
      <c r="AS188" s="69"/>
      <c r="AT188" s="69"/>
      <c r="AU188" s="69"/>
      <c r="AV188" s="69"/>
      <c r="AW188" s="69"/>
    </row>
    <row r="189" spans="1:49" thickBot="1">
      <c r="A189" s="386" t="s">
        <v>292</v>
      </c>
      <c r="B189" s="412" t="s">
        <v>293</v>
      </c>
      <c r="C189" s="413"/>
      <c r="D189" s="414"/>
      <c r="E189" s="108"/>
      <c r="F189" s="108"/>
      <c r="G189" s="336"/>
      <c r="H189" s="108"/>
      <c r="I189" s="108"/>
      <c r="J189" s="108"/>
      <c r="K189" s="108"/>
      <c r="L189" s="108"/>
      <c r="M189" s="108"/>
      <c r="N189" s="108"/>
      <c r="O189" s="108"/>
      <c r="P189" s="108"/>
      <c r="Q189" s="223"/>
    </row>
    <row r="190" spans="1:49" thickBot="1">
      <c r="A190" s="387"/>
      <c r="B190" s="79" t="s">
        <v>44</v>
      </c>
      <c r="C190" s="299" t="s">
        <v>70</v>
      </c>
      <c r="D190" s="71" t="s">
        <v>46</v>
      </c>
      <c r="E190" s="225"/>
      <c r="F190" s="226"/>
      <c r="G190" s="337"/>
      <c r="H190" s="226"/>
      <c r="I190" s="108"/>
      <c r="J190" s="226"/>
      <c r="K190" s="226"/>
      <c r="L190" s="226"/>
      <c r="M190" s="226"/>
      <c r="N190" s="226"/>
      <c r="O190" s="226"/>
      <c r="P190" s="226"/>
      <c r="Q190" s="227"/>
    </row>
    <row r="191" spans="1:49" s="229" customFormat="1" ht="34.9" customHeight="1">
      <c r="A191" s="387"/>
      <c r="B191" s="406" t="s">
        <v>294</v>
      </c>
      <c r="C191" s="418" t="s">
        <v>295</v>
      </c>
      <c r="D191" s="202" t="s">
        <v>296</v>
      </c>
      <c r="E191" s="206"/>
      <c r="F191" s="206"/>
      <c r="G191" s="252"/>
      <c r="H191" s="253"/>
      <c r="I191" s="104"/>
      <c r="J191" s="207"/>
      <c r="K191" s="382" t="str" cm="1">
        <f t="array" ref="K191">IF((AND(J191:J194=1)), "Fully Mapped", "Not/ Partially Mapped")</f>
        <v>Not/ Partially Mapped</v>
      </c>
      <c r="L191" s="382">
        <f>SUM('Workings out'!M4:M11)</f>
        <v>0</v>
      </c>
      <c r="M191" s="208"/>
      <c r="N191" s="208"/>
      <c r="O191" s="209"/>
      <c r="P191" s="228"/>
      <c r="Q191" s="210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69"/>
      <c r="AJ191" s="69"/>
      <c r="AK191" s="69"/>
      <c r="AL191" s="69"/>
      <c r="AM191" s="69"/>
      <c r="AN191" s="69"/>
      <c r="AO191" s="69"/>
      <c r="AP191" s="69"/>
      <c r="AQ191" s="69"/>
      <c r="AR191" s="69"/>
      <c r="AS191" s="69"/>
      <c r="AT191" s="69"/>
      <c r="AU191" s="69"/>
      <c r="AV191" s="69"/>
      <c r="AW191" s="69"/>
    </row>
    <row r="192" spans="1:49" ht="43.15">
      <c r="A192" s="387"/>
      <c r="B192" s="407"/>
      <c r="C192" s="420"/>
      <c r="D192" s="111" t="s">
        <v>297</v>
      </c>
      <c r="E192" s="185"/>
      <c r="F192" s="185"/>
      <c r="G192" s="331"/>
      <c r="H192" s="286"/>
      <c r="I192" s="104"/>
      <c r="J192" s="192"/>
      <c r="K192" s="383"/>
      <c r="L192" s="383"/>
      <c r="M192" s="190"/>
      <c r="N192" s="190"/>
      <c r="O192" s="193"/>
      <c r="P192" s="218"/>
      <c r="Q192" s="211"/>
    </row>
    <row r="193" spans="1:49" ht="19.899999999999999" customHeight="1">
      <c r="A193" s="387"/>
      <c r="B193" s="407"/>
      <c r="C193" s="420"/>
      <c r="D193" s="111" t="s">
        <v>298</v>
      </c>
      <c r="E193" s="185"/>
      <c r="F193" s="185"/>
      <c r="G193" s="331"/>
      <c r="H193" s="286"/>
      <c r="I193" s="104"/>
      <c r="J193" s="192"/>
      <c r="K193" s="383"/>
      <c r="L193" s="383"/>
      <c r="M193" s="190"/>
      <c r="N193" s="190"/>
      <c r="O193" s="193"/>
      <c r="P193" s="218"/>
      <c r="Q193" s="211"/>
    </row>
    <row r="194" spans="1:49" s="234" customFormat="1" ht="43.9" thickBot="1">
      <c r="A194" s="387"/>
      <c r="B194" s="407"/>
      <c r="C194" s="419"/>
      <c r="D194" s="204" t="s">
        <v>299</v>
      </c>
      <c r="E194" s="212"/>
      <c r="F194" s="212"/>
      <c r="G194" s="335"/>
      <c r="H194" s="287"/>
      <c r="I194" s="104"/>
      <c r="J194" s="213"/>
      <c r="K194" s="384"/>
      <c r="L194" s="383"/>
      <c r="M194" s="214"/>
      <c r="N194" s="214"/>
      <c r="O194" s="215"/>
      <c r="P194" s="233"/>
      <c r="Q194" s="216"/>
      <c r="R194" s="69"/>
      <c r="S194" s="69"/>
      <c r="T194" s="69"/>
      <c r="U194" s="69"/>
      <c r="V194" s="69"/>
      <c r="W194" s="69"/>
      <c r="X194" s="69"/>
      <c r="Y194" s="69"/>
      <c r="Z194" s="69"/>
      <c r="AA194" s="69"/>
      <c r="AB194" s="69"/>
      <c r="AC194" s="69"/>
      <c r="AD194" s="69"/>
      <c r="AE194" s="69"/>
      <c r="AF194" s="69"/>
      <c r="AG194" s="69"/>
      <c r="AH194" s="69"/>
      <c r="AI194" s="69"/>
      <c r="AJ194" s="69"/>
      <c r="AK194" s="69"/>
      <c r="AL194" s="69"/>
      <c r="AM194" s="69"/>
      <c r="AN194" s="69"/>
      <c r="AO194" s="69"/>
      <c r="AP194" s="69"/>
      <c r="AQ194" s="69"/>
      <c r="AR194" s="69"/>
      <c r="AS194" s="69"/>
      <c r="AT194" s="69"/>
      <c r="AU194" s="69"/>
      <c r="AV194" s="69"/>
      <c r="AW194" s="69"/>
    </row>
    <row r="195" spans="1:49" s="229" customFormat="1" ht="19.899999999999999" customHeight="1">
      <c r="A195" s="387"/>
      <c r="B195" s="418" t="s">
        <v>300</v>
      </c>
      <c r="C195" s="418" t="s">
        <v>301</v>
      </c>
      <c r="D195" s="202" t="s">
        <v>302</v>
      </c>
      <c r="E195" s="206"/>
      <c r="F195" s="206"/>
      <c r="G195" s="252"/>
      <c r="H195" s="253"/>
      <c r="I195" s="104"/>
      <c r="J195" s="207"/>
      <c r="K195" s="382" t="str" cm="1">
        <f t="array" ref="K195">IF((AND(J195:J198=1)), "Fully Mapped", "Not/ Partially Mapped")</f>
        <v>Not/ Partially Mapped</v>
      </c>
      <c r="L195" s="383"/>
      <c r="M195" s="208"/>
      <c r="N195" s="208"/>
      <c r="O195" s="209"/>
      <c r="P195" s="228"/>
      <c r="Q195" s="210"/>
      <c r="R195" s="69"/>
      <c r="S195" s="69"/>
      <c r="T195" s="69"/>
      <c r="U195" s="69"/>
      <c r="V195" s="69"/>
      <c r="W195" s="69"/>
      <c r="X195" s="69"/>
      <c r="Y195" s="69"/>
      <c r="Z195" s="69"/>
      <c r="AA195" s="69"/>
      <c r="AB195" s="69"/>
      <c r="AC195" s="69"/>
      <c r="AD195" s="69"/>
      <c r="AE195" s="69"/>
      <c r="AF195" s="69"/>
      <c r="AG195" s="69"/>
      <c r="AH195" s="69"/>
      <c r="AI195" s="69"/>
      <c r="AJ195" s="69"/>
      <c r="AK195" s="69"/>
      <c r="AL195" s="69"/>
      <c r="AM195" s="69"/>
      <c r="AN195" s="69"/>
      <c r="AO195" s="69"/>
      <c r="AP195" s="69"/>
      <c r="AQ195" s="69"/>
      <c r="AR195" s="69"/>
      <c r="AS195" s="69"/>
      <c r="AT195" s="69"/>
      <c r="AU195" s="69"/>
      <c r="AV195" s="69"/>
      <c r="AW195" s="69"/>
    </row>
    <row r="196" spans="1:49" ht="19.899999999999999" customHeight="1">
      <c r="A196" s="387"/>
      <c r="B196" s="420"/>
      <c r="C196" s="420"/>
      <c r="D196" s="111" t="s">
        <v>303</v>
      </c>
      <c r="E196" s="185"/>
      <c r="F196" s="185"/>
      <c r="G196" s="331"/>
      <c r="H196" s="286"/>
      <c r="I196" s="104"/>
      <c r="J196" s="192"/>
      <c r="K196" s="383"/>
      <c r="L196" s="383"/>
      <c r="M196" s="190"/>
      <c r="N196" s="190"/>
      <c r="O196" s="193"/>
      <c r="P196" s="218"/>
      <c r="Q196" s="211"/>
    </row>
    <row r="197" spans="1:49" ht="19.899999999999999" customHeight="1">
      <c r="A197" s="387"/>
      <c r="B197" s="420"/>
      <c r="C197" s="420"/>
      <c r="D197" s="111" t="s">
        <v>304</v>
      </c>
      <c r="E197" s="185"/>
      <c r="F197" s="185"/>
      <c r="G197" s="331"/>
      <c r="H197" s="286"/>
      <c r="I197" s="104"/>
      <c r="J197" s="192"/>
      <c r="K197" s="383"/>
      <c r="L197" s="383"/>
      <c r="M197" s="190"/>
      <c r="N197" s="190"/>
      <c r="O197" s="193"/>
      <c r="P197" s="218"/>
      <c r="Q197" s="211"/>
    </row>
    <row r="198" spans="1:49" s="234" customFormat="1" ht="20.45" customHeight="1" thickBot="1">
      <c r="A198" s="387"/>
      <c r="B198" s="419"/>
      <c r="C198" s="419"/>
      <c r="D198" s="204" t="s">
        <v>305</v>
      </c>
      <c r="E198" s="212"/>
      <c r="F198" s="212"/>
      <c r="G198" s="335"/>
      <c r="H198" s="287"/>
      <c r="I198" s="104"/>
      <c r="J198" s="213"/>
      <c r="K198" s="384"/>
      <c r="L198" s="384"/>
      <c r="M198" s="214"/>
      <c r="N198" s="214"/>
      <c r="O198" s="215"/>
      <c r="P198" s="233"/>
      <c r="Q198" s="216"/>
      <c r="R198" s="69"/>
      <c r="S198" s="69"/>
      <c r="T198" s="69"/>
      <c r="U198" s="69"/>
      <c r="V198" s="69"/>
      <c r="W198" s="69"/>
      <c r="X198" s="69"/>
      <c r="Y198" s="69"/>
      <c r="Z198" s="69"/>
      <c r="AA198" s="69"/>
      <c r="AB198" s="69"/>
      <c r="AC198" s="69"/>
      <c r="AD198" s="69"/>
      <c r="AE198" s="69"/>
      <c r="AF198" s="69"/>
      <c r="AG198" s="69"/>
      <c r="AH198" s="69"/>
      <c r="AI198" s="69"/>
      <c r="AJ198" s="69"/>
      <c r="AK198" s="69"/>
      <c r="AL198" s="69"/>
      <c r="AM198" s="69"/>
      <c r="AN198" s="69"/>
      <c r="AO198" s="69"/>
      <c r="AP198" s="69"/>
      <c r="AQ198" s="69"/>
      <c r="AR198" s="69"/>
      <c r="AS198" s="69"/>
      <c r="AT198" s="69"/>
      <c r="AU198" s="69"/>
      <c r="AV198" s="69"/>
      <c r="AW198" s="69"/>
    </row>
    <row r="199" spans="1:49" thickBot="1">
      <c r="A199" s="387"/>
      <c r="B199" s="79" t="s">
        <v>44</v>
      </c>
      <c r="C199" s="76" t="s">
        <v>191</v>
      </c>
      <c r="D199" s="71" t="s">
        <v>58</v>
      </c>
      <c r="E199" s="247"/>
      <c r="F199" s="248"/>
      <c r="G199" s="341"/>
      <c r="H199" s="248"/>
      <c r="I199" s="108"/>
      <c r="J199" s="248"/>
      <c r="K199" s="248"/>
      <c r="L199" s="248"/>
      <c r="M199" s="248"/>
      <c r="N199" s="248"/>
      <c r="O199" s="248"/>
      <c r="P199" s="248"/>
      <c r="Q199" s="249"/>
    </row>
    <row r="200" spans="1:49" s="229" customFormat="1" ht="19.899999999999999" customHeight="1">
      <c r="A200" s="387"/>
      <c r="B200" s="406" t="s">
        <v>306</v>
      </c>
      <c r="C200" s="418" t="s">
        <v>307</v>
      </c>
      <c r="D200" s="217" t="s">
        <v>308</v>
      </c>
      <c r="E200" s="206"/>
      <c r="F200" s="206"/>
      <c r="G200" s="252"/>
      <c r="H200" s="253"/>
      <c r="I200" s="104"/>
      <c r="J200" s="207"/>
      <c r="K200" s="382" t="str" cm="1">
        <f t="array" ref="K200">IF((AND(J200:J206=1)), "Fully Mapped", "Not/ Partially Mapped")</f>
        <v>Not/ Partially Mapped</v>
      </c>
      <c r="L200" s="382">
        <f>SUM('Workings out'!N4:N12)</f>
        <v>0</v>
      </c>
      <c r="M200" s="208"/>
      <c r="N200" s="208"/>
      <c r="O200" s="209"/>
      <c r="P200" s="228"/>
      <c r="Q200" s="210"/>
      <c r="R200" s="69"/>
      <c r="S200" s="69"/>
      <c r="T200" s="69"/>
      <c r="U200" s="69"/>
      <c r="V200" s="69"/>
      <c r="W200" s="69"/>
      <c r="X200" s="69"/>
      <c r="Y200" s="69"/>
      <c r="Z200" s="69"/>
      <c r="AA200" s="69"/>
      <c r="AB200" s="69"/>
      <c r="AC200" s="69"/>
      <c r="AD200" s="69"/>
      <c r="AE200" s="69"/>
      <c r="AF200" s="69"/>
      <c r="AG200" s="69"/>
      <c r="AH200" s="69"/>
      <c r="AI200" s="69"/>
      <c r="AJ200" s="69"/>
      <c r="AK200" s="69"/>
      <c r="AL200" s="69"/>
      <c r="AM200" s="69"/>
      <c r="AN200" s="69"/>
      <c r="AO200" s="69"/>
      <c r="AP200" s="69"/>
      <c r="AQ200" s="69"/>
      <c r="AR200" s="69"/>
      <c r="AS200" s="69"/>
      <c r="AT200" s="69"/>
      <c r="AU200" s="69"/>
      <c r="AV200" s="69"/>
      <c r="AW200" s="69"/>
    </row>
    <row r="201" spans="1:49" ht="19.899999999999999" customHeight="1">
      <c r="A201" s="387"/>
      <c r="B201" s="407"/>
      <c r="C201" s="420"/>
      <c r="D201" s="219" t="s">
        <v>309</v>
      </c>
      <c r="E201" s="185"/>
      <c r="F201" s="185"/>
      <c r="G201" s="331"/>
      <c r="H201" s="286"/>
      <c r="I201" s="104"/>
      <c r="J201" s="192"/>
      <c r="K201" s="383"/>
      <c r="L201" s="383"/>
      <c r="M201" s="190"/>
      <c r="N201" s="190"/>
      <c r="O201" s="193"/>
      <c r="P201" s="218"/>
      <c r="Q201" s="211"/>
    </row>
    <row r="202" spans="1:49" ht="19.899999999999999" customHeight="1">
      <c r="A202" s="387"/>
      <c r="B202" s="407"/>
      <c r="C202" s="420"/>
      <c r="D202" s="219" t="s">
        <v>310</v>
      </c>
      <c r="E202" s="185"/>
      <c r="F202" s="185"/>
      <c r="G202" s="331"/>
      <c r="H202" s="286"/>
      <c r="I202" s="104"/>
      <c r="J202" s="192"/>
      <c r="K202" s="383"/>
      <c r="L202" s="383"/>
      <c r="M202" s="190"/>
      <c r="N202" s="190"/>
      <c r="O202" s="193"/>
      <c r="P202" s="218"/>
      <c r="Q202" s="211"/>
    </row>
    <row r="203" spans="1:49" ht="43.15">
      <c r="A203" s="387"/>
      <c r="B203" s="407"/>
      <c r="C203" s="420"/>
      <c r="D203" s="219" t="s">
        <v>311</v>
      </c>
      <c r="E203" s="185"/>
      <c r="F203" s="185"/>
      <c r="G203" s="331"/>
      <c r="H203" s="286"/>
      <c r="I203" s="104"/>
      <c r="J203" s="192"/>
      <c r="K203" s="383"/>
      <c r="L203" s="383"/>
      <c r="M203" s="190"/>
      <c r="N203" s="190"/>
      <c r="O203" s="193"/>
      <c r="P203" s="218"/>
      <c r="Q203" s="211"/>
    </row>
    <row r="204" spans="1:49" ht="19.899999999999999" customHeight="1">
      <c r="A204" s="387"/>
      <c r="B204" s="407"/>
      <c r="C204" s="420"/>
      <c r="D204" s="219" t="s">
        <v>312</v>
      </c>
      <c r="E204" s="185"/>
      <c r="F204" s="185"/>
      <c r="G204" s="331"/>
      <c r="H204" s="286"/>
      <c r="I204" s="104"/>
      <c r="J204" s="192"/>
      <c r="K204" s="383"/>
      <c r="L204" s="383"/>
      <c r="M204" s="190"/>
      <c r="N204" s="190"/>
      <c r="O204" s="193"/>
      <c r="P204" s="218"/>
      <c r="Q204" s="211"/>
    </row>
    <row r="205" spans="1:49" ht="43.15">
      <c r="A205" s="387"/>
      <c r="B205" s="407"/>
      <c r="C205" s="420"/>
      <c r="D205" s="220" t="s">
        <v>313</v>
      </c>
      <c r="E205" s="185"/>
      <c r="F205" s="185"/>
      <c r="G205" s="331"/>
      <c r="H205" s="286"/>
      <c r="I205" s="104"/>
      <c r="J205" s="192"/>
      <c r="K205" s="383"/>
      <c r="L205" s="383"/>
      <c r="M205" s="190"/>
      <c r="N205" s="190"/>
      <c r="O205" s="193"/>
      <c r="P205" s="218"/>
      <c r="Q205" s="211"/>
    </row>
    <row r="206" spans="1:49" s="234" customFormat="1" ht="43.9" thickBot="1">
      <c r="A206" s="387"/>
      <c r="B206" s="433"/>
      <c r="C206" s="419"/>
      <c r="D206" s="221" t="s">
        <v>314</v>
      </c>
      <c r="E206" s="212"/>
      <c r="F206" s="212"/>
      <c r="G206" s="335"/>
      <c r="H206" s="287"/>
      <c r="I206" s="104"/>
      <c r="J206" s="213"/>
      <c r="K206" s="384"/>
      <c r="L206" s="383"/>
      <c r="M206" s="214"/>
      <c r="N206" s="214"/>
      <c r="O206" s="215"/>
      <c r="P206" s="233"/>
      <c r="Q206" s="216"/>
      <c r="R206" s="69"/>
      <c r="S206" s="69"/>
      <c r="T206" s="69"/>
      <c r="U206" s="69"/>
      <c r="V206" s="69"/>
      <c r="W206" s="69"/>
      <c r="X206" s="69"/>
      <c r="Y206" s="69"/>
      <c r="Z206" s="69"/>
      <c r="AA206" s="69"/>
      <c r="AB206" s="69"/>
      <c r="AC206" s="69"/>
      <c r="AD206" s="69"/>
      <c r="AE206" s="69"/>
      <c r="AF206" s="69"/>
      <c r="AG206" s="69"/>
      <c r="AH206" s="69"/>
      <c r="AI206" s="69"/>
      <c r="AJ206" s="69"/>
      <c r="AK206" s="69"/>
      <c r="AL206" s="69"/>
      <c r="AM206" s="69"/>
      <c r="AN206" s="69"/>
      <c r="AO206" s="69"/>
      <c r="AP206" s="69"/>
      <c r="AQ206" s="69"/>
      <c r="AR206" s="69"/>
      <c r="AS206" s="69"/>
      <c r="AT206" s="69"/>
      <c r="AU206" s="69"/>
      <c r="AV206" s="69"/>
      <c r="AW206" s="69"/>
    </row>
    <row r="207" spans="1:49" s="229" customFormat="1" ht="19.899999999999999" customHeight="1" thickBot="1">
      <c r="A207" s="387"/>
      <c r="B207" s="439" t="s">
        <v>315</v>
      </c>
      <c r="C207" s="440" t="s">
        <v>316</v>
      </c>
      <c r="D207" s="258" t="s">
        <v>317</v>
      </c>
      <c r="E207" s="206"/>
      <c r="F207" s="206"/>
      <c r="G207" s="252"/>
      <c r="H207" s="253"/>
      <c r="I207" s="104"/>
      <c r="J207" s="207"/>
      <c r="K207" s="382" t="str" cm="1">
        <f t="array" ref="K207">IF((AND(J207:J208=1)), "Fully Mapped", "Not/ Partially Mapped")</f>
        <v>Not/ Partially Mapped</v>
      </c>
      <c r="L207" s="383"/>
      <c r="M207" s="208"/>
      <c r="N207" s="208"/>
      <c r="O207" s="209"/>
      <c r="P207" s="228"/>
      <c r="Q207" s="210"/>
      <c r="R207" s="69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69"/>
      <c r="AJ207" s="69"/>
      <c r="AK207" s="69"/>
      <c r="AL207" s="69"/>
      <c r="AM207" s="69"/>
      <c r="AN207" s="69"/>
      <c r="AO207" s="69"/>
      <c r="AP207" s="69"/>
      <c r="AQ207" s="69"/>
      <c r="AR207" s="69"/>
      <c r="AS207" s="69"/>
      <c r="AT207" s="69"/>
      <c r="AU207" s="69"/>
      <c r="AV207" s="69"/>
      <c r="AW207" s="69"/>
    </row>
    <row r="208" spans="1:49" s="234" customFormat="1" ht="43.9" thickBot="1">
      <c r="A208" s="388"/>
      <c r="B208" s="439"/>
      <c r="C208" s="441"/>
      <c r="D208" s="259" t="s">
        <v>318</v>
      </c>
      <c r="E208" s="212"/>
      <c r="F208" s="212"/>
      <c r="G208" s="335"/>
      <c r="H208" s="287"/>
      <c r="I208" s="248"/>
      <c r="J208" s="213"/>
      <c r="K208" s="384"/>
      <c r="L208" s="384"/>
      <c r="M208" s="214"/>
      <c r="N208" s="214"/>
      <c r="O208" s="215"/>
      <c r="P208" s="233"/>
      <c r="Q208" s="216"/>
      <c r="R208" s="69"/>
      <c r="S208" s="69"/>
      <c r="T208" s="69"/>
      <c r="U208" s="69"/>
      <c r="V208" s="69"/>
      <c r="W208" s="69"/>
      <c r="X208" s="69"/>
      <c r="Y208" s="69"/>
      <c r="Z208" s="69"/>
      <c r="AA208" s="69"/>
      <c r="AB208" s="69"/>
      <c r="AC208" s="69"/>
      <c r="AD208" s="69"/>
      <c r="AE208" s="69"/>
      <c r="AF208" s="69"/>
      <c r="AG208" s="69"/>
      <c r="AH208" s="69"/>
      <c r="AI208" s="69"/>
      <c r="AJ208" s="69"/>
      <c r="AK208" s="69"/>
      <c r="AL208" s="69"/>
      <c r="AM208" s="69"/>
      <c r="AN208" s="69"/>
      <c r="AO208" s="69"/>
      <c r="AP208" s="69"/>
      <c r="AQ208" s="69"/>
      <c r="AR208" s="69"/>
      <c r="AS208" s="69"/>
      <c r="AT208" s="69"/>
      <c r="AU208" s="69"/>
      <c r="AV208" s="69"/>
      <c r="AW208" s="69"/>
    </row>
    <row r="209" spans="1:49" thickBot="1">
      <c r="A209" s="386" t="s">
        <v>319</v>
      </c>
      <c r="B209" s="74" t="s">
        <v>44</v>
      </c>
      <c r="C209" s="76" t="s">
        <v>70</v>
      </c>
      <c r="D209" s="71" t="s">
        <v>46</v>
      </c>
      <c r="E209" s="247"/>
      <c r="F209" s="248"/>
      <c r="G209" s="341"/>
      <c r="H209" s="248"/>
      <c r="J209" s="248"/>
      <c r="K209" s="248"/>
      <c r="L209" s="248"/>
      <c r="M209" s="248"/>
      <c r="N209" s="248"/>
      <c r="O209" s="248"/>
      <c r="P209" s="248"/>
      <c r="Q209" s="249"/>
    </row>
    <row r="210" spans="1:49" s="229" customFormat="1" ht="34.9" customHeight="1">
      <c r="A210" s="387"/>
      <c r="B210" s="406" t="s">
        <v>320</v>
      </c>
      <c r="C210" s="418" t="s">
        <v>321</v>
      </c>
      <c r="D210" s="178" t="s">
        <v>322</v>
      </c>
      <c r="E210" s="206"/>
      <c r="F210" s="206"/>
      <c r="G210" s="252"/>
      <c r="H210" s="253"/>
      <c r="I210" s="104"/>
      <c r="J210" s="207"/>
      <c r="K210" s="382" t="str" cm="1">
        <f t="array" ref="K210">IF((AND(J210:J214=1)), "Fully Mapped", "Not/ Partially Mapped")</f>
        <v>Not/ Partially Mapped</v>
      </c>
      <c r="L210" s="382">
        <f>SUM('Workings out'!O4:O12)</f>
        <v>0</v>
      </c>
      <c r="M210" s="208"/>
      <c r="N210" s="208"/>
      <c r="O210" s="209"/>
      <c r="P210" s="228"/>
      <c r="Q210" s="210"/>
      <c r="R210" s="69"/>
      <c r="S210" s="69"/>
      <c r="T210" s="69"/>
      <c r="U210" s="69"/>
      <c r="V210" s="69"/>
      <c r="W210" s="69"/>
      <c r="X210" s="69"/>
      <c r="Y210" s="69"/>
      <c r="Z210" s="69"/>
      <c r="AA210" s="69"/>
      <c r="AB210" s="69"/>
      <c r="AC210" s="69"/>
      <c r="AD210" s="69"/>
      <c r="AE210" s="69"/>
      <c r="AF210" s="69"/>
      <c r="AG210" s="69"/>
      <c r="AH210" s="69"/>
      <c r="AI210" s="69"/>
      <c r="AJ210" s="69"/>
      <c r="AK210" s="69"/>
      <c r="AL210" s="69"/>
      <c r="AM210" s="69"/>
      <c r="AN210" s="69"/>
      <c r="AO210" s="69"/>
      <c r="AP210" s="69"/>
      <c r="AQ210" s="69"/>
      <c r="AR210" s="69"/>
      <c r="AS210" s="69"/>
      <c r="AT210" s="69"/>
      <c r="AU210" s="69"/>
      <c r="AV210" s="69"/>
      <c r="AW210" s="69"/>
    </row>
    <row r="211" spans="1:49" ht="43.15">
      <c r="A211" s="387"/>
      <c r="B211" s="407"/>
      <c r="C211" s="420"/>
      <c r="D211" s="183" t="s">
        <v>323</v>
      </c>
      <c r="E211" s="185"/>
      <c r="F211" s="185"/>
      <c r="G211" s="331"/>
      <c r="H211" s="286"/>
      <c r="I211" s="104"/>
      <c r="J211" s="192"/>
      <c r="K211" s="383"/>
      <c r="L211" s="383"/>
      <c r="M211" s="190"/>
      <c r="N211" s="190"/>
      <c r="O211" s="193"/>
      <c r="P211" s="218"/>
      <c r="Q211" s="211"/>
    </row>
    <row r="212" spans="1:49" ht="19.899999999999999" customHeight="1">
      <c r="A212" s="387"/>
      <c r="B212" s="407"/>
      <c r="C212" s="420"/>
      <c r="D212" s="183" t="s">
        <v>324</v>
      </c>
      <c r="E212" s="185"/>
      <c r="F212" s="185"/>
      <c r="G212" s="331"/>
      <c r="H212" s="286"/>
      <c r="I212" s="104"/>
      <c r="J212" s="192"/>
      <c r="K212" s="383"/>
      <c r="L212" s="383"/>
      <c r="M212" s="190"/>
      <c r="N212" s="190"/>
      <c r="O212" s="193"/>
      <c r="P212" s="218"/>
      <c r="Q212" s="211"/>
    </row>
    <row r="213" spans="1:49" ht="43.15">
      <c r="A213" s="387"/>
      <c r="B213" s="407"/>
      <c r="C213" s="420"/>
      <c r="D213" s="183" t="s">
        <v>325</v>
      </c>
      <c r="E213" s="185"/>
      <c r="F213" s="185"/>
      <c r="G213" s="331"/>
      <c r="H213" s="286"/>
      <c r="I213" s="104"/>
      <c r="J213" s="192"/>
      <c r="K213" s="383"/>
      <c r="L213" s="383"/>
      <c r="M213" s="190"/>
      <c r="N213" s="190"/>
      <c r="O213" s="193"/>
      <c r="P213" s="218"/>
      <c r="Q213" s="211"/>
    </row>
    <row r="214" spans="1:49" s="234" customFormat="1" ht="20.45" customHeight="1" thickBot="1">
      <c r="A214" s="387"/>
      <c r="B214" s="408"/>
      <c r="C214" s="419"/>
      <c r="D214" s="194" t="s">
        <v>326</v>
      </c>
      <c r="E214" s="212"/>
      <c r="F214" s="212"/>
      <c r="G214" s="335"/>
      <c r="H214" s="287"/>
      <c r="I214" s="104"/>
      <c r="J214" s="213"/>
      <c r="K214" s="384"/>
      <c r="L214" s="383"/>
      <c r="M214" s="214"/>
      <c r="N214" s="214"/>
      <c r="O214" s="215"/>
      <c r="P214" s="233"/>
      <c r="Q214" s="216"/>
      <c r="R214" s="69"/>
      <c r="S214" s="69"/>
      <c r="T214" s="69"/>
      <c r="U214" s="69"/>
      <c r="V214" s="69"/>
      <c r="W214" s="69"/>
      <c r="X214" s="69"/>
      <c r="Y214" s="69"/>
      <c r="Z214" s="69"/>
      <c r="AA214" s="69"/>
      <c r="AB214" s="69"/>
      <c r="AC214" s="69"/>
      <c r="AD214" s="69"/>
      <c r="AE214" s="69"/>
      <c r="AF214" s="69"/>
      <c r="AG214" s="69"/>
      <c r="AH214" s="69"/>
      <c r="AI214" s="69"/>
      <c r="AJ214" s="69"/>
      <c r="AK214" s="69"/>
      <c r="AL214" s="69"/>
      <c r="AM214" s="69"/>
      <c r="AN214" s="69"/>
      <c r="AO214" s="69"/>
      <c r="AP214" s="69"/>
      <c r="AQ214" s="69"/>
      <c r="AR214" s="69"/>
      <c r="AS214" s="69"/>
      <c r="AT214" s="69"/>
      <c r="AU214" s="69"/>
      <c r="AV214" s="69"/>
      <c r="AW214" s="69"/>
    </row>
    <row r="215" spans="1:49" s="229" customFormat="1" ht="19.899999999999999" customHeight="1">
      <c r="A215" s="387"/>
      <c r="B215" s="406" t="s">
        <v>327</v>
      </c>
      <c r="C215" s="418" t="s">
        <v>328</v>
      </c>
      <c r="D215" s="202" t="s">
        <v>329</v>
      </c>
      <c r="E215" s="206"/>
      <c r="F215" s="206"/>
      <c r="G215" s="252"/>
      <c r="H215" s="253"/>
      <c r="I215" s="104"/>
      <c r="J215" s="207"/>
      <c r="K215" s="382" t="str" cm="1">
        <f t="array" ref="K215">IF((AND(J215:J218=1)), "Fully Mapped", "Not/ Partially Mapped")</f>
        <v>Not/ Partially Mapped</v>
      </c>
      <c r="L215" s="383"/>
      <c r="M215" s="208"/>
      <c r="N215" s="208"/>
      <c r="O215" s="209"/>
      <c r="P215" s="228"/>
      <c r="Q215" s="210"/>
      <c r="R215" s="69"/>
      <c r="S215" s="69"/>
      <c r="T215" s="6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69"/>
      <c r="AJ215" s="69"/>
      <c r="AK215" s="69"/>
      <c r="AL215" s="69"/>
      <c r="AM215" s="69"/>
      <c r="AN215" s="69"/>
      <c r="AO215" s="69"/>
      <c r="AP215" s="69"/>
      <c r="AQ215" s="69"/>
      <c r="AR215" s="69"/>
      <c r="AS215" s="69"/>
      <c r="AT215" s="69"/>
      <c r="AU215" s="69"/>
      <c r="AV215" s="69"/>
      <c r="AW215" s="69"/>
    </row>
    <row r="216" spans="1:49" ht="19.899999999999999" customHeight="1">
      <c r="A216" s="387"/>
      <c r="B216" s="407"/>
      <c r="C216" s="420"/>
      <c r="D216" s="111" t="s">
        <v>330</v>
      </c>
      <c r="E216" s="185"/>
      <c r="F216" s="185"/>
      <c r="G216" s="331"/>
      <c r="H216" s="286"/>
      <c r="I216" s="104"/>
      <c r="J216" s="192"/>
      <c r="K216" s="383"/>
      <c r="L216" s="383"/>
      <c r="M216" s="190"/>
      <c r="N216" s="190"/>
      <c r="O216" s="193"/>
      <c r="P216" s="218"/>
      <c r="Q216" s="211"/>
    </row>
    <row r="217" spans="1:49" ht="43.15">
      <c r="A217" s="387"/>
      <c r="B217" s="407"/>
      <c r="C217" s="420"/>
      <c r="D217" s="111" t="s">
        <v>331</v>
      </c>
      <c r="E217" s="185"/>
      <c r="F217" s="185"/>
      <c r="G217" s="331"/>
      <c r="H217" s="286"/>
      <c r="I217" s="104"/>
      <c r="J217" s="192"/>
      <c r="K217" s="383"/>
      <c r="L217" s="383"/>
      <c r="M217" s="190"/>
      <c r="N217" s="190"/>
      <c r="O217" s="193"/>
      <c r="P217" s="218"/>
      <c r="Q217" s="211"/>
    </row>
    <row r="218" spans="1:49" s="234" customFormat="1" ht="20.45" customHeight="1" thickBot="1">
      <c r="A218" s="388"/>
      <c r="B218" s="407"/>
      <c r="C218" s="419"/>
      <c r="D218" s="204" t="s">
        <v>332</v>
      </c>
      <c r="E218" s="212"/>
      <c r="F218" s="212"/>
      <c r="G218" s="335"/>
      <c r="H218" s="287"/>
      <c r="I218" s="104"/>
      <c r="J218" s="213"/>
      <c r="K218" s="384"/>
      <c r="L218" s="384"/>
      <c r="M218" s="214"/>
      <c r="N218" s="214"/>
      <c r="O218" s="215"/>
      <c r="P218" s="233"/>
      <c r="Q218" s="216"/>
      <c r="R218" s="69"/>
      <c r="S218" s="69"/>
      <c r="T218" s="69"/>
      <c r="U218" s="69"/>
      <c r="V218" s="69"/>
      <c r="W218" s="69"/>
      <c r="X218" s="69"/>
      <c r="Y218" s="69"/>
      <c r="Z218" s="69"/>
      <c r="AA218" s="69"/>
      <c r="AB218" s="69"/>
      <c r="AC218" s="69"/>
      <c r="AD218" s="69"/>
      <c r="AE218" s="69"/>
      <c r="AF218" s="69"/>
      <c r="AG218" s="69"/>
      <c r="AH218" s="69"/>
      <c r="AI218" s="69"/>
      <c r="AJ218" s="69"/>
      <c r="AK218" s="69"/>
      <c r="AL218" s="69"/>
      <c r="AM218" s="69"/>
      <c r="AN218" s="69"/>
      <c r="AO218" s="69"/>
      <c r="AP218" s="69"/>
      <c r="AQ218" s="69"/>
      <c r="AR218" s="69"/>
      <c r="AS218" s="69"/>
      <c r="AT218" s="69"/>
      <c r="AU218" s="69"/>
      <c r="AV218" s="69"/>
      <c r="AW218" s="69"/>
    </row>
    <row r="219" spans="1:49" s="229" customFormat="1" ht="39.6" customHeight="1">
      <c r="A219" s="386" t="s">
        <v>333</v>
      </c>
      <c r="B219" s="401" t="s">
        <v>334</v>
      </c>
      <c r="C219" s="418" t="s">
        <v>335</v>
      </c>
      <c r="D219" s="217" t="s">
        <v>336</v>
      </c>
      <c r="E219" s="206"/>
      <c r="F219" s="206"/>
      <c r="G219" s="252"/>
      <c r="H219" s="253"/>
      <c r="I219" s="104"/>
      <c r="J219" s="207"/>
      <c r="K219" s="382" t="str" cm="1">
        <f t="array" ref="K219">IF((AND(J219:J228=1)), "Fully Mapped", "Not/ Partially Mapped")</f>
        <v>Not/ Partially Mapped</v>
      </c>
      <c r="L219" s="382">
        <f>SUM('Workings out'!P4:P15)</f>
        <v>0</v>
      </c>
      <c r="M219" s="208"/>
      <c r="N219" s="208"/>
      <c r="O219" s="209"/>
      <c r="P219" s="228"/>
      <c r="Q219" s="210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</row>
    <row r="220" spans="1:49" ht="19.899999999999999" customHeight="1">
      <c r="A220" s="387"/>
      <c r="B220" s="402"/>
      <c r="C220" s="420"/>
      <c r="D220" s="219" t="s">
        <v>337</v>
      </c>
      <c r="E220" s="185"/>
      <c r="F220" s="185"/>
      <c r="G220" s="331"/>
      <c r="H220" s="286"/>
      <c r="I220" s="104"/>
      <c r="J220" s="192"/>
      <c r="K220" s="383"/>
      <c r="L220" s="383"/>
      <c r="M220" s="190"/>
      <c r="N220" s="190"/>
      <c r="O220" s="193"/>
      <c r="P220" s="218"/>
      <c r="Q220" s="211"/>
    </row>
    <row r="221" spans="1:49" ht="19.899999999999999" customHeight="1">
      <c r="A221" s="387"/>
      <c r="B221" s="402"/>
      <c r="C221" s="420"/>
      <c r="D221" s="219" t="s">
        <v>338</v>
      </c>
      <c r="E221" s="185"/>
      <c r="F221" s="185"/>
      <c r="G221" s="331"/>
      <c r="H221" s="286"/>
      <c r="I221" s="104"/>
      <c r="J221" s="192"/>
      <c r="K221" s="383"/>
      <c r="L221" s="383"/>
      <c r="M221" s="190"/>
      <c r="N221" s="190"/>
      <c r="O221" s="193"/>
      <c r="P221" s="218"/>
      <c r="Q221" s="211"/>
    </row>
    <row r="222" spans="1:49" ht="19.899999999999999" customHeight="1">
      <c r="A222" s="387"/>
      <c r="B222" s="402"/>
      <c r="C222" s="420"/>
      <c r="D222" s="219" t="s">
        <v>339</v>
      </c>
      <c r="E222" s="185"/>
      <c r="F222" s="185"/>
      <c r="G222" s="331"/>
      <c r="H222" s="286"/>
      <c r="I222" s="104"/>
      <c r="J222" s="192"/>
      <c r="K222" s="383"/>
      <c r="L222" s="383"/>
      <c r="M222" s="190"/>
      <c r="N222" s="190"/>
      <c r="O222" s="193"/>
      <c r="P222" s="218"/>
      <c r="Q222" s="211"/>
    </row>
    <row r="223" spans="1:49" ht="19.899999999999999" customHeight="1">
      <c r="A223" s="387"/>
      <c r="B223" s="402"/>
      <c r="C223" s="420"/>
      <c r="D223" s="219" t="s">
        <v>340</v>
      </c>
      <c r="E223" s="185"/>
      <c r="F223" s="185"/>
      <c r="G223" s="331"/>
      <c r="H223" s="286"/>
      <c r="I223" s="104"/>
      <c r="J223" s="192"/>
      <c r="K223" s="383"/>
      <c r="L223" s="383"/>
      <c r="M223" s="190"/>
      <c r="N223" s="190"/>
      <c r="O223" s="193"/>
      <c r="P223" s="218"/>
      <c r="Q223" s="211"/>
    </row>
    <row r="224" spans="1:49" ht="19.899999999999999" customHeight="1">
      <c r="A224" s="387"/>
      <c r="B224" s="402"/>
      <c r="C224" s="420"/>
      <c r="D224" s="220" t="s">
        <v>341</v>
      </c>
      <c r="E224" s="185"/>
      <c r="F224" s="185"/>
      <c r="G224" s="331"/>
      <c r="H224" s="286"/>
      <c r="I224" s="104"/>
      <c r="J224" s="192"/>
      <c r="K224" s="383"/>
      <c r="L224" s="383"/>
      <c r="M224" s="190"/>
      <c r="N224" s="190"/>
      <c r="O224" s="193"/>
      <c r="P224" s="218"/>
      <c r="Q224" s="211"/>
    </row>
    <row r="225" spans="1:49" ht="19.899999999999999" customHeight="1">
      <c r="A225" s="387"/>
      <c r="B225" s="402"/>
      <c r="C225" s="420"/>
      <c r="D225" s="230" t="s">
        <v>342</v>
      </c>
      <c r="E225" s="185"/>
      <c r="F225" s="185"/>
      <c r="G225" s="331"/>
      <c r="H225" s="286"/>
      <c r="I225" s="104"/>
      <c r="J225" s="192"/>
      <c r="K225" s="383"/>
      <c r="L225" s="383"/>
      <c r="M225" s="190"/>
      <c r="N225" s="190"/>
      <c r="O225" s="193"/>
      <c r="P225" s="218"/>
      <c r="Q225" s="211"/>
    </row>
    <row r="226" spans="1:49" ht="19.899999999999999" customHeight="1">
      <c r="A226" s="387"/>
      <c r="B226" s="402"/>
      <c r="C226" s="420"/>
      <c r="D226" s="231" t="s">
        <v>343</v>
      </c>
      <c r="E226" s="185"/>
      <c r="F226" s="185"/>
      <c r="G226" s="331"/>
      <c r="H226" s="286"/>
      <c r="I226" s="104"/>
      <c r="J226" s="192"/>
      <c r="K226" s="383"/>
      <c r="L226" s="383"/>
      <c r="M226" s="190"/>
      <c r="N226" s="190"/>
      <c r="O226" s="193"/>
      <c r="P226" s="218"/>
      <c r="Q226" s="211"/>
    </row>
    <row r="227" spans="1:49" ht="19.899999999999999" customHeight="1">
      <c r="A227" s="387"/>
      <c r="B227" s="402"/>
      <c r="C227" s="420"/>
      <c r="D227" s="220" t="s">
        <v>344</v>
      </c>
      <c r="E227" s="185"/>
      <c r="F227" s="185"/>
      <c r="G227" s="331"/>
      <c r="H227" s="286"/>
      <c r="I227" s="104"/>
      <c r="J227" s="192"/>
      <c r="K227" s="383"/>
      <c r="L227" s="383"/>
      <c r="M227" s="190"/>
      <c r="N227" s="190"/>
      <c r="O227" s="193"/>
      <c r="P227" s="218"/>
      <c r="Q227" s="211"/>
    </row>
    <row r="228" spans="1:49" s="234" customFormat="1" ht="20.45" customHeight="1" thickBot="1">
      <c r="A228" s="387"/>
      <c r="B228" s="429"/>
      <c r="C228" s="419"/>
      <c r="D228" s="232" t="s">
        <v>345</v>
      </c>
      <c r="E228" s="212"/>
      <c r="F228" s="212"/>
      <c r="G228" s="335"/>
      <c r="H228" s="287"/>
      <c r="I228" s="104"/>
      <c r="J228" s="213"/>
      <c r="K228" s="384"/>
      <c r="L228" s="383"/>
      <c r="M228" s="214"/>
      <c r="N228" s="214"/>
      <c r="O228" s="215"/>
      <c r="P228" s="233"/>
      <c r="Q228" s="216"/>
      <c r="R228" s="69"/>
      <c r="S228" s="69"/>
      <c r="T228" s="69"/>
      <c r="U228" s="69"/>
      <c r="V228" s="69"/>
      <c r="W228" s="69"/>
      <c r="X228" s="69"/>
      <c r="Y228" s="69"/>
      <c r="Z228" s="69"/>
      <c r="AA228" s="69"/>
      <c r="AB228" s="69"/>
      <c r="AC228" s="69"/>
      <c r="AD228" s="69"/>
      <c r="AE228" s="69"/>
      <c r="AF228" s="69"/>
      <c r="AG228" s="69"/>
      <c r="AH228" s="69"/>
      <c r="AI228" s="69"/>
      <c r="AJ228" s="69"/>
      <c r="AK228" s="69"/>
      <c r="AL228" s="69"/>
      <c r="AM228" s="69"/>
      <c r="AN228" s="69"/>
      <c r="AO228" s="69"/>
      <c r="AP228" s="69"/>
      <c r="AQ228" s="69"/>
      <c r="AR228" s="69"/>
      <c r="AS228" s="69"/>
      <c r="AT228" s="69"/>
      <c r="AU228" s="69"/>
      <c r="AV228" s="69"/>
      <c r="AW228" s="69"/>
    </row>
    <row r="229" spans="1:49" s="229" customFormat="1" ht="19.899999999999999" customHeight="1">
      <c r="A229" s="387"/>
      <c r="B229" s="406" t="s">
        <v>346</v>
      </c>
      <c r="C229" s="418" t="s">
        <v>347</v>
      </c>
      <c r="D229" s="178" t="s">
        <v>348</v>
      </c>
      <c r="E229" s="206"/>
      <c r="F229" s="206"/>
      <c r="G229" s="252"/>
      <c r="H229" s="253"/>
      <c r="I229" s="104"/>
      <c r="J229" s="207"/>
      <c r="K229" s="382" t="str" cm="1">
        <f t="array" ref="K229">IF((AND(J229:J233=1)), "Fully Mapped", "Not/ Partially Mapped")</f>
        <v>Not/ Partially Mapped</v>
      </c>
      <c r="L229" s="383"/>
      <c r="M229" s="208"/>
      <c r="N229" s="208"/>
      <c r="O229" s="209"/>
      <c r="P229" s="228"/>
      <c r="Q229" s="210"/>
      <c r="R229" s="69"/>
      <c r="S229" s="69"/>
      <c r="T229" s="69"/>
      <c r="U229" s="69"/>
      <c r="V229" s="69"/>
      <c r="W229" s="69"/>
      <c r="X229" s="69"/>
      <c r="Y229" s="69"/>
      <c r="Z229" s="69"/>
      <c r="AA229" s="69"/>
      <c r="AB229" s="69"/>
      <c r="AC229" s="69"/>
      <c r="AD229" s="69"/>
      <c r="AE229" s="69"/>
      <c r="AF229" s="69"/>
      <c r="AG229" s="69"/>
      <c r="AH229" s="69"/>
      <c r="AI229" s="69"/>
      <c r="AJ229" s="69"/>
      <c r="AK229" s="69"/>
      <c r="AL229" s="69"/>
      <c r="AM229" s="69"/>
      <c r="AN229" s="69"/>
      <c r="AO229" s="69"/>
      <c r="AP229" s="69"/>
      <c r="AQ229" s="69"/>
      <c r="AR229" s="69"/>
      <c r="AS229" s="69"/>
      <c r="AT229" s="69"/>
      <c r="AU229" s="69"/>
      <c r="AV229" s="69"/>
      <c r="AW229" s="69"/>
    </row>
    <row r="230" spans="1:49" ht="19.899999999999999" customHeight="1">
      <c r="A230" s="387"/>
      <c r="B230" s="407"/>
      <c r="C230" s="420"/>
      <c r="D230" s="183" t="s">
        <v>349</v>
      </c>
      <c r="E230" s="185"/>
      <c r="F230" s="185"/>
      <c r="G230" s="331"/>
      <c r="H230" s="286"/>
      <c r="I230" s="104"/>
      <c r="J230" s="192"/>
      <c r="K230" s="383"/>
      <c r="L230" s="383"/>
      <c r="M230" s="190"/>
      <c r="N230" s="190"/>
      <c r="O230" s="193"/>
      <c r="P230" s="218"/>
      <c r="Q230" s="211"/>
    </row>
    <row r="231" spans="1:49" ht="19.899999999999999" customHeight="1">
      <c r="A231" s="387"/>
      <c r="B231" s="407"/>
      <c r="C231" s="420"/>
      <c r="D231" s="183" t="s">
        <v>350</v>
      </c>
      <c r="E231" s="185"/>
      <c r="F231" s="185"/>
      <c r="G231" s="331"/>
      <c r="H231" s="286"/>
      <c r="I231" s="104"/>
      <c r="J231" s="192"/>
      <c r="K231" s="383"/>
      <c r="L231" s="383"/>
      <c r="M231" s="190"/>
      <c r="N231" s="190"/>
      <c r="O231" s="193"/>
      <c r="P231" s="218"/>
      <c r="Q231" s="211"/>
    </row>
    <row r="232" spans="1:49" ht="43.15">
      <c r="A232" s="387"/>
      <c r="B232" s="407"/>
      <c r="C232" s="420"/>
      <c r="D232" s="183" t="s">
        <v>351</v>
      </c>
      <c r="E232" s="185"/>
      <c r="F232" s="185"/>
      <c r="G232" s="331"/>
      <c r="H232" s="286"/>
      <c r="I232" s="104"/>
      <c r="J232" s="192"/>
      <c r="K232" s="383"/>
      <c r="L232" s="383"/>
      <c r="M232" s="190"/>
      <c r="N232" s="190"/>
      <c r="O232" s="193"/>
      <c r="P232" s="218"/>
      <c r="Q232" s="211"/>
    </row>
    <row r="233" spans="1:49" s="234" customFormat="1" ht="20.45" customHeight="1" thickBot="1">
      <c r="A233" s="387"/>
      <c r="B233" s="408"/>
      <c r="C233" s="421"/>
      <c r="D233" s="194" t="s">
        <v>352</v>
      </c>
      <c r="E233" s="212"/>
      <c r="F233" s="212"/>
      <c r="G233" s="335"/>
      <c r="H233" s="287"/>
      <c r="I233" s="104"/>
      <c r="J233" s="213"/>
      <c r="K233" s="384"/>
      <c r="L233" s="384"/>
      <c r="M233" s="214"/>
      <c r="N233" s="214"/>
      <c r="O233" s="215"/>
      <c r="P233" s="233"/>
      <c r="Q233" s="216"/>
      <c r="R233" s="69"/>
      <c r="S233" s="69"/>
      <c r="T233" s="69"/>
      <c r="U233" s="69"/>
      <c r="V233" s="69"/>
      <c r="W233" s="69"/>
      <c r="X233" s="69"/>
      <c r="Y233" s="69"/>
      <c r="Z233" s="69"/>
      <c r="AA233" s="69"/>
      <c r="AB233" s="69"/>
      <c r="AC233" s="69"/>
      <c r="AD233" s="69"/>
      <c r="AE233" s="69"/>
      <c r="AF233" s="69"/>
      <c r="AG233" s="69"/>
      <c r="AH233" s="69"/>
      <c r="AI233" s="69"/>
      <c r="AJ233" s="69"/>
      <c r="AK233" s="69"/>
      <c r="AL233" s="69"/>
      <c r="AM233" s="69"/>
      <c r="AN233" s="69"/>
      <c r="AO233" s="69"/>
      <c r="AP233" s="69"/>
      <c r="AQ233" s="69"/>
      <c r="AR233" s="69"/>
      <c r="AS233" s="69"/>
      <c r="AT233" s="69"/>
      <c r="AU233" s="69"/>
      <c r="AV233" s="69"/>
      <c r="AW233" s="69"/>
    </row>
    <row r="234" spans="1:49" thickBot="1">
      <c r="A234" s="387"/>
      <c r="B234" s="74" t="s">
        <v>44</v>
      </c>
      <c r="C234" s="299" t="s">
        <v>191</v>
      </c>
      <c r="D234" s="71" t="s">
        <v>58</v>
      </c>
      <c r="E234" s="237"/>
      <c r="F234" s="238"/>
      <c r="G234" s="340"/>
      <c r="H234" s="238"/>
      <c r="I234" s="108"/>
      <c r="J234" s="238"/>
      <c r="K234" s="238"/>
      <c r="L234" s="238"/>
      <c r="M234" s="238"/>
      <c r="N234" s="238"/>
      <c r="O234" s="238"/>
      <c r="P234" s="238"/>
      <c r="Q234" s="239"/>
    </row>
    <row r="235" spans="1:49" s="229" customFormat="1" ht="19.899999999999999" customHeight="1">
      <c r="A235" s="387"/>
      <c r="B235" s="418" t="s">
        <v>353</v>
      </c>
      <c r="C235" s="418" t="s">
        <v>354</v>
      </c>
      <c r="D235" s="217" t="s">
        <v>355</v>
      </c>
      <c r="E235" s="206"/>
      <c r="F235" s="206"/>
      <c r="G235" s="252"/>
      <c r="H235" s="253"/>
      <c r="I235" s="104"/>
      <c r="J235" s="207"/>
      <c r="K235" s="382" t="str" cm="1">
        <f t="array" ref="K235">IF((AND(J235:J241=1)), "Fully Mapped", "Not/ Partially Mapped")</f>
        <v>Not/ Partially Mapped</v>
      </c>
      <c r="L235" s="382">
        <f>SUM('Workings out'!Q4:Q15)</f>
        <v>0</v>
      </c>
      <c r="M235" s="208"/>
      <c r="N235" s="208"/>
      <c r="O235" s="209"/>
      <c r="P235" s="228"/>
      <c r="Q235" s="210"/>
      <c r="R235" s="69"/>
      <c r="S235" s="69"/>
      <c r="T235" s="69"/>
      <c r="U235" s="69"/>
      <c r="V235" s="69"/>
      <c r="W235" s="69"/>
      <c r="X235" s="69"/>
      <c r="Y235" s="69"/>
      <c r="Z235" s="69"/>
      <c r="AA235" s="69"/>
      <c r="AB235" s="69"/>
      <c r="AC235" s="69"/>
      <c r="AD235" s="69"/>
      <c r="AE235" s="69"/>
      <c r="AF235" s="69"/>
      <c r="AG235" s="69"/>
      <c r="AH235" s="69"/>
      <c r="AI235" s="69"/>
      <c r="AJ235" s="69"/>
      <c r="AK235" s="69"/>
      <c r="AL235" s="69"/>
      <c r="AM235" s="69"/>
      <c r="AN235" s="69"/>
      <c r="AO235" s="69"/>
      <c r="AP235" s="69"/>
      <c r="AQ235" s="69"/>
      <c r="AR235" s="69"/>
      <c r="AS235" s="69"/>
      <c r="AT235" s="69"/>
      <c r="AU235" s="69"/>
      <c r="AV235" s="69"/>
      <c r="AW235" s="69"/>
    </row>
    <row r="236" spans="1:49" ht="19.899999999999999" customHeight="1">
      <c r="A236" s="387"/>
      <c r="B236" s="420"/>
      <c r="C236" s="420"/>
      <c r="D236" s="219" t="s">
        <v>356</v>
      </c>
      <c r="E236" s="185"/>
      <c r="F236" s="185"/>
      <c r="G236" s="331"/>
      <c r="H236" s="286"/>
      <c r="I236" s="104"/>
      <c r="J236" s="192"/>
      <c r="K236" s="383"/>
      <c r="L236" s="383"/>
      <c r="M236" s="190"/>
      <c r="N236" s="190"/>
      <c r="O236" s="193"/>
      <c r="P236" s="218"/>
      <c r="Q236" s="211"/>
    </row>
    <row r="237" spans="1:49" ht="19.899999999999999" customHeight="1">
      <c r="A237" s="387"/>
      <c r="B237" s="420"/>
      <c r="C237" s="420"/>
      <c r="D237" s="219" t="s">
        <v>357</v>
      </c>
      <c r="E237" s="185"/>
      <c r="F237" s="185"/>
      <c r="G237" s="331"/>
      <c r="H237" s="286"/>
      <c r="I237" s="104"/>
      <c r="J237" s="192"/>
      <c r="K237" s="383"/>
      <c r="L237" s="383"/>
      <c r="M237" s="190"/>
      <c r="N237" s="190"/>
      <c r="O237" s="193"/>
      <c r="P237" s="218"/>
      <c r="Q237" s="211"/>
    </row>
    <row r="238" spans="1:49" ht="43.15">
      <c r="A238" s="387"/>
      <c r="B238" s="420"/>
      <c r="C238" s="420"/>
      <c r="D238" s="219" t="s">
        <v>358</v>
      </c>
      <c r="E238" s="185"/>
      <c r="F238" s="185"/>
      <c r="G238" s="331"/>
      <c r="H238" s="286"/>
      <c r="I238" s="104"/>
      <c r="J238" s="192"/>
      <c r="K238" s="383"/>
      <c r="L238" s="383"/>
      <c r="M238" s="190"/>
      <c r="N238" s="190"/>
      <c r="O238" s="193"/>
      <c r="P238" s="218"/>
      <c r="Q238" s="211"/>
    </row>
    <row r="239" spans="1:49" ht="43.15">
      <c r="A239" s="387"/>
      <c r="B239" s="420"/>
      <c r="C239" s="420"/>
      <c r="D239" s="219" t="s">
        <v>359</v>
      </c>
      <c r="E239" s="185"/>
      <c r="F239" s="185"/>
      <c r="G239" s="331"/>
      <c r="H239" s="286"/>
      <c r="I239" s="104"/>
      <c r="J239" s="192"/>
      <c r="K239" s="383"/>
      <c r="L239" s="383"/>
      <c r="M239" s="190"/>
      <c r="N239" s="190"/>
      <c r="O239" s="193"/>
      <c r="P239" s="218"/>
      <c r="Q239" s="211"/>
    </row>
    <row r="240" spans="1:49" ht="43.15">
      <c r="A240" s="387"/>
      <c r="B240" s="420"/>
      <c r="C240" s="420"/>
      <c r="D240" s="220" t="s">
        <v>360</v>
      </c>
      <c r="E240" s="185"/>
      <c r="F240" s="185"/>
      <c r="G240" s="331"/>
      <c r="H240" s="286"/>
      <c r="I240" s="104"/>
      <c r="J240" s="192"/>
      <c r="K240" s="383"/>
      <c r="L240" s="383"/>
      <c r="M240" s="190"/>
      <c r="N240" s="190"/>
      <c r="O240" s="193"/>
      <c r="P240" s="218"/>
      <c r="Q240" s="211"/>
    </row>
    <row r="241" spans="1:49" s="234" customFormat="1" ht="43.9" thickBot="1">
      <c r="A241" s="387"/>
      <c r="B241" s="421"/>
      <c r="C241" s="419"/>
      <c r="D241" s="221" t="s">
        <v>361</v>
      </c>
      <c r="E241" s="212"/>
      <c r="F241" s="212"/>
      <c r="G241" s="335"/>
      <c r="H241" s="287"/>
      <c r="I241" s="104"/>
      <c r="J241" s="213"/>
      <c r="K241" s="384"/>
      <c r="L241" s="383"/>
      <c r="M241" s="214"/>
      <c r="N241" s="214"/>
      <c r="O241" s="215"/>
      <c r="P241" s="233"/>
      <c r="Q241" s="216"/>
      <c r="R241" s="69"/>
      <c r="S241" s="69"/>
      <c r="T241" s="69"/>
      <c r="U241" s="69"/>
      <c r="V241" s="69"/>
      <c r="W241" s="69"/>
      <c r="X241" s="69"/>
      <c r="Y241" s="69"/>
      <c r="Z241" s="69"/>
      <c r="AA241" s="69"/>
      <c r="AB241" s="69"/>
      <c r="AC241" s="69"/>
      <c r="AD241" s="69"/>
      <c r="AE241" s="69"/>
      <c r="AF241" s="69"/>
      <c r="AG241" s="69"/>
      <c r="AH241" s="69"/>
      <c r="AI241" s="69"/>
      <c r="AJ241" s="69"/>
      <c r="AK241" s="69"/>
      <c r="AL241" s="69"/>
      <c r="AM241" s="69"/>
      <c r="AN241" s="69"/>
      <c r="AO241" s="69"/>
      <c r="AP241" s="69"/>
      <c r="AQ241" s="69"/>
      <c r="AR241" s="69"/>
      <c r="AS241" s="69"/>
      <c r="AT241" s="69"/>
      <c r="AU241" s="69"/>
      <c r="AV241" s="69"/>
      <c r="AW241" s="69"/>
    </row>
    <row r="242" spans="1:49" s="229" customFormat="1" ht="19.899999999999999" customHeight="1">
      <c r="A242" s="387"/>
      <c r="B242" s="406" t="s">
        <v>362</v>
      </c>
      <c r="C242" s="418" t="s">
        <v>363</v>
      </c>
      <c r="D242" s="178" t="s">
        <v>364</v>
      </c>
      <c r="E242" s="206"/>
      <c r="F242" s="206"/>
      <c r="G242" s="252"/>
      <c r="H242" s="253"/>
      <c r="I242" s="104"/>
      <c r="J242" s="207"/>
      <c r="K242" s="382" t="str" cm="1">
        <f t="array" ref="K242">IF((AND(J242:J246=1)), "Fully Mapped", "Not/ Partially Mapped")</f>
        <v>Not/ Partially Mapped</v>
      </c>
      <c r="L242" s="383"/>
      <c r="M242" s="208"/>
      <c r="N242" s="208"/>
      <c r="O242" s="209"/>
      <c r="P242" s="228"/>
      <c r="Q242" s="210"/>
      <c r="R242" s="69"/>
      <c r="S242" s="69"/>
      <c r="T242" s="69"/>
      <c r="U242" s="69"/>
      <c r="V242" s="69"/>
      <c r="W242" s="69"/>
      <c r="X242" s="69"/>
      <c r="Y242" s="69"/>
      <c r="Z242" s="69"/>
      <c r="AA242" s="69"/>
      <c r="AB242" s="69"/>
      <c r="AC242" s="69"/>
      <c r="AD242" s="69"/>
      <c r="AE242" s="69"/>
      <c r="AF242" s="69"/>
      <c r="AG242" s="69"/>
      <c r="AH242" s="69"/>
      <c r="AI242" s="69"/>
      <c r="AJ242" s="69"/>
      <c r="AK242" s="69"/>
      <c r="AL242" s="69"/>
      <c r="AM242" s="69"/>
      <c r="AN242" s="69"/>
      <c r="AO242" s="69"/>
      <c r="AP242" s="69"/>
      <c r="AQ242" s="69"/>
      <c r="AR242" s="69"/>
      <c r="AS242" s="69"/>
      <c r="AT242" s="69"/>
      <c r="AU242" s="69"/>
      <c r="AV242" s="69"/>
      <c r="AW242" s="69"/>
    </row>
    <row r="243" spans="1:49" ht="19.899999999999999" customHeight="1">
      <c r="A243" s="387"/>
      <c r="B243" s="407"/>
      <c r="C243" s="420"/>
      <c r="D243" s="183" t="s">
        <v>365</v>
      </c>
      <c r="E243" s="185"/>
      <c r="F243" s="185"/>
      <c r="G243" s="331"/>
      <c r="H243" s="286"/>
      <c r="I243" s="104"/>
      <c r="J243" s="192"/>
      <c r="K243" s="383"/>
      <c r="L243" s="383"/>
      <c r="M243" s="190"/>
      <c r="N243" s="190"/>
      <c r="O243" s="193"/>
      <c r="P243" s="218"/>
      <c r="Q243" s="211"/>
    </row>
    <row r="244" spans="1:49" ht="43.15">
      <c r="A244" s="387"/>
      <c r="B244" s="407"/>
      <c r="C244" s="420"/>
      <c r="D244" s="183" t="s">
        <v>366</v>
      </c>
      <c r="E244" s="185"/>
      <c r="F244" s="185"/>
      <c r="G244" s="331"/>
      <c r="H244" s="286"/>
      <c r="I244" s="104"/>
      <c r="J244" s="192"/>
      <c r="K244" s="383"/>
      <c r="L244" s="383"/>
      <c r="M244" s="190"/>
      <c r="N244" s="190"/>
      <c r="O244" s="193"/>
      <c r="P244" s="218"/>
      <c r="Q244" s="211"/>
    </row>
    <row r="245" spans="1:49" ht="43.15">
      <c r="A245" s="387"/>
      <c r="B245" s="407"/>
      <c r="C245" s="420"/>
      <c r="D245" s="183" t="s">
        <v>367</v>
      </c>
      <c r="E245" s="185"/>
      <c r="F245" s="185"/>
      <c r="G245" s="331"/>
      <c r="H245" s="286"/>
      <c r="I245" s="104"/>
      <c r="J245" s="192"/>
      <c r="K245" s="383"/>
      <c r="L245" s="383"/>
      <c r="M245" s="190"/>
      <c r="N245" s="190"/>
      <c r="O245" s="193"/>
      <c r="P245" s="218"/>
      <c r="Q245" s="211"/>
    </row>
    <row r="246" spans="1:49" s="234" customFormat="1" ht="43.9" thickBot="1">
      <c r="A246" s="387"/>
      <c r="B246" s="408"/>
      <c r="C246" s="421"/>
      <c r="D246" s="194" t="s">
        <v>368</v>
      </c>
      <c r="E246" s="212"/>
      <c r="F246" s="212"/>
      <c r="G246" s="335"/>
      <c r="H246" s="287"/>
      <c r="I246" s="104"/>
      <c r="J246" s="213"/>
      <c r="K246" s="384"/>
      <c r="L246" s="384"/>
      <c r="M246" s="214"/>
      <c r="N246" s="214"/>
      <c r="O246" s="215"/>
      <c r="P246" s="233"/>
      <c r="Q246" s="216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69"/>
      <c r="AC246" s="69"/>
      <c r="AD246" s="69"/>
      <c r="AE246" s="69"/>
      <c r="AF246" s="69"/>
      <c r="AG246" s="69"/>
      <c r="AH246" s="69"/>
      <c r="AI246" s="69"/>
      <c r="AJ246" s="69"/>
      <c r="AK246" s="69"/>
      <c r="AL246" s="69"/>
      <c r="AM246" s="69"/>
      <c r="AN246" s="69"/>
      <c r="AO246" s="69"/>
      <c r="AP246" s="69"/>
      <c r="AQ246" s="69"/>
      <c r="AR246" s="69"/>
      <c r="AS246" s="69"/>
      <c r="AT246" s="69"/>
      <c r="AU246" s="69"/>
      <c r="AV246" s="69"/>
      <c r="AW246" s="69"/>
    </row>
    <row r="247" spans="1:49" thickBot="1">
      <c r="A247" s="110"/>
      <c r="B247" s="415" t="s">
        <v>369</v>
      </c>
      <c r="C247" s="416"/>
      <c r="D247" s="417"/>
      <c r="E247" s="302"/>
      <c r="F247" s="302"/>
      <c r="G247" s="344"/>
      <c r="H247" s="302"/>
      <c r="I247" s="307"/>
      <c r="J247" s="302"/>
      <c r="K247" s="302"/>
      <c r="L247" s="302"/>
      <c r="M247" s="302"/>
      <c r="N247" s="302"/>
      <c r="O247" s="302"/>
      <c r="P247" s="302"/>
      <c r="Q247" s="303"/>
    </row>
    <row r="248" spans="1:49" thickBot="1">
      <c r="A248" s="110"/>
      <c r="B248" s="77" t="s">
        <v>370</v>
      </c>
      <c r="C248" s="76" t="s">
        <v>70</v>
      </c>
      <c r="D248" s="71" t="s">
        <v>46</v>
      </c>
      <c r="E248" s="304"/>
      <c r="F248" s="305"/>
      <c r="G248" s="345"/>
      <c r="H248" s="305"/>
      <c r="I248" s="307"/>
      <c r="J248" s="305"/>
      <c r="K248" s="305"/>
      <c r="L248" s="305"/>
      <c r="M248" s="305"/>
      <c r="N248" s="305"/>
      <c r="O248" s="305"/>
      <c r="P248" s="305"/>
      <c r="Q248" s="306"/>
    </row>
    <row r="249" spans="1:49" s="229" customFormat="1" ht="39.6" customHeight="1">
      <c r="A249" s="386" t="s">
        <v>371</v>
      </c>
      <c r="B249" s="418" t="s">
        <v>372</v>
      </c>
      <c r="C249" s="418" t="s">
        <v>373</v>
      </c>
      <c r="D249" s="217" t="s">
        <v>374</v>
      </c>
      <c r="E249" s="206"/>
      <c r="F249" s="206"/>
      <c r="G249" s="252"/>
      <c r="H249" s="253"/>
      <c r="I249" s="104"/>
      <c r="J249" s="207"/>
      <c r="K249" s="382" t="str" cm="1">
        <f t="array" ref="K249">IF((AND(J249:J255=1)), "Fully Mapped", "Not/ Partially Mapped")</f>
        <v>Not/ Partially Mapped</v>
      </c>
      <c r="L249" s="382">
        <f>SUM('Workings out'!R4:R19)</f>
        <v>0</v>
      </c>
      <c r="M249" s="208"/>
      <c r="N249" s="208"/>
      <c r="O249" s="209"/>
      <c r="P249" s="228"/>
      <c r="Q249" s="210"/>
      <c r="R249" s="69"/>
      <c r="S249" s="69"/>
      <c r="T249" s="69"/>
      <c r="U249" s="69"/>
      <c r="V249" s="69"/>
      <c r="W249" s="69"/>
      <c r="X249" s="69"/>
      <c r="Y249" s="69"/>
      <c r="Z249" s="69"/>
      <c r="AA249" s="69"/>
      <c r="AB249" s="69"/>
      <c r="AC249" s="69"/>
      <c r="AD249" s="69"/>
      <c r="AE249" s="69"/>
      <c r="AF249" s="69"/>
      <c r="AG249" s="69"/>
      <c r="AH249" s="69"/>
      <c r="AI249" s="69"/>
      <c r="AJ249" s="69"/>
      <c r="AK249" s="69"/>
      <c r="AL249" s="69"/>
      <c r="AM249" s="69"/>
      <c r="AN249" s="69"/>
      <c r="AO249" s="69"/>
      <c r="AP249" s="69"/>
      <c r="AQ249" s="69"/>
      <c r="AR249" s="69"/>
      <c r="AS249" s="69"/>
      <c r="AT249" s="69"/>
      <c r="AU249" s="69"/>
      <c r="AV249" s="69"/>
      <c r="AW249" s="69"/>
    </row>
    <row r="250" spans="1:49" ht="43.15">
      <c r="A250" s="387"/>
      <c r="B250" s="420"/>
      <c r="C250" s="420"/>
      <c r="D250" s="219" t="s">
        <v>375</v>
      </c>
      <c r="E250" s="185"/>
      <c r="F250" s="185"/>
      <c r="G250" s="331"/>
      <c r="H250" s="286"/>
      <c r="I250" s="104"/>
      <c r="J250" s="192"/>
      <c r="K250" s="383"/>
      <c r="L250" s="383"/>
      <c r="M250" s="190"/>
      <c r="N250" s="190"/>
      <c r="O250" s="193"/>
      <c r="P250" s="218"/>
      <c r="Q250" s="211"/>
    </row>
    <row r="251" spans="1:49" ht="43.15">
      <c r="A251" s="387"/>
      <c r="B251" s="420"/>
      <c r="C251" s="420"/>
      <c r="D251" s="219" t="s">
        <v>376</v>
      </c>
      <c r="E251" s="185"/>
      <c r="F251" s="185"/>
      <c r="G251" s="331"/>
      <c r="H251" s="286"/>
      <c r="I251" s="104"/>
      <c r="J251" s="192"/>
      <c r="K251" s="383"/>
      <c r="L251" s="383"/>
      <c r="M251" s="190"/>
      <c r="N251" s="190"/>
      <c r="O251" s="193"/>
      <c r="P251" s="218"/>
      <c r="Q251" s="211"/>
    </row>
    <row r="252" spans="1:49" ht="19.899999999999999" customHeight="1">
      <c r="A252" s="387"/>
      <c r="B252" s="420"/>
      <c r="C252" s="420"/>
      <c r="D252" s="219" t="s">
        <v>377</v>
      </c>
      <c r="E252" s="185"/>
      <c r="F252" s="185"/>
      <c r="G252" s="331"/>
      <c r="H252" s="286"/>
      <c r="I252" s="104"/>
      <c r="J252" s="192"/>
      <c r="K252" s="383"/>
      <c r="L252" s="383"/>
      <c r="M252" s="190"/>
      <c r="N252" s="190"/>
      <c r="O252" s="193"/>
      <c r="P252" s="218"/>
      <c r="Q252" s="211"/>
    </row>
    <row r="253" spans="1:49" ht="19.899999999999999" customHeight="1">
      <c r="A253" s="387"/>
      <c r="B253" s="420"/>
      <c r="C253" s="420"/>
      <c r="D253" s="219" t="s">
        <v>378</v>
      </c>
      <c r="E253" s="185"/>
      <c r="F253" s="185"/>
      <c r="G253" s="331"/>
      <c r="H253" s="286"/>
      <c r="I253" s="104"/>
      <c r="J253" s="192"/>
      <c r="K253" s="383"/>
      <c r="L253" s="383"/>
      <c r="M253" s="190"/>
      <c r="N253" s="190"/>
      <c r="O253" s="193"/>
      <c r="P253" s="218"/>
      <c r="Q253" s="211"/>
    </row>
    <row r="254" spans="1:49" ht="19.899999999999999" customHeight="1">
      <c r="A254" s="387"/>
      <c r="B254" s="420"/>
      <c r="C254" s="420"/>
      <c r="D254" s="220" t="s">
        <v>379</v>
      </c>
      <c r="E254" s="185"/>
      <c r="F254" s="185"/>
      <c r="G254" s="331"/>
      <c r="H254" s="286"/>
      <c r="I254" s="104"/>
      <c r="J254" s="192"/>
      <c r="K254" s="383"/>
      <c r="L254" s="383"/>
      <c r="M254" s="190"/>
      <c r="N254" s="190"/>
      <c r="O254" s="193"/>
      <c r="P254" s="218"/>
      <c r="Q254" s="211"/>
    </row>
    <row r="255" spans="1:49" s="234" customFormat="1" ht="20.45" customHeight="1" thickBot="1">
      <c r="A255" s="387"/>
      <c r="B255" s="421"/>
      <c r="C255" s="421"/>
      <c r="D255" s="221" t="s">
        <v>380</v>
      </c>
      <c r="E255" s="212"/>
      <c r="F255" s="212"/>
      <c r="G255" s="335"/>
      <c r="H255" s="287"/>
      <c r="I255" s="104"/>
      <c r="J255" s="213"/>
      <c r="K255" s="384"/>
      <c r="L255" s="383"/>
      <c r="M255" s="214"/>
      <c r="N255" s="214"/>
      <c r="O255" s="215"/>
      <c r="P255" s="233"/>
      <c r="Q255" s="216"/>
      <c r="R255" s="69"/>
      <c r="S255" s="69"/>
      <c r="T255" s="69"/>
      <c r="U255" s="69"/>
      <c r="V255" s="69"/>
      <c r="W255" s="69"/>
      <c r="X255" s="69"/>
      <c r="Y255" s="69"/>
      <c r="Z255" s="69"/>
      <c r="AA255" s="69"/>
      <c r="AB255" s="69"/>
      <c r="AC255" s="69"/>
      <c r="AD255" s="69"/>
      <c r="AE255" s="69"/>
      <c r="AF255" s="69"/>
      <c r="AG255" s="69"/>
      <c r="AH255" s="69"/>
      <c r="AI255" s="69"/>
      <c r="AJ255" s="69"/>
      <c r="AK255" s="69"/>
      <c r="AL255" s="69"/>
      <c r="AM255" s="69"/>
      <c r="AN255" s="69"/>
      <c r="AO255" s="69"/>
      <c r="AP255" s="69"/>
      <c r="AQ255" s="69"/>
      <c r="AR255" s="69"/>
      <c r="AS255" s="69"/>
      <c r="AT255" s="69"/>
      <c r="AU255" s="69"/>
      <c r="AV255" s="69"/>
      <c r="AW255" s="69"/>
    </row>
    <row r="256" spans="1:49" s="229" customFormat="1" ht="19.899999999999999" customHeight="1">
      <c r="A256" s="387"/>
      <c r="B256" s="422" t="s">
        <v>381</v>
      </c>
      <c r="C256" s="425" t="s">
        <v>382</v>
      </c>
      <c r="D256" s="220" t="s">
        <v>383</v>
      </c>
      <c r="E256" s="206"/>
      <c r="F256" s="206"/>
      <c r="G256" s="252"/>
      <c r="H256" s="253"/>
      <c r="I256" s="104"/>
      <c r="J256" s="207"/>
      <c r="K256" s="382" t="str" cm="1">
        <f t="array" ref="K256">IF((AND(J256:J261=1)), "Fully Mapped", "Not/ Partially Mapped")</f>
        <v>Not/ Partially Mapped</v>
      </c>
      <c r="L256" s="383"/>
      <c r="M256" s="208"/>
      <c r="N256" s="208"/>
      <c r="O256" s="209"/>
      <c r="P256" s="228"/>
      <c r="Q256" s="210"/>
      <c r="R256" s="69"/>
      <c r="S256" s="69"/>
      <c r="T256" s="69"/>
      <c r="U256" s="69"/>
      <c r="V256" s="69"/>
      <c r="W256" s="69"/>
      <c r="X256" s="69"/>
      <c r="Y256" s="69"/>
      <c r="Z256" s="69"/>
      <c r="AA256" s="69"/>
      <c r="AB256" s="69"/>
      <c r="AC256" s="69"/>
      <c r="AD256" s="69"/>
      <c r="AE256" s="69"/>
      <c r="AF256" s="69"/>
      <c r="AG256" s="69"/>
      <c r="AH256" s="69"/>
      <c r="AI256" s="69"/>
      <c r="AJ256" s="69"/>
      <c r="AK256" s="69"/>
      <c r="AL256" s="69"/>
      <c r="AM256" s="69"/>
      <c r="AN256" s="69"/>
      <c r="AO256" s="69"/>
      <c r="AP256" s="69"/>
      <c r="AQ256" s="69"/>
      <c r="AR256" s="69"/>
      <c r="AS256" s="69"/>
      <c r="AT256" s="69"/>
      <c r="AU256" s="69"/>
      <c r="AV256" s="69"/>
      <c r="AW256" s="69"/>
    </row>
    <row r="257" spans="1:49" ht="19.899999999999999" customHeight="1">
      <c r="A257" s="387"/>
      <c r="B257" s="423"/>
      <c r="C257" s="420"/>
      <c r="D257" s="219" t="s">
        <v>384</v>
      </c>
      <c r="E257" s="185"/>
      <c r="F257" s="185"/>
      <c r="G257" s="331"/>
      <c r="H257" s="286"/>
      <c r="I257" s="104"/>
      <c r="J257" s="192"/>
      <c r="K257" s="383"/>
      <c r="L257" s="383"/>
      <c r="M257" s="190"/>
      <c r="N257" s="190"/>
      <c r="O257" s="193"/>
      <c r="P257" s="218"/>
      <c r="Q257" s="211"/>
    </row>
    <row r="258" spans="1:49" ht="19.899999999999999" customHeight="1">
      <c r="A258" s="387"/>
      <c r="B258" s="423"/>
      <c r="C258" s="420"/>
      <c r="D258" s="219" t="s">
        <v>385</v>
      </c>
      <c r="E258" s="185"/>
      <c r="F258" s="185"/>
      <c r="G258" s="331"/>
      <c r="H258" s="286"/>
      <c r="I258" s="104"/>
      <c r="J258" s="192"/>
      <c r="K258" s="383"/>
      <c r="L258" s="383"/>
      <c r="M258" s="190"/>
      <c r="N258" s="190"/>
      <c r="O258" s="193"/>
      <c r="P258" s="218"/>
      <c r="Q258" s="211"/>
    </row>
    <row r="259" spans="1:49" ht="19.899999999999999" customHeight="1">
      <c r="A259" s="387"/>
      <c r="B259" s="423"/>
      <c r="C259" s="420"/>
      <c r="D259" s="219" t="s">
        <v>386</v>
      </c>
      <c r="E259" s="185"/>
      <c r="F259" s="185"/>
      <c r="G259" s="331"/>
      <c r="H259" s="286"/>
      <c r="I259" s="104"/>
      <c r="J259" s="192"/>
      <c r="K259" s="383"/>
      <c r="L259" s="383"/>
      <c r="M259" s="190"/>
      <c r="N259" s="190"/>
      <c r="O259" s="193"/>
      <c r="P259" s="218"/>
      <c r="Q259" s="211"/>
    </row>
    <row r="260" spans="1:49" ht="19.899999999999999" customHeight="1">
      <c r="A260" s="387"/>
      <c r="B260" s="423"/>
      <c r="C260" s="420"/>
      <c r="D260" s="219" t="s">
        <v>387</v>
      </c>
      <c r="E260" s="185"/>
      <c r="F260" s="185"/>
      <c r="G260" s="331"/>
      <c r="H260" s="286"/>
      <c r="I260" s="104"/>
      <c r="J260" s="192"/>
      <c r="K260" s="383"/>
      <c r="L260" s="383"/>
      <c r="M260" s="190"/>
      <c r="N260" s="190"/>
      <c r="O260" s="193"/>
      <c r="P260" s="218"/>
      <c r="Q260" s="211"/>
    </row>
    <row r="261" spans="1:49" s="234" customFormat="1" ht="43.9" thickBot="1">
      <c r="A261" s="387"/>
      <c r="B261" s="424"/>
      <c r="C261" s="419"/>
      <c r="D261" s="232" t="s">
        <v>388</v>
      </c>
      <c r="E261" s="212"/>
      <c r="F261" s="212"/>
      <c r="G261" s="335"/>
      <c r="H261" s="287"/>
      <c r="I261" s="104"/>
      <c r="J261" s="213"/>
      <c r="K261" s="384"/>
      <c r="L261" s="383"/>
      <c r="M261" s="214"/>
      <c r="N261" s="214"/>
      <c r="O261" s="215"/>
      <c r="P261" s="233"/>
      <c r="Q261" s="216"/>
      <c r="R261" s="69"/>
      <c r="S261" s="69"/>
      <c r="T261" s="69"/>
      <c r="U261" s="69"/>
      <c r="V261" s="69"/>
      <c r="W261" s="69"/>
      <c r="X261" s="69"/>
      <c r="Y261" s="69"/>
      <c r="Z261" s="69"/>
      <c r="AA261" s="69"/>
      <c r="AB261" s="69"/>
      <c r="AC261" s="69"/>
      <c r="AD261" s="69"/>
      <c r="AE261" s="69"/>
      <c r="AF261" s="69"/>
      <c r="AG261" s="69"/>
      <c r="AH261" s="69"/>
      <c r="AI261" s="69"/>
      <c r="AJ261" s="69"/>
      <c r="AK261" s="69"/>
      <c r="AL261" s="69"/>
      <c r="AM261" s="69"/>
      <c r="AN261" s="69"/>
      <c r="AO261" s="69"/>
      <c r="AP261" s="69"/>
      <c r="AQ261" s="69"/>
      <c r="AR261" s="69"/>
      <c r="AS261" s="69"/>
      <c r="AT261" s="69"/>
      <c r="AU261" s="69"/>
      <c r="AV261" s="69"/>
      <c r="AW261" s="69"/>
    </row>
    <row r="262" spans="1:49" s="229" customFormat="1" ht="19.899999999999999" customHeight="1">
      <c r="A262" s="387"/>
      <c r="B262" s="418" t="s">
        <v>389</v>
      </c>
      <c r="C262" s="418" t="s">
        <v>390</v>
      </c>
      <c r="D262" s="217" t="s">
        <v>391</v>
      </c>
      <c r="E262" s="206"/>
      <c r="F262" s="206"/>
      <c r="G262" s="252"/>
      <c r="H262" s="253"/>
      <c r="I262" s="104"/>
      <c r="J262" s="207"/>
      <c r="K262" s="382" t="str" cm="1">
        <f t="array" ref="K262">IF((AND(J262:J264=1)), "Fully Mapped", "Not/ Partially Mapped")</f>
        <v>Not/ Partially Mapped</v>
      </c>
      <c r="L262" s="383"/>
      <c r="M262" s="208"/>
      <c r="N262" s="208"/>
      <c r="O262" s="209"/>
      <c r="P262" s="228"/>
      <c r="Q262" s="210"/>
      <c r="R262" s="69"/>
      <c r="S262" s="69"/>
      <c r="T262" s="69"/>
      <c r="U262" s="69"/>
      <c r="V262" s="69"/>
      <c r="W262" s="69"/>
      <c r="X262" s="69"/>
      <c r="Y262" s="69"/>
      <c r="Z262" s="69"/>
      <c r="AA262" s="69"/>
      <c r="AB262" s="69"/>
      <c r="AC262" s="69"/>
      <c r="AD262" s="69"/>
      <c r="AE262" s="69"/>
      <c r="AF262" s="69"/>
      <c r="AG262" s="69"/>
      <c r="AH262" s="69"/>
      <c r="AI262" s="69"/>
      <c r="AJ262" s="69"/>
      <c r="AK262" s="69"/>
      <c r="AL262" s="69"/>
      <c r="AM262" s="69"/>
      <c r="AN262" s="69"/>
      <c r="AO262" s="69"/>
      <c r="AP262" s="69"/>
      <c r="AQ262" s="69"/>
      <c r="AR262" s="69"/>
      <c r="AS262" s="69"/>
      <c r="AT262" s="69"/>
      <c r="AU262" s="69"/>
      <c r="AV262" s="69"/>
      <c r="AW262" s="69"/>
    </row>
    <row r="263" spans="1:49" ht="19.899999999999999" customHeight="1">
      <c r="A263" s="387"/>
      <c r="B263" s="420"/>
      <c r="C263" s="420"/>
      <c r="D263" s="219" t="s">
        <v>392</v>
      </c>
      <c r="E263" s="185"/>
      <c r="F263" s="185"/>
      <c r="G263" s="331"/>
      <c r="H263" s="286"/>
      <c r="I263" s="104"/>
      <c r="J263" s="192"/>
      <c r="K263" s="383"/>
      <c r="L263" s="383"/>
      <c r="M263" s="190"/>
      <c r="N263" s="190"/>
      <c r="O263" s="193"/>
      <c r="P263" s="218"/>
      <c r="Q263" s="211"/>
    </row>
    <row r="264" spans="1:49" s="234" customFormat="1" ht="43.9" thickBot="1">
      <c r="A264" s="387"/>
      <c r="B264" s="419"/>
      <c r="C264" s="419"/>
      <c r="D264" s="246" t="s">
        <v>393</v>
      </c>
      <c r="E264" s="212"/>
      <c r="F264" s="212"/>
      <c r="G264" s="335"/>
      <c r="H264" s="287"/>
      <c r="I264" s="104"/>
      <c r="J264" s="213"/>
      <c r="K264" s="384"/>
      <c r="L264" s="384"/>
      <c r="M264" s="214"/>
      <c r="N264" s="214"/>
      <c r="O264" s="215"/>
      <c r="P264" s="233"/>
      <c r="Q264" s="216"/>
      <c r="R264" s="69"/>
      <c r="S264" s="69"/>
      <c r="T264" s="69"/>
      <c r="U264" s="69"/>
      <c r="V264" s="69"/>
      <c r="W264" s="69"/>
      <c r="X264" s="69"/>
      <c r="Y264" s="69"/>
      <c r="Z264" s="69"/>
      <c r="AA264" s="69"/>
      <c r="AB264" s="69"/>
      <c r="AC264" s="69"/>
      <c r="AD264" s="69"/>
      <c r="AE264" s="69"/>
      <c r="AF264" s="69"/>
      <c r="AG264" s="69"/>
      <c r="AH264" s="69"/>
      <c r="AI264" s="69"/>
      <c r="AJ264" s="69"/>
      <c r="AK264" s="69"/>
      <c r="AL264" s="69"/>
      <c r="AM264" s="69"/>
      <c r="AN264" s="69"/>
      <c r="AO264" s="69"/>
      <c r="AP264" s="69"/>
      <c r="AQ264" s="69"/>
      <c r="AR264" s="69"/>
      <c r="AS264" s="69"/>
      <c r="AT264" s="69"/>
      <c r="AU264" s="69"/>
      <c r="AV264" s="69"/>
      <c r="AW264" s="69"/>
    </row>
    <row r="265" spans="1:49" thickBot="1">
      <c r="A265" s="387"/>
      <c r="B265" s="74" t="s">
        <v>44</v>
      </c>
      <c r="C265" s="76" t="s">
        <v>191</v>
      </c>
      <c r="D265" s="71" t="s">
        <v>58</v>
      </c>
      <c r="E265" s="247"/>
      <c r="F265" s="248"/>
      <c r="G265" s="341"/>
      <c r="H265" s="248"/>
      <c r="I265" s="108"/>
      <c r="J265" s="248"/>
      <c r="K265" s="248"/>
      <c r="L265" s="248"/>
      <c r="M265" s="248"/>
      <c r="N265" s="248"/>
      <c r="O265" s="248"/>
      <c r="P265" s="248"/>
      <c r="Q265" s="249"/>
    </row>
    <row r="266" spans="1:49" s="229" customFormat="1" ht="39.6" customHeight="1">
      <c r="A266" s="387"/>
      <c r="B266" s="418" t="s">
        <v>394</v>
      </c>
      <c r="C266" s="418" t="s">
        <v>395</v>
      </c>
      <c r="D266" s="217" t="s">
        <v>396</v>
      </c>
      <c r="E266" s="206"/>
      <c r="F266" s="206"/>
      <c r="G266" s="252"/>
      <c r="H266" s="253"/>
      <c r="I266" s="104"/>
      <c r="J266" s="207"/>
      <c r="K266" s="382" t="str" cm="1">
        <f t="array" ref="K266">IF((AND(J266:J267=1)), "Fully Mapped", "Not/ Partially Mapped")</f>
        <v>Not/ Partially Mapped</v>
      </c>
      <c r="L266" s="382">
        <f>SUM('Workings out'!S4:S10)</f>
        <v>0</v>
      </c>
      <c r="M266" s="208"/>
      <c r="N266" s="208"/>
      <c r="O266" s="209"/>
      <c r="P266" s="228"/>
      <c r="Q266" s="210"/>
      <c r="R266" s="69"/>
      <c r="S266" s="69"/>
      <c r="T266" s="69"/>
      <c r="U266" s="69"/>
      <c r="V266" s="69"/>
      <c r="W266" s="69"/>
      <c r="X266" s="69"/>
      <c r="Y266" s="69"/>
      <c r="Z266" s="69"/>
      <c r="AA266" s="69"/>
      <c r="AB266" s="69"/>
      <c r="AC266" s="69"/>
      <c r="AD266" s="69"/>
      <c r="AE266" s="69"/>
      <c r="AF266" s="69"/>
      <c r="AG266" s="69"/>
      <c r="AH266" s="69"/>
      <c r="AI266" s="69"/>
      <c r="AJ266" s="69"/>
      <c r="AK266" s="69"/>
      <c r="AL266" s="69"/>
      <c r="AM266" s="69"/>
      <c r="AN266" s="69"/>
      <c r="AO266" s="69"/>
      <c r="AP266" s="69"/>
      <c r="AQ266" s="69"/>
      <c r="AR266" s="69"/>
      <c r="AS266" s="69"/>
      <c r="AT266" s="69"/>
      <c r="AU266" s="69"/>
      <c r="AV266" s="69"/>
      <c r="AW266" s="69"/>
    </row>
    <row r="267" spans="1:49" s="234" customFormat="1" ht="43.9" thickBot="1">
      <c r="A267" s="387"/>
      <c r="B267" s="419"/>
      <c r="C267" s="419"/>
      <c r="D267" s="246" t="s">
        <v>397</v>
      </c>
      <c r="E267" s="212"/>
      <c r="F267" s="212"/>
      <c r="G267" s="335"/>
      <c r="H267" s="287"/>
      <c r="I267" s="104"/>
      <c r="J267" s="213"/>
      <c r="K267" s="384"/>
      <c r="L267" s="383"/>
      <c r="M267" s="214"/>
      <c r="N267" s="214"/>
      <c r="O267" s="215"/>
      <c r="P267" s="233"/>
      <c r="Q267" s="216"/>
      <c r="R267" s="69"/>
      <c r="S267" s="69"/>
      <c r="T267" s="69"/>
      <c r="U267" s="69"/>
      <c r="V267" s="69"/>
      <c r="W267" s="69"/>
      <c r="X267" s="69"/>
      <c r="Y267" s="69"/>
      <c r="Z267" s="69"/>
      <c r="AA267" s="69"/>
      <c r="AB267" s="69"/>
      <c r="AC267" s="69"/>
      <c r="AD267" s="69"/>
      <c r="AE267" s="69"/>
      <c r="AF267" s="69"/>
      <c r="AG267" s="69"/>
      <c r="AH267" s="69"/>
      <c r="AI267" s="69"/>
      <c r="AJ267" s="69"/>
      <c r="AK267" s="69"/>
      <c r="AL267" s="69"/>
      <c r="AM267" s="69"/>
      <c r="AN267" s="69"/>
      <c r="AO267" s="69"/>
      <c r="AP267" s="69"/>
      <c r="AQ267" s="69"/>
      <c r="AR267" s="69"/>
      <c r="AS267" s="69"/>
      <c r="AT267" s="69"/>
      <c r="AU267" s="69"/>
      <c r="AV267" s="69"/>
      <c r="AW267" s="69"/>
    </row>
    <row r="268" spans="1:49" s="229" customFormat="1" ht="39.6" customHeight="1">
      <c r="A268" s="387"/>
      <c r="B268" s="418" t="s">
        <v>398</v>
      </c>
      <c r="C268" s="418" t="s">
        <v>399</v>
      </c>
      <c r="D268" s="217" t="s">
        <v>400</v>
      </c>
      <c r="E268" s="206"/>
      <c r="F268" s="206"/>
      <c r="G268" s="252"/>
      <c r="H268" s="253"/>
      <c r="I268" s="104"/>
      <c r="J268" s="207"/>
      <c r="K268" s="382" t="str" cm="1">
        <f t="array" ref="K268">IF((AND(J268:J269=1)), "Fully Mapped", "Not/ Partially Mapped")</f>
        <v>Not/ Partially Mapped</v>
      </c>
      <c r="L268" s="383"/>
      <c r="M268" s="208"/>
      <c r="N268" s="208"/>
      <c r="O268" s="209"/>
      <c r="P268" s="228"/>
      <c r="Q268" s="210"/>
      <c r="R268" s="69"/>
      <c r="S268" s="69"/>
      <c r="T268" s="69"/>
      <c r="U268" s="69"/>
      <c r="V268" s="69"/>
      <c r="W268" s="69"/>
      <c r="X268" s="69"/>
      <c r="Y268" s="69"/>
      <c r="Z268" s="69"/>
      <c r="AA268" s="69"/>
      <c r="AB268" s="69"/>
      <c r="AC268" s="69"/>
      <c r="AD268" s="69"/>
      <c r="AE268" s="69"/>
      <c r="AF268" s="69"/>
      <c r="AG268" s="69"/>
      <c r="AH268" s="69"/>
      <c r="AI268" s="69"/>
      <c r="AJ268" s="69"/>
      <c r="AK268" s="69"/>
      <c r="AL268" s="69"/>
      <c r="AM268" s="69"/>
      <c r="AN268" s="69"/>
      <c r="AO268" s="69"/>
      <c r="AP268" s="69"/>
      <c r="AQ268" s="69"/>
      <c r="AR268" s="69"/>
      <c r="AS268" s="69"/>
      <c r="AT268" s="69"/>
      <c r="AU268" s="69"/>
      <c r="AV268" s="69"/>
      <c r="AW268" s="69"/>
    </row>
    <row r="269" spans="1:49" s="234" customFormat="1" ht="43.9" thickBot="1">
      <c r="A269" s="387"/>
      <c r="B269" s="419"/>
      <c r="C269" s="419"/>
      <c r="D269" s="246" t="s">
        <v>401</v>
      </c>
      <c r="E269" s="212"/>
      <c r="F269" s="212"/>
      <c r="G269" s="335"/>
      <c r="H269" s="287"/>
      <c r="I269" s="104"/>
      <c r="J269" s="213"/>
      <c r="K269" s="384"/>
      <c r="L269" s="383"/>
      <c r="M269" s="214"/>
      <c r="N269" s="214"/>
      <c r="O269" s="215"/>
      <c r="P269" s="233"/>
      <c r="Q269" s="216"/>
      <c r="R269" s="69"/>
      <c r="S269" s="69"/>
      <c r="T269" s="69"/>
      <c r="U269" s="69"/>
      <c r="V269" s="69"/>
      <c r="W269" s="69"/>
      <c r="X269" s="69"/>
      <c r="Y269" s="69"/>
      <c r="Z269" s="69"/>
      <c r="AA269" s="69"/>
      <c r="AB269" s="69"/>
      <c r="AC269" s="69"/>
      <c r="AD269" s="69"/>
      <c r="AE269" s="69"/>
      <c r="AF269" s="69"/>
      <c r="AG269" s="69"/>
      <c r="AH269" s="69"/>
      <c r="AI269" s="69"/>
      <c r="AJ269" s="69"/>
      <c r="AK269" s="69"/>
      <c r="AL269" s="69"/>
      <c r="AM269" s="69"/>
      <c r="AN269" s="69"/>
      <c r="AO269" s="69"/>
      <c r="AP269" s="69"/>
      <c r="AQ269" s="69"/>
      <c r="AR269" s="69"/>
      <c r="AS269" s="69"/>
      <c r="AT269" s="69"/>
      <c r="AU269" s="69"/>
      <c r="AV269" s="69"/>
      <c r="AW269" s="69"/>
    </row>
    <row r="270" spans="1:49" s="229" customFormat="1" ht="39.6" customHeight="1">
      <c r="A270" s="387"/>
      <c r="B270" s="418" t="s">
        <v>402</v>
      </c>
      <c r="C270" s="418" t="s">
        <v>403</v>
      </c>
      <c r="D270" s="244" t="s">
        <v>404</v>
      </c>
      <c r="E270" s="206"/>
      <c r="F270" s="206"/>
      <c r="G270" s="252"/>
      <c r="H270" s="253"/>
      <c r="I270" s="104"/>
      <c r="J270" s="207"/>
      <c r="K270" s="382" t="str" cm="1">
        <f t="array" ref="K270">IF((AND(J270:J272=1)), "Fully Mapped", "Not/ Partially Mapped")</f>
        <v>Not/ Partially Mapped</v>
      </c>
      <c r="L270" s="383"/>
      <c r="M270" s="208"/>
      <c r="N270" s="208"/>
      <c r="O270" s="209"/>
      <c r="P270" s="228"/>
      <c r="Q270" s="210"/>
      <c r="R270" s="69"/>
      <c r="S270" s="69"/>
      <c r="T270" s="69"/>
      <c r="U270" s="69"/>
      <c r="V270" s="69"/>
      <c r="W270" s="69"/>
      <c r="X270" s="69"/>
      <c r="Y270" s="69"/>
      <c r="Z270" s="69"/>
      <c r="AA270" s="69"/>
      <c r="AB270" s="69"/>
      <c r="AC270" s="69"/>
      <c r="AD270" s="69"/>
      <c r="AE270" s="69"/>
      <c r="AF270" s="69"/>
      <c r="AG270" s="69"/>
      <c r="AH270" s="69"/>
      <c r="AI270" s="69"/>
      <c r="AJ270" s="69"/>
      <c r="AK270" s="69"/>
      <c r="AL270" s="69"/>
      <c r="AM270" s="69"/>
      <c r="AN270" s="69"/>
      <c r="AO270" s="69"/>
      <c r="AP270" s="69"/>
      <c r="AQ270" s="69"/>
      <c r="AR270" s="69"/>
      <c r="AS270" s="69"/>
      <c r="AT270" s="69"/>
      <c r="AU270" s="69"/>
      <c r="AV270" s="69"/>
      <c r="AW270" s="69"/>
    </row>
    <row r="271" spans="1:49" ht="43.15">
      <c r="A271" s="387"/>
      <c r="B271" s="420"/>
      <c r="C271" s="420"/>
      <c r="D271" s="245" t="s">
        <v>405</v>
      </c>
      <c r="E271" s="185"/>
      <c r="F271" s="185"/>
      <c r="G271" s="331"/>
      <c r="H271" s="286"/>
      <c r="I271" s="104"/>
      <c r="J271" s="192"/>
      <c r="K271" s="383"/>
      <c r="L271" s="383"/>
      <c r="M271" s="190"/>
      <c r="N271" s="190"/>
      <c r="O271" s="193"/>
      <c r="P271" s="218"/>
      <c r="Q271" s="211"/>
    </row>
    <row r="272" spans="1:49" s="234" customFormat="1" ht="20.45" customHeight="1" thickBot="1">
      <c r="A272" s="387"/>
      <c r="B272" s="419"/>
      <c r="C272" s="421"/>
      <c r="D272" s="254" t="s">
        <v>406</v>
      </c>
      <c r="E272" s="212"/>
      <c r="F272" s="212"/>
      <c r="G272" s="335"/>
      <c r="H272" s="287"/>
      <c r="I272" s="104"/>
      <c r="J272" s="213"/>
      <c r="K272" s="384"/>
      <c r="L272" s="384"/>
      <c r="M272" s="214"/>
      <c r="N272" s="214"/>
      <c r="O272" s="215"/>
      <c r="P272" s="233"/>
      <c r="Q272" s="216"/>
      <c r="R272" s="69"/>
      <c r="S272" s="69"/>
      <c r="T272" s="69"/>
      <c r="U272" s="69"/>
      <c r="V272" s="69"/>
      <c r="W272" s="69"/>
      <c r="X272" s="69"/>
      <c r="Y272" s="69"/>
      <c r="Z272" s="69"/>
      <c r="AA272" s="69"/>
      <c r="AB272" s="69"/>
      <c r="AC272" s="69"/>
      <c r="AD272" s="69"/>
      <c r="AE272" s="69"/>
      <c r="AF272" s="69"/>
      <c r="AG272" s="69"/>
      <c r="AH272" s="69"/>
      <c r="AI272" s="69"/>
      <c r="AJ272" s="69"/>
      <c r="AK272" s="69"/>
      <c r="AL272" s="69"/>
      <c r="AM272" s="69"/>
      <c r="AN272" s="69"/>
      <c r="AO272" s="69"/>
      <c r="AP272" s="69"/>
      <c r="AQ272" s="69"/>
      <c r="AR272" s="69"/>
      <c r="AS272" s="69"/>
      <c r="AT272" s="69"/>
      <c r="AU272" s="69"/>
      <c r="AV272" s="69"/>
      <c r="AW272" s="69"/>
    </row>
    <row r="273" spans="1:49" thickBot="1">
      <c r="A273" s="110"/>
      <c r="B273" s="74" t="s">
        <v>370</v>
      </c>
      <c r="C273" s="299" t="s">
        <v>70</v>
      </c>
      <c r="D273" s="71" t="s">
        <v>46</v>
      </c>
      <c r="E273" s="237"/>
      <c r="F273" s="238"/>
      <c r="G273" s="340"/>
      <c r="H273" s="238"/>
      <c r="I273" s="108"/>
      <c r="J273" s="238"/>
      <c r="K273" s="238"/>
      <c r="L273" s="238"/>
      <c r="M273" s="238"/>
      <c r="N273" s="238"/>
      <c r="O273" s="238"/>
      <c r="P273" s="238"/>
      <c r="Q273" s="239"/>
    </row>
    <row r="274" spans="1:49" s="229" customFormat="1" ht="19.899999999999999" customHeight="1">
      <c r="A274" s="386" t="s">
        <v>407</v>
      </c>
      <c r="B274" s="406" t="s">
        <v>408</v>
      </c>
      <c r="C274" s="418" t="s">
        <v>409</v>
      </c>
      <c r="D274" s="178" t="s">
        <v>410</v>
      </c>
      <c r="E274" s="206"/>
      <c r="F274" s="206"/>
      <c r="G274" s="252"/>
      <c r="H274" s="253"/>
      <c r="I274" s="104"/>
      <c r="J274" s="207"/>
      <c r="K274" s="382" t="str" cm="1">
        <f t="array" ref="K274">IF((AND(J274:J278=1)), "Fully Mapped", "Not/ Partially Mapped")</f>
        <v>Not/ Partially Mapped</v>
      </c>
      <c r="L274" s="382">
        <f>SUM('Workings out'!T4:T8)</f>
        <v>0</v>
      </c>
      <c r="M274" s="208"/>
      <c r="N274" s="208"/>
      <c r="O274" s="209"/>
      <c r="P274" s="228"/>
      <c r="Q274" s="210"/>
      <c r="R274" s="69"/>
      <c r="S274" s="69"/>
      <c r="T274" s="69"/>
      <c r="U274" s="69"/>
      <c r="V274" s="69"/>
      <c r="W274" s="69"/>
      <c r="X274" s="69"/>
      <c r="Y274" s="69"/>
      <c r="Z274" s="69"/>
      <c r="AA274" s="69"/>
      <c r="AB274" s="69"/>
      <c r="AC274" s="69"/>
      <c r="AD274" s="69"/>
      <c r="AE274" s="69"/>
      <c r="AF274" s="69"/>
      <c r="AG274" s="69"/>
      <c r="AH274" s="69"/>
      <c r="AI274" s="69"/>
      <c r="AJ274" s="69"/>
      <c r="AK274" s="69"/>
      <c r="AL274" s="69"/>
      <c r="AM274" s="69"/>
      <c r="AN274" s="69"/>
      <c r="AO274" s="69"/>
      <c r="AP274" s="69"/>
      <c r="AQ274" s="69"/>
      <c r="AR274" s="69"/>
      <c r="AS274" s="69"/>
      <c r="AT274" s="69"/>
      <c r="AU274" s="69"/>
      <c r="AV274" s="69"/>
      <c r="AW274" s="69"/>
    </row>
    <row r="275" spans="1:49" ht="19.899999999999999" customHeight="1">
      <c r="A275" s="387"/>
      <c r="B275" s="407"/>
      <c r="C275" s="420"/>
      <c r="D275" s="183" t="s">
        <v>411</v>
      </c>
      <c r="E275" s="185"/>
      <c r="F275" s="185"/>
      <c r="G275" s="331"/>
      <c r="H275" s="286"/>
      <c r="I275" s="104"/>
      <c r="J275" s="192"/>
      <c r="K275" s="383"/>
      <c r="L275" s="383"/>
      <c r="M275" s="190"/>
      <c r="N275" s="190"/>
      <c r="O275" s="193"/>
      <c r="P275" s="218"/>
      <c r="Q275" s="211"/>
    </row>
    <row r="276" spans="1:49" ht="19.899999999999999" customHeight="1">
      <c r="A276" s="387"/>
      <c r="B276" s="407"/>
      <c r="C276" s="420"/>
      <c r="D276" s="183" t="s">
        <v>412</v>
      </c>
      <c r="E276" s="185"/>
      <c r="F276" s="185"/>
      <c r="G276" s="331"/>
      <c r="H276" s="286"/>
      <c r="I276" s="104"/>
      <c r="J276" s="192"/>
      <c r="K276" s="383"/>
      <c r="L276" s="383"/>
      <c r="M276" s="190"/>
      <c r="N276" s="190"/>
      <c r="O276" s="193"/>
      <c r="P276" s="218"/>
      <c r="Q276" s="211"/>
    </row>
    <row r="277" spans="1:49" ht="43.15">
      <c r="A277" s="387"/>
      <c r="B277" s="407"/>
      <c r="C277" s="420"/>
      <c r="D277" s="183" t="s">
        <v>413</v>
      </c>
      <c r="E277" s="185"/>
      <c r="F277" s="185"/>
      <c r="G277" s="331"/>
      <c r="H277" s="286"/>
      <c r="I277" s="104"/>
      <c r="J277" s="192"/>
      <c r="K277" s="383"/>
      <c r="L277" s="383"/>
      <c r="M277" s="190"/>
      <c r="N277" s="190"/>
      <c r="O277" s="193"/>
      <c r="P277" s="218"/>
      <c r="Q277" s="211"/>
    </row>
    <row r="278" spans="1:49" s="234" customFormat="1" ht="20.45" customHeight="1" thickBot="1">
      <c r="A278" s="387"/>
      <c r="B278" s="408"/>
      <c r="C278" s="421"/>
      <c r="D278" s="194" t="s">
        <v>414</v>
      </c>
      <c r="E278" s="212"/>
      <c r="F278" s="212"/>
      <c r="G278" s="335"/>
      <c r="H278" s="287"/>
      <c r="I278" s="104"/>
      <c r="J278" s="213"/>
      <c r="K278" s="384"/>
      <c r="L278" s="384"/>
      <c r="M278" s="214"/>
      <c r="N278" s="214"/>
      <c r="O278" s="215"/>
      <c r="P278" s="233"/>
      <c r="Q278" s="216"/>
      <c r="R278" s="69"/>
      <c r="S278" s="69"/>
      <c r="T278" s="69"/>
      <c r="U278" s="69"/>
      <c r="V278" s="69"/>
      <c r="W278" s="69"/>
      <c r="X278" s="69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69"/>
      <c r="AJ278" s="69"/>
      <c r="AK278" s="69"/>
      <c r="AL278" s="69"/>
      <c r="AM278" s="69"/>
      <c r="AN278" s="69"/>
      <c r="AO278" s="69"/>
      <c r="AP278" s="69"/>
      <c r="AQ278" s="69"/>
      <c r="AR278" s="69"/>
      <c r="AS278" s="69"/>
      <c r="AT278" s="69"/>
      <c r="AU278" s="69"/>
      <c r="AV278" s="69"/>
      <c r="AW278" s="69"/>
    </row>
    <row r="279" spans="1:49" thickBot="1">
      <c r="A279" s="387"/>
      <c r="B279" s="74" t="s">
        <v>44</v>
      </c>
      <c r="C279" s="82" t="s">
        <v>191</v>
      </c>
      <c r="D279" s="71" t="s">
        <v>58</v>
      </c>
      <c r="E279" s="237"/>
      <c r="F279" s="238"/>
      <c r="G279" s="340"/>
      <c r="H279" s="238"/>
      <c r="I279" s="108"/>
      <c r="J279" s="238"/>
      <c r="K279" s="238"/>
      <c r="L279" s="238"/>
      <c r="M279" s="238"/>
      <c r="N279" s="238"/>
      <c r="O279" s="238"/>
      <c r="P279" s="238"/>
      <c r="Q279" s="239"/>
    </row>
    <row r="280" spans="1:49" s="229" customFormat="1" ht="43.15">
      <c r="A280" s="387"/>
      <c r="B280" s="422" t="s">
        <v>415</v>
      </c>
      <c r="C280" s="425" t="s">
        <v>416</v>
      </c>
      <c r="D280" s="220" t="s">
        <v>417</v>
      </c>
      <c r="E280" s="206"/>
      <c r="F280" s="206"/>
      <c r="G280" s="252"/>
      <c r="H280" s="253"/>
      <c r="I280" s="104"/>
      <c r="J280" s="207"/>
      <c r="K280" s="382" t="str" cm="1">
        <f t="array" ref="K280">IF((AND(J280:J285=1)), "Fully Mapped", "Not/ Partially Mapped")</f>
        <v>Not/ Partially Mapped</v>
      </c>
      <c r="L280" s="382">
        <f>SUM('Workings out'!U4:U20)</f>
        <v>0</v>
      </c>
      <c r="M280" s="208"/>
      <c r="N280" s="208"/>
      <c r="O280" s="209"/>
      <c r="P280" s="228"/>
      <c r="Q280" s="210"/>
      <c r="R280" s="69"/>
      <c r="S280" s="69"/>
      <c r="T280" s="69"/>
      <c r="U280" s="69"/>
      <c r="V280" s="69"/>
      <c r="W280" s="69"/>
      <c r="X280" s="69"/>
      <c r="Y280" s="69"/>
      <c r="Z280" s="69"/>
      <c r="AA280" s="69"/>
      <c r="AB280" s="69"/>
      <c r="AC280" s="69"/>
      <c r="AD280" s="69"/>
      <c r="AE280" s="69"/>
      <c r="AF280" s="69"/>
      <c r="AG280" s="69"/>
      <c r="AH280" s="69"/>
      <c r="AI280" s="69"/>
      <c r="AJ280" s="69"/>
      <c r="AK280" s="69"/>
      <c r="AL280" s="69"/>
      <c r="AM280" s="69"/>
      <c r="AN280" s="69"/>
      <c r="AO280" s="69"/>
      <c r="AP280" s="69"/>
      <c r="AQ280" s="69"/>
      <c r="AR280" s="69"/>
      <c r="AS280" s="69"/>
      <c r="AT280" s="69"/>
      <c r="AU280" s="69"/>
      <c r="AV280" s="69"/>
      <c r="AW280" s="69"/>
    </row>
    <row r="281" spans="1:49" ht="19.899999999999999" customHeight="1">
      <c r="A281" s="387"/>
      <c r="B281" s="423"/>
      <c r="C281" s="420"/>
      <c r="D281" s="219" t="s">
        <v>418</v>
      </c>
      <c r="E281" s="185"/>
      <c r="F281" s="185"/>
      <c r="G281" s="331"/>
      <c r="H281" s="286"/>
      <c r="I281" s="104"/>
      <c r="J281" s="192"/>
      <c r="K281" s="383"/>
      <c r="L281" s="383"/>
      <c r="M281" s="190"/>
      <c r="N281" s="190"/>
      <c r="O281" s="193"/>
      <c r="P281" s="218"/>
      <c r="Q281" s="211"/>
    </row>
    <row r="282" spans="1:49" ht="19.899999999999999" customHeight="1">
      <c r="A282" s="387"/>
      <c r="B282" s="423"/>
      <c r="C282" s="420"/>
      <c r="D282" s="219" t="s">
        <v>419</v>
      </c>
      <c r="E282" s="185"/>
      <c r="F282" s="185"/>
      <c r="G282" s="331"/>
      <c r="H282" s="286"/>
      <c r="I282" s="104"/>
      <c r="J282" s="192"/>
      <c r="K282" s="383"/>
      <c r="L282" s="383"/>
      <c r="M282" s="190"/>
      <c r="N282" s="190"/>
      <c r="O282" s="193"/>
      <c r="P282" s="218"/>
      <c r="Q282" s="211"/>
    </row>
    <row r="283" spans="1:49" ht="64.900000000000006">
      <c r="A283" s="387"/>
      <c r="B283" s="423"/>
      <c r="C283" s="420"/>
      <c r="D283" s="219" t="s">
        <v>420</v>
      </c>
      <c r="E283" s="185"/>
      <c r="F283" s="185"/>
      <c r="G283" s="331"/>
      <c r="H283" s="286"/>
      <c r="I283" s="104"/>
      <c r="J283" s="192"/>
      <c r="K283" s="383"/>
      <c r="L283" s="383"/>
      <c r="M283" s="190"/>
      <c r="N283" s="190"/>
      <c r="O283" s="193"/>
      <c r="P283" s="218"/>
      <c r="Q283" s="211"/>
    </row>
    <row r="284" spans="1:49" ht="43.15">
      <c r="A284" s="387"/>
      <c r="B284" s="423"/>
      <c r="C284" s="420"/>
      <c r="D284" s="219" t="s">
        <v>421</v>
      </c>
      <c r="E284" s="185"/>
      <c r="F284" s="185"/>
      <c r="G284" s="331"/>
      <c r="H284" s="286"/>
      <c r="I284" s="104"/>
      <c r="J284" s="192"/>
      <c r="K284" s="383"/>
      <c r="L284" s="383"/>
      <c r="M284" s="190"/>
      <c r="N284" s="190"/>
      <c r="O284" s="193"/>
      <c r="P284" s="218"/>
      <c r="Q284" s="211"/>
    </row>
    <row r="285" spans="1:49" s="234" customFormat="1" ht="20.45" customHeight="1" thickBot="1">
      <c r="A285" s="387"/>
      <c r="B285" s="424"/>
      <c r="C285" s="419"/>
      <c r="D285" s="232" t="s">
        <v>422</v>
      </c>
      <c r="E285" s="212"/>
      <c r="F285" s="212"/>
      <c r="G285" s="335"/>
      <c r="H285" s="287"/>
      <c r="I285" s="104"/>
      <c r="J285" s="213"/>
      <c r="K285" s="384"/>
      <c r="L285" s="383"/>
      <c r="M285" s="214"/>
      <c r="N285" s="214"/>
      <c r="O285" s="215"/>
      <c r="P285" s="233"/>
      <c r="Q285" s="216"/>
      <c r="R285" s="69"/>
      <c r="S285" s="69"/>
      <c r="T285" s="69"/>
      <c r="U285" s="69"/>
      <c r="V285" s="69"/>
      <c r="W285" s="69"/>
      <c r="X285" s="69"/>
      <c r="Y285" s="69"/>
      <c r="Z285" s="69"/>
      <c r="AA285" s="69"/>
      <c r="AB285" s="69"/>
      <c r="AC285" s="69"/>
      <c r="AD285" s="69"/>
      <c r="AE285" s="69"/>
      <c r="AF285" s="69"/>
      <c r="AG285" s="69"/>
      <c r="AH285" s="69"/>
      <c r="AI285" s="69"/>
      <c r="AJ285" s="69"/>
      <c r="AK285" s="69"/>
      <c r="AL285" s="69"/>
      <c r="AM285" s="69"/>
      <c r="AN285" s="69"/>
      <c r="AO285" s="69"/>
      <c r="AP285" s="69"/>
      <c r="AQ285" s="69"/>
      <c r="AR285" s="69"/>
      <c r="AS285" s="69"/>
      <c r="AT285" s="69"/>
      <c r="AU285" s="69"/>
      <c r="AV285" s="69"/>
      <c r="AW285" s="69"/>
    </row>
    <row r="286" spans="1:49" s="229" customFormat="1" ht="19.899999999999999" customHeight="1">
      <c r="A286" s="387"/>
      <c r="B286" s="401" t="s">
        <v>423</v>
      </c>
      <c r="C286" s="418" t="s">
        <v>424</v>
      </c>
      <c r="D286" s="102" t="s">
        <v>425</v>
      </c>
      <c r="E286" s="206"/>
      <c r="F286" s="206"/>
      <c r="G286" s="252"/>
      <c r="H286" s="253"/>
      <c r="I286" s="104"/>
      <c r="J286" s="207"/>
      <c r="K286" s="382" t="str" cm="1">
        <f t="array" ref="K286">IF((AND(J286:J293=1)), "Fully Mapped", "Not/ Partially Mapped")</f>
        <v>Not/ Partially Mapped</v>
      </c>
      <c r="L286" s="383"/>
      <c r="M286" s="208"/>
      <c r="N286" s="208"/>
      <c r="O286" s="209"/>
      <c r="P286" s="228"/>
      <c r="Q286" s="210"/>
      <c r="R286" s="69"/>
      <c r="S286" s="69"/>
      <c r="T286" s="69"/>
      <c r="U286" s="69"/>
      <c r="V286" s="69"/>
      <c r="W286" s="69"/>
      <c r="X286" s="69"/>
      <c r="Y286" s="69"/>
      <c r="Z286" s="69"/>
      <c r="AA286" s="69"/>
      <c r="AB286" s="69"/>
      <c r="AC286" s="69"/>
      <c r="AD286" s="69"/>
      <c r="AE286" s="69"/>
      <c r="AF286" s="69"/>
      <c r="AG286" s="69"/>
      <c r="AH286" s="69"/>
      <c r="AI286" s="69"/>
      <c r="AJ286" s="69"/>
      <c r="AK286" s="69"/>
      <c r="AL286" s="69"/>
      <c r="AM286" s="69"/>
      <c r="AN286" s="69"/>
      <c r="AO286" s="69"/>
      <c r="AP286" s="69"/>
      <c r="AQ286" s="69"/>
      <c r="AR286" s="69"/>
      <c r="AS286" s="69"/>
      <c r="AT286" s="69"/>
      <c r="AU286" s="69"/>
      <c r="AV286" s="69"/>
      <c r="AW286" s="69"/>
    </row>
    <row r="287" spans="1:49" ht="19.899999999999999" customHeight="1">
      <c r="A287" s="387"/>
      <c r="B287" s="402"/>
      <c r="C287" s="420"/>
      <c r="D287" s="111" t="s">
        <v>426</v>
      </c>
      <c r="E287" s="185"/>
      <c r="F287" s="185"/>
      <c r="G287" s="331"/>
      <c r="H287" s="286"/>
      <c r="I287" s="104"/>
      <c r="J287" s="192"/>
      <c r="K287" s="383"/>
      <c r="L287" s="383"/>
      <c r="M287" s="190"/>
      <c r="N287" s="190"/>
      <c r="O287" s="193"/>
      <c r="P287" s="218"/>
      <c r="Q287" s="211"/>
    </row>
    <row r="288" spans="1:49" ht="19.899999999999999" customHeight="1">
      <c r="A288" s="387"/>
      <c r="B288" s="402"/>
      <c r="C288" s="420"/>
      <c r="D288" s="111" t="s">
        <v>427</v>
      </c>
      <c r="E288" s="185"/>
      <c r="F288" s="185"/>
      <c r="G288" s="331"/>
      <c r="H288" s="286"/>
      <c r="I288" s="104"/>
      <c r="J288" s="192"/>
      <c r="K288" s="383"/>
      <c r="L288" s="383"/>
      <c r="M288" s="190"/>
      <c r="N288" s="190"/>
      <c r="O288" s="193"/>
      <c r="P288" s="218"/>
      <c r="Q288" s="211"/>
    </row>
    <row r="289" spans="1:49" ht="19.899999999999999" customHeight="1">
      <c r="A289" s="387"/>
      <c r="B289" s="402"/>
      <c r="C289" s="420"/>
      <c r="D289" s="111" t="s">
        <v>428</v>
      </c>
      <c r="E289" s="185"/>
      <c r="F289" s="185"/>
      <c r="G289" s="331"/>
      <c r="H289" s="286"/>
      <c r="I289" s="104"/>
      <c r="J289" s="192"/>
      <c r="K289" s="383"/>
      <c r="L289" s="383"/>
      <c r="M289" s="190"/>
      <c r="N289" s="190"/>
      <c r="O289" s="193"/>
      <c r="P289" s="218"/>
      <c r="Q289" s="211"/>
    </row>
    <row r="290" spans="1:49" ht="43.15">
      <c r="A290" s="387"/>
      <c r="B290" s="402"/>
      <c r="C290" s="420"/>
      <c r="D290" s="111" t="s">
        <v>429</v>
      </c>
      <c r="E290" s="185"/>
      <c r="F290" s="185"/>
      <c r="G290" s="331"/>
      <c r="H290" s="286"/>
      <c r="I290" s="104"/>
      <c r="J290" s="192"/>
      <c r="K290" s="383"/>
      <c r="L290" s="383"/>
      <c r="M290" s="190"/>
      <c r="N290" s="190"/>
      <c r="O290" s="193"/>
      <c r="P290" s="218"/>
      <c r="Q290" s="211"/>
    </row>
    <row r="291" spans="1:49" ht="19.899999999999999" customHeight="1">
      <c r="A291" s="387"/>
      <c r="B291" s="402"/>
      <c r="C291" s="420"/>
      <c r="D291" s="111" t="s">
        <v>430</v>
      </c>
      <c r="E291" s="185"/>
      <c r="F291" s="185"/>
      <c r="G291" s="331"/>
      <c r="H291" s="286"/>
      <c r="I291" s="104"/>
      <c r="J291" s="192"/>
      <c r="K291" s="383"/>
      <c r="L291" s="383"/>
      <c r="M291" s="190"/>
      <c r="N291" s="190"/>
      <c r="O291" s="193"/>
      <c r="P291" s="218"/>
      <c r="Q291" s="211"/>
    </row>
    <row r="292" spans="1:49" ht="19.899999999999999" customHeight="1">
      <c r="A292" s="387"/>
      <c r="B292" s="402"/>
      <c r="C292" s="420"/>
      <c r="D292" s="111" t="s">
        <v>431</v>
      </c>
      <c r="E292" s="185"/>
      <c r="F292" s="185"/>
      <c r="G292" s="331"/>
      <c r="H292" s="286"/>
      <c r="I292" s="104"/>
      <c r="J292" s="192"/>
      <c r="K292" s="383"/>
      <c r="L292" s="383"/>
      <c r="M292" s="190"/>
      <c r="N292" s="190"/>
      <c r="O292" s="193"/>
      <c r="P292" s="218"/>
      <c r="Q292" s="211"/>
    </row>
    <row r="293" spans="1:49" s="234" customFormat="1" ht="43.9" thickBot="1">
      <c r="A293" s="387"/>
      <c r="B293" s="402"/>
      <c r="C293" s="419"/>
      <c r="D293" s="133" t="s">
        <v>432</v>
      </c>
      <c r="E293" s="212"/>
      <c r="F293" s="212"/>
      <c r="G293" s="335"/>
      <c r="H293" s="287"/>
      <c r="I293" s="104"/>
      <c r="J293" s="213"/>
      <c r="K293" s="384"/>
      <c r="L293" s="383"/>
      <c r="M293" s="214"/>
      <c r="N293" s="214"/>
      <c r="O293" s="215"/>
      <c r="P293" s="233"/>
      <c r="Q293" s="216"/>
      <c r="R293" s="69"/>
      <c r="S293" s="69"/>
      <c r="T293" s="69"/>
      <c r="U293" s="69"/>
      <c r="V293" s="69"/>
      <c r="W293" s="69"/>
      <c r="X293" s="69"/>
      <c r="Y293" s="69"/>
      <c r="Z293" s="69"/>
      <c r="AA293" s="69"/>
      <c r="AB293" s="69"/>
      <c r="AC293" s="69"/>
      <c r="AD293" s="69"/>
      <c r="AE293" s="69"/>
      <c r="AF293" s="69"/>
      <c r="AG293" s="69"/>
      <c r="AH293" s="69"/>
      <c r="AI293" s="69"/>
      <c r="AJ293" s="69"/>
      <c r="AK293" s="69"/>
      <c r="AL293" s="69"/>
      <c r="AM293" s="69"/>
      <c r="AN293" s="69"/>
      <c r="AO293" s="69"/>
      <c r="AP293" s="69"/>
      <c r="AQ293" s="69"/>
      <c r="AR293" s="69"/>
      <c r="AS293" s="69"/>
      <c r="AT293" s="69"/>
      <c r="AU293" s="69"/>
      <c r="AV293" s="69"/>
      <c r="AW293" s="69"/>
    </row>
    <row r="294" spans="1:49" s="229" customFormat="1" ht="39.6" customHeight="1">
      <c r="A294" s="387"/>
      <c r="B294" s="406" t="s">
        <v>433</v>
      </c>
      <c r="C294" s="418" t="s">
        <v>434</v>
      </c>
      <c r="D294" s="244" t="s">
        <v>435</v>
      </c>
      <c r="E294" s="206"/>
      <c r="F294" s="206"/>
      <c r="G294" s="252"/>
      <c r="H294" s="253"/>
      <c r="I294" s="104"/>
      <c r="J294" s="207"/>
      <c r="K294" s="382" t="str" cm="1">
        <f t="array" ref="K294">IF((AND(J294:J296=1)), "Fully Mapped", "Not/ Partially Mapped")</f>
        <v>Not/ Partially Mapped</v>
      </c>
      <c r="L294" s="383"/>
      <c r="M294" s="208"/>
      <c r="N294" s="208"/>
      <c r="O294" s="209"/>
      <c r="P294" s="228"/>
      <c r="Q294" s="210"/>
      <c r="R294" s="69"/>
      <c r="S294" s="69"/>
      <c r="T294" s="69"/>
      <c r="U294" s="69"/>
      <c r="V294" s="69"/>
      <c r="W294" s="69"/>
      <c r="X294" s="69"/>
      <c r="Y294" s="69"/>
      <c r="Z294" s="69"/>
      <c r="AA294" s="69"/>
      <c r="AB294" s="69"/>
      <c r="AC294" s="69"/>
      <c r="AD294" s="69"/>
      <c r="AE294" s="69"/>
      <c r="AF294" s="69"/>
      <c r="AG294" s="69"/>
      <c r="AH294" s="69"/>
      <c r="AI294" s="69"/>
      <c r="AJ294" s="69"/>
      <c r="AK294" s="69"/>
      <c r="AL294" s="69"/>
      <c r="AM294" s="69"/>
      <c r="AN294" s="69"/>
      <c r="AO294" s="69"/>
      <c r="AP294" s="69"/>
      <c r="AQ294" s="69"/>
      <c r="AR294" s="69"/>
      <c r="AS294" s="69"/>
      <c r="AT294" s="69"/>
      <c r="AU294" s="69"/>
      <c r="AV294" s="69"/>
      <c r="AW294" s="69"/>
    </row>
    <row r="295" spans="1:49" ht="43.15">
      <c r="A295" s="387"/>
      <c r="B295" s="407"/>
      <c r="C295" s="420"/>
      <c r="D295" s="245" t="s">
        <v>436</v>
      </c>
      <c r="E295" s="185"/>
      <c r="F295" s="185"/>
      <c r="G295" s="331"/>
      <c r="H295" s="286"/>
      <c r="I295" s="104"/>
      <c r="J295" s="192"/>
      <c r="K295" s="383"/>
      <c r="L295" s="383"/>
      <c r="M295" s="190"/>
      <c r="N295" s="190"/>
      <c r="O295" s="193"/>
      <c r="P295" s="218"/>
      <c r="Q295" s="211"/>
    </row>
    <row r="296" spans="1:49" s="234" customFormat="1" ht="20.45" customHeight="1" thickBot="1">
      <c r="A296" s="388"/>
      <c r="B296" s="407"/>
      <c r="C296" s="421"/>
      <c r="D296" s="245" t="s">
        <v>437</v>
      </c>
      <c r="E296" s="212"/>
      <c r="F296" s="212"/>
      <c r="G296" s="335"/>
      <c r="H296" s="287"/>
      <c r="I296" s="104"/>
      <c r="J296" s="213"/>
      <c r="K296" s="384"/>
      <c r="L296" s="384"/>
      <c r="M296" s="214"/>
      <c r="N296" s="214"/>
      <c r="O296" s="215"/>
      <c r="P296" s="233"/>
      <c r="Q296" s="216"/>
      <c r="R296" s="69"/>
      <c r="S296" s="69"/>
      <c r="T296" s="69"/>
      <c r="U296" s="69"/>
      <c r="V296" s="69"/>
      <c r="W296" s="69"/>
      <c r="X296" s="69"/>
      <c r="Y296" s="69"/>
      <c r="Z296" s="69"/>
      <c r="AA296" s="69"/>
      <c r="AB296" s="69"/>
      <c r="AC296" s="69"/>
      <c r="AD296" s="69"/>
      <c r="AE296" s="69"/>
      <c r="AF296" s="69"/>
      <c r="AG296" s="69"/>
      <c r="AH296" s="69"/>
      <c r="AI296" s="69"/>
      <c r="AJ296" s="69"/>
      <c r="AK296" s="69"/>
      <c r="AL296" s="69"/>
      <c r="AM296" s="69"/>
      <c r="AN296" s="69"/>
      <c r="AO296" s="69"/>
      <c r="AP296" s="69"/>
      <c r="AQ296" s="69"/>
      <c r="AR296" s="69"/>
      <c r="AS296" s="69"/>
      <c r="AT296" s="69"/>
      <c r="AU296" s="69"/>
      <c r="AV296" s="69"/>
      <c r="AW296" s="69"/>
    </row>
    <row r="297" spans="1:49" thickBot="1">
      <c r="A297" s="260"/>
      <c r="B297" s="442" t="s">
        <v>438</v>
      </c>
      <c r="C297" s="413"/>
      <c r="D297" s="414"/>
      <c r="E297" s="248"/>
      <c r="F297" s="248"/>
      <c r="G297" s="341"/>
      <c r="H297" s="248"/>
      <c r="I297" s="108"/>
      <c r="J297" s="248"/>
      <c r="K297" s="248"/>
      <c r="L297" s="248"/>
      <c r="M297" s="248"/>
      <c r="N297" s="248"/>
      <c r="O297" s="248"/>
      <c r="P297" s="248"/>
      <c r="Q297" s="249"/>
    </row>
    <row r="298" spans="1:49" thickBot="1">
      <c r="A298" s="110"/>
      <c r="B298" s="74" t="s">
        <v>370</v>
      </c>
      <c r="C298" s="299" t="s">
        <v>70</v>
      </c>
      <c r="D298" s="71" t="s">
        <v>46</v>
      </c>
      <c r="E298" s="261"/>
      <c r="F298" s="262"/>
      <c r="G298" s="346"/>
      <c r="H298" s="262"/>
      <c r="I298" s="108"/>
      <c r="J298" s="262"/>
      <c r="K298" s="262"/>
      <c r="L298" s="262"/>
      <c r="M298" s="262"/>
      <c r="N298" s="262"/>
      <c r="O298" s="262"/>
      <c r="P298" s="262"/>
      <c r="Q298" s="263"/>
    </row>
    <row r="299" spans="1:49" s="229" customFormat="1" ht="19.899999999999999" customHeight="1">
      <c r="A299" s="386" t="s">
        <v>439</v>
      </c>
      <c r="B299" s="418" t="s">
        <v>440</v>
      </c>
      <c r="C299" s="418" t="s">
        <v>441</v>
      </c>
      <c r="D299" s="202" t="s">
        <v>442</v>
      </c>
      <c r="E299" s="206"/>
      <c r="F299" s="206"/>
      <c r="G299" s="252"/>
      <c r="H299" s="253"/>
      <c r="I299" s="104"/>
      <c r="J299" s="207"/>
      <c r="K299" s="382" t="str" cm="1">
        <f t="array" ref="K299">IF((AND(J299:J302=1)), "Fully Mapped", "Not/ Partially Mapped")</f>
        <v>Not/ Partially Mapped</v>
      </c>
      <c r="L299" s="382">
        <f>SUM('Workings out'!V4:V27)</f>
        <v>0</v>
      </c>
      <c r="M299" s="208"/>
      <c r="N299" s="208"/>
      <c r="O299" s="209"/>
      <c r="P299" s="228"/>
      <c r="Q299" s="210"/>
      <c r="R299" s="69"/>
      <c r="S299" s="69"/>
      <c r="T299" s="69"/>
      <c r="U299" s="69"/>
      <c r="V299" s="69"/>
      <c r="W299" s="69"/>
      <c r="X299" s="69"/>
      <c r="Y299" s="69"/>
      <c r="Z299" s="69"/>
      <c r="AA299" s="69"/>
      <c r="AB299" s="69"/>
      <c r="AC299" s="69"/>
      <c r="AD299" s="69"/>
      <c r="AE299" s="69"/>
      <c r="AF299" s="69"/>
      <c r="AG299" s="69"/>
      <c r="AH299" s="69"/>
      <c r="AI299" s="69"/>
      <c r="AJ299" s="69"/>
      <c r="AK299" s="69"/>
      <c r="AL299" s="69"/>
      <c r="AM299" s="69"/>
      <c r="AN299" s="69"/>
      <c r="AO299" s="69"/>
      <c r="AP299" s="69"/>
      <c r="AQ299" s="69"/>
      <c r="AR299" s="69"/>
      <c r="AS299" s="69"/>
      <c r="AT299" s="69"/>
      <c r="AU299" s="69"/>
      <c r="AV299" s="69"/>
      <c r="AW299" s="69"/>
    </row>
    <row r="300" spans="1:49" ht="19.899999999999999" customHeight="1">
      <c r="A300" s="387"/>
      <c r="B300" s="420"/>
      <c r="C300" s="420"/>
      <c r="D300" s="111" t="s">
        <v>443</v>
      </c>
      <c r="E300" s="185"/>
      <c r="F300" s="185"/>
      <c r="G300" s="331"/>
      <c r="H300" s="286"/>
      <c r="I300" s="104"/>
      <c r="J300" s="192"/>
      <c r="K300" s="383"/>
      <c r="L300" s="383"/>
      <c r="M300" s="190"/>
      <c r="N300" s="190"/>
      <c r="O300" s="193"/>
      <c r="P300" s="218"/>
      <c r="Q300" s="211"/>
    </row>
    <row r="301" spans="1:49" ht="19.899999999999999" customHeight="1">
      <c r="A301" s="387"/>
      <c r="B301" s="420"/>
      <c r="C301" s="420"/>
      <c r="D301" s="111" t="s">
        <v>444</v>
      </c>
      <c r="E301" s="185"/>
      <c r="F301" s="185"/>
      <c r="G301" s="331"/>
      <c r="H301" s="286"/>
      <c r="I301" s="104"/>
      <c r="J301" s="192"/>
      <c r="K301" s="383"/>
      <c r="L301" s="383"/>
      <c r="M301" s="190"/>
      <c r="N301" s="190"/>
      <c r="O301" s="193"/>
      <c r="P301" s="218"/>
      <c r="Q301" s="211"/>
    </row>
    <row r="302" spans="1:49" s="234" customFormat="1" ht="20.45" customHeight="1" thickBot="1">
      <c r="A302" s="387"/>
      <c r="B302" s="419"/>
      <c r="C302" s="419"/>
      <c r="D302" s="204" t="s">
        <v>445</v>
      </c>
      <c r="E302" s="212"/>
      <c r="F302" s="212"/>
      <c r="G302" s="335"/>
      <c r="H302" s="287"/>
      <c r="I302" s="104"/>
      <c r="J302" s="213"/>
      <c r="K302" s="384"/>
      <c r="L302" s="383"/>
      <c r="M302" s="214"/>
      <c r="N302" s="214"/>
      <c r="O302" s="215"/>
      <c r="P302" s="233"/>
      <c r="Q302" s="216"/>
      <c r="R302" s="69"/>
      <c r="S302" s="69"/>
      <c r="T302" s="69"/>
      <c r="U302" s="69"/>
      <c r="V302" s="69"/>
      <c r="W302" s="69"/>
      <c r="X302" s="69"/>
      <c r="Y302" s="69"/>
      <c r="Z302" s="69"/>
      <c r="AA302" s="69"/>
      <c r="AB302" s="69"/>
      <c r="AC302" s="69"/>
      <c r="AD302" s="69"/>
      <c r="AE302" s="69"/>
      <c r="AF302" s="69"/>
      <c r="AG302" s="69"/>
      <c r="AH302" s="69"/>
      <c r="AI302" s="69"/>
      <c r="AJ302" s="69"/>
      <c r="AK302" s="69"/>
      <c r="AL302" s="69"/>
      <c r="AM302" s="69"/>
      <c r="AN302" s="69"/>
      <c r="AO302" s="69"/>
      <c r="AP302" s="69"/>
      <c r="AQ302" s="69"/>
      <c r="AR302" s="69"/>
      <c r="AS302" s="69"/>
      <c r="AT302" s="69"/>
      <c r="AU302" s="69"/>
      <c r="AV302" s="69"/>
      <c r="AW302" s="69"/>
    </row>
    <row r="303" spans="1:49" s="229" customFormat="1" ht="19.899999999999999" customHeight="1">
      <c r="A303" s="387"/>
      <c r="B303" s="406" t="s">
        <v>446</v>
      </c>
      <c r="C303" s="418" t="s">
        <v>447</v>
      </c>
      <c r="D303" s="244" t="s">
        <v>448</v>
      </c>
      <c r="E303" s="206"/>
      <c r="F303" s="206"/>
      <c r="G303" s="252"/>
      <c r="H303" s="253"/>
      <c r="I303" s="104"/>
      <c r="J303" s="207"/>
      <c r="K303" s="382" t="str" cm="1">
        <f t="array" ref="K303">IF((AND(J303:J305=1)), "Fully Mapped", "Not/ Partially Mapped")</f>
        <v>Not/ Partially Mapped</v>
      </c>
      <c r="L303" s="383"/>
      <c r="M303" s="208"/>
      <c r="N303" s="208"/>
      <c r="O303" s="209"/>
      <c r="P303" s="228"/>
      <c r="Q303" s="210"/>
      <c r="R303" s="69"/>
      <c r="S303" s="69"/>
      <c r="T303" s="69"/>
      <c r="U303" s="69"/>
      <c r="V303" s="69"/>
      <c r="W303" s="69"/>
      <c r="X303" s="69"/>
      <c r="Y303" s="69"/>
      <c r="Z303" s="69"/>
      <c r="AA303" s="69"/>
      <c r="AB303" s="69"/>
      <c r="AC303" s="69"/>
      <c r="AD303" s="69"/>
      <c r="AE303" s="69"/>
      <c r="AF303" s="69"/>
      <c r="AG303" s="69"/>
      <c r="AH303" s="69"/>
      <c r="AI303" s="69"/>
      <c r="AJ303" s="69"/>
      <c r="AK303" s="69"/>
      <c r="AL303" s="69"/>
      <c r="AM303" s="69"/>
      <c r="AN303" s="69"/>
      <c r="AO303" s="69"/>
      <c r="AP303" s="69"/>
      <c r="AQ303" s="69"/>
      <c r="AR303" s="69"/>
      <c r="AS303" s="69"/>
      <c r="AT303" s="69"/>
      <c r="AU303" s="69"/>
      <c r="AV303" s="69"/>
      <c r="AW303" s="69"/>
    </row>
    <row r="304" spans="1:49" ht="43.15">
      <c r="A304" s="387"/>
      <c r="B304" s="407"/>
      <c r="C304" s="420"/>
      <c r="D304" s="245" t="s">
        <v>449</v>
      </c>
      <c r="E304" s="185"/>
      <c r="F304" s="185"/>
      <c r="G304" s="331"/>
      <c r="H304" s="286"/>
      <c r="I304" s="104"/>
      <c r="J304" s="192"/>
      <c r="K304" s="383"/>
      <c r="L304" s="383"/>
      <c r="M304" s="190"/>
      <c r="N304" s="190"/>
      <c r="O304" s="193"/>
      <c r="P304" s="218"/>
      <c r="Q304" s="211"/>
    </row>
    <row r="305" spans="1:49" s="234" customFormat="1" ht="43.9" thickBot="1">
      <c r="A305" s="387"/>
      <c r="B305" s="407"/>
      <c r="C305" s="421"/>
      <c r="D305" s="245" t="s">
        <v>450</v>
      </c>
      <c r="E305" s="212"/>
      <c r="F305" s="212"/>
      <c r="G305" s="335"/>
      <c r="H305" s="287"/>
      <c r="I305" s="104"/>
      <c r="J305" s="213"/>
      <c r="K305" s="384"/>
      <c r="L305" s="383"/>
      <c r="M305" s="214"/>
      <c r="N305" s="214"/>
      <c r="O305" s="215"/>
      <c r="P305" s="233"/>
      <c r="Q305" s="216"/>
      <c r="R305" s="69"/>
      <c r="S305" s="69"/>
      <c r="T305" s="69"/>
      <c r="U305" s="69"/>
      <c r="V305" s="69"/>
      <c r="W305" s="69"/>
      <c r="X305" s="69"/>
      <c r="Y305" s="69"/>
      <c r="Z305" s="69"/>
      <c r="AA305" s="69"/>
      <c r="AB305" s="69"/>
      <c r="AC305" s="69"/>
      <c r="AD305" s="69"/>
      <c r="AE305" s="69"/>
      <c r="AF305" s="69"/>
      <c r="AG305" s="69"/>
      <c r="AH305" s="69"/>
      <c r="AI305" s="69"/>
      <c r="AJ305" s="69"/>
      <c r="AK305" s="69"/>
      <c r="AL305" s="69"/>
      <c r="AM305" s="69"/>
      <c r="AN305" s="69"/>
      <c r="AO305" s="69"/>
      <c r="AP305" s="69"/>
      <c r="AQ305" s="69"/>
      <c r="AR305" s="69"/>
      <c r="AS305" s="69"/>
      <c r="AT305" s="69"/>
      <c r="AU305" s="69"/>
      <c r="AV305" s="69"/>
      <c r="AW305" s="69"/>
    </row>
    <row r="306" spans="1:49" s="229" customFormat="1" ht="19.899999999999999" customHeight="1">
      <c r="A306" s="387"/>
      <c r="B306" s="422" t="s">
        <v>451</v>
      </c>
      <c r="C306" s="425" t="s">
        <v>452</v>
      </c>
      <c r="D306" s="241" t="s">
        <v>453</v>
      </c>
      <c r="E306" s="206"/>
      <c r="F306" s="206"/>
      <c r="G306" s="252"/>
      <c r="H306" s="253"/>
      <c r="I306" s="104"/>
      <c r="J306" s="207"/>
      <c r="K306" s="382" t="str" cm="1">
        <f t="array" ref="K306">IF((AND(J306:J311=1)), "Fully Mapped", "Not/ Partially Mapped")</f>
        <v>Not/ Partially Mapped</v>
      </c>
      <c r="L306" s="383"/>
      <c r="M306" s="208"/>
      <c r="N306" s="208"/>
      <c r="O306" s="209"/>
      <c r="P306" s="228"/>
      <c r="Q306" s="210"/>
      <c r="R306" s="69"/>
      <c r="S306" s="69"/>
      <c r="T306" s="69"/>
      <c r="U306" s="69"/>
      <c r="V306" s="69"/>
      <c r="W306" s="69"/>
      <c r="X306" s="69"/>
      <c r="Y306" s="69"/>
      <c r="Z306" s="69"/>
      <c r="AA306" s="69"/>
      <c r="AB306" s="69"/>
      <c r="AC306" s="69"/>
      <c r="AD306" s="69"/>
      <c r="AE306" s="69"/>
      <c r="AF306" s="69"/>
      <c r="AG306" s="69"/>
      <c r="AH306" s="69"/>
      <c r="AI306" s="69"/>
      <c r="AJ306" s="69"/>
      <c r="AK306" s="69"/>
      <c r="AL306" s="69"/>
      <c r="AM306" s="69"/>
      <c r="AN306" s="69"/>
      <c r="AO306" s="69"/>
      <c r="AP306" s="69"/>
      <c r="AQ306" s="69"/>
      <c r="AR306" s="69"/>
      <c r="AS306" s="69"/>
      <c r="AT306" s="69"/>
      <c r="AU306" s="69"/>
      <c r="AV306" s="69"/>
      <c r="AW306" s="69"/>
    </row>
    <row r="307" spans="1:49" ht="43.15">
      <c r="A307" s="387"/>
      <c r="B307" s="423"/>
      <c r="C307" s="420"/>
      <c r="D307" s="242" t="s">
        <v>454</v>
      </c>
      <c r="E307" s="185"/>
      <c r="F307" s="185"/>
      <c r="G307" s="331"/>
      <c r="H307" s="286"/>
      <c r="I307" s="104"/>
      <c r="J307" s="192"/>
      <c r="K307" s="383"/>
      <c r="L307" s="383"/>
      <c r="M307" s="190"/>
      <c r="N307" s="190"/>
      <c r="O307" s="193"/>
      <c r="P307" s="218"/>
      <c r="Q307" s="211"/>
    </row>
    <row r="308" spans="1:49" ht="19.899999999999999" customHeight="1">
      <c r="A308" s="387"/>
      <c r="B308" s="423"/>
      <c r="C308" s="420"/>
      <c r="D308" s="242" t="s">
        <v>455</v>
      </c>
      <c r="E308" s="185"/>
      <c r="F308" s="185"/>
      <c r="G308" s="331"/>
      <c r="H308" s="286"/>
      <c r="I308" s="104"/>
      <c r="J308" s="192"/>
      <c r="K308" s="383"/>
      <c r="L308" s="383"/>
      <c r="M308" s="190"/>
      <c r="N308" s="190"/>
      <c r="O308" s="193"/>
      <c r="P308" s="218"/>
      <c r="Q308" s="211"/>
    </row>
    <row r="309" spans="1:49" ht="19.899999999999999" customHeight="1">
      <c r="A309" s="387"/>
      <c r="B309" s="423"/>
      <c r="C309" s="420"/>
      <c r="D309" s="242" t="s">
        <v>456</v>
      </c>
      <c r="E309" s="185"/>
      <c r="F309" s="185"/>
      <c r="G309" s="331"/>
      <c r="H309" s="286"/>
      <c r="I309" s="104"/>
      <c r="J309" s="192"/>
      <c r="K309" s="383"/>
      <c r="L309" s="383"/>
      <c r="M309" s="190"/>
      <c r="N309" s="190"/>
      <c r="O309" s="193"/>
      <c r="P309" s="218"/>
      <c r="Q309" s="211"/>
    </row>
    <row r="310" spans="1:49" ht="43.15">
      <c r="A310" s="387"/>
      <c r="B310" s="423"/>
      <c r="C310" s="420"/>
      <c r="D310" s="242" t="s">
        <v>457</v>
      </c>
      <c r="E310" s="185"/>
      <c r="F310" s="185"/>
      <c r="G310" s="331"/>
      <c r="H310" s="286"/>
      <c r="I310" s="104"/>
      <c r="J310" s="192"/>
      <c r="K310" s="383"/>
      <c r="L310" s="383"/>
      <c r="M310" s="190"/>
      <c r="N310" s="190"/>
      <c r="O310" s="193"/>
      <c r="P310" s="218"/>
      <c r="Q310" s="211"/>
    </row>
    <row r="311" spans="1:49" s="234" customFormat="1" ht="20.45" customHeight="1" thickBot="1">
      <c r="A311" s="387"/>
      <c r="B311" s="424"/>
      <c r="C311" s="434"/>
      <c r="D311" s="243" t="s">
        <v>458</v>
      </c>
      <c r="E311" s="212"/>
      <c r="F311" s="212"/>
      <c r="G311" s="335"/>
      <c r="H311" s="287"/>
      <c r="I311" s="104"/>
      <c r="J311" s="213"/>
      <c r="K311" s="384"/>
      <c r="L311" s="383"/>
      <c r="M311" s="214"/>
      <c r="N311" s="214"/>
      <c r="O311" s="215"/>
      <c r="P311" s="233"/>
      <c r="Q311" s="216"/>
      <c r="R311" s="69"/>
      <c r="S311" s="69"/>
      <c r="T311" s="69"/>
      <c r="U311" s="69"/>
      <c r="V311" s="69"/>
      <c r="W311" s="69"/>
      <c r="X311" s="69"/>
      <c r="Y311" s="69"/>
      <c r="Z311" s="69"/>
      <c r="AA311" s="69"/>
      <c r="AB311" s="69"/>
      <c r="AC311" s="69"/>
      <c r="AD311" s="69"/>
      <c r="AE311" s="69"/>
      <c r="AF311" s="69"/>
      <c r="AG311" s="69"/>
      <c r="AH311" s="69"/>
      <c r="AI311" s="69"/>
      <c r="AJ311" s="69"/>
      <c r="AK311" s="69"/>
      <c r="AL311" s="69"/>
      <c r="AM311" s="69"/>
      <c r="AN311" s="69"/>
      <c r="AO311" s="69"/>
      <c r="AP311" s="69"/>
      <c r="AQ311" s="69"/>
      <c r="AR311" s="69"/>
      <c r="AS311" s="69"/>
      <c r="AT311" s="69"/>
      <c r="AU311" s="69"/>
      <c r="AV311" s="69"/>
      <c r="AW311" s="69"/>
    </row>
    <row r="312" spans="1:49" s="229" customFormat="1" ht="39.6" customHeight="1">
      <c r="A312" s="387"/>
      <c r="B312" s="422" t="s">
        <v>459</v>
      </c>
      <c r="C312" s="435" t="s">
        <v>460</v>
      </c>
      <c r="D312" s="241" t="s">
        <v>461</v>
      </c>
      <c r="E312" s="206"/>
      <c r="F312" s="206"/>
      <c r="G312" s="252"/>
      <c r="H312" s="253"/>
      <c r="I312" s="104"/>
      <c r="J312" s="207"/>
      <c r="K312" s="382" t="str" cm="1">
        <f t="array" ref="K312">IF((AND(J312:J317=1)), "Fully Mapped", "Not/ Partially Mapped")</f>
        <v>Not/ Partially Mapped</v>
      </c>
      <c r="L312" s="383"/>
      <c r="M312" s="208"/>
      <c r="N312" s="208"/>
      <c r="O312" s="209"/>
      <c r="P312" s="228"/>
      <c r="Q312" s="210"/>
      <c r="R312" s="69"/>
      <c r="S312" s="69"/>
      <c r="T312" s="69"/>
      <c r="U312" s="69"/>
      <c r="V312" s="69"/>
      <c r="W312" s="69"/>
      <c r="X312" s="69"/>
      <c r="Y312" s="69"/>
      <c r="Z312" s="69"/>
      <c r="AA312" s="69"/>
      <c r="AB312" s="69"/>
      <c r="AC312" s="69"/>
      <c r="AD312" s="69"/>
      <c r="AE312" s="69"/>
      <c r="AF312" s="69"/>
      <c r="AG312" s="69"/>
      <c r="AH312" s="69"/>
      <c r="AI312" s="69"/>
      <c r="AJ312" s="69"/>
      <c r="AK312" s="69"/>
      <c r="AL312" s="69"/>
      <c r="AM312" s="69"/>
      <c r="AN312" s="69"/>
      <c r="AO312" s="69"/>
      <c r="AP312" s="69"/>
      <c r="AQ312" s="69"/>
      <c r="AR312" s="69"/>
      <c r="AS312" s="69"/>
      <c r="AT312" s="69"/>
      <c r="AU312" s="69"/>
      <c r="AV312" s="69"/>
      <c r="AW312" s="69"/>
    </row>
    <row r="313" spans="1:49" ht="19.899999999999999" customHeight="1">
      <c r="A313" s="387"/>
      <c r="B313" s="423"/>
      <c r="C313" s="420"/>
      <c r="D313" s="242" t="s">
        <v>462</v>
      </c>
      <c r="E313" s="185"/>
      <c r="F313" s="185"/>
      <c r="G313" s="331"/>
      <c r="H313" s="286"/>
      <c r="I313" s="104"/>
      <c r="J313" s="192"/>
      <c r="K313" s="383"/>
      <c r="L313" s="383"/>
      <c r="M313" s="190"/>
      <c r="N313" s="190"/>
      <c r="O313" s="193"/>
      <c r="P313" s="218"/>
      <c r="Q313" s="211"/>
    </row>
    <row r="314" spans="1:49" ht="19.899999999999999" customHeight="1">
      <c r="A314" s="387"/>
      <c r="B314" s="423"/>
      <c r="C314" s="420"/>
      <c r="D314" s="242" t="s">
        <v>463</v>
      </c>
      <c r="E314" s="185"/>
      <c r="F314" s="185"/>
      <c r="G314" s="331"/>
      <c r="H314" s="286"/>
      <c r="I314" s="104"/>
      <c r="J314" s="192"/>
      <c r="K314" s="383"/>
      <c r="L314" s="383"/>
      <c r="M314" s="190"/>
      <c r="N314" s="190"/>
      <c r="O314" s="193"/>
      <c r="P314" s="218"/>
      <c r="Q314" s="211"/>
    </row>
    <row r="315" spans="1:49" ht="19.899999999999999" customHeight="1">
      <c r="A315" s="387"/>
      <c r="B315" s="423"/>
      <c r="C315" s="420"/>
      <c r="D315" s="242" t="s">
        <v>464</v>
      </c>
      <c r="E315" s="185"/>
      <c r="F315" s="185"/>
      <c r="G315" s="331"/>
      <c r="H315" s="286"/>
      <c r="I315" s="104"/>
      <c r="J315" s="192"/>
      <c r="K315" s="383"/>
      <c r="L315" s="383"/>
      <c r="M315" s="190"/>
      <c r="N315" s="190"/>
      <c r="O315" s="193"/>
      <c r="P315" s="218"/>
      <c r="Q315" s="211"/>
    </row>
    <row r="316" spans="1:49" ht="19.899999999999999" customHeight="1">
      <c r="A316" s="387"/>
      <c r="B316" s="423"/>
      <c r="C316" s="420"/>
      <c r="D316" s="242" t="s">
        <v>465</v>
      </c>
      <c r="E316" s="185"/>
      <c r="F316" s="185"/>
      <c r="G316" s="331"/>
      <c r="H316" s="286"/>
      <c r="I316" s="104"/>
      <c r="J316" s="192"/>
      <c r="K316" s="383"/>
      <c r="L316" s="383"/>
      <c r="M316" s="190"/>
      <c r="N316" s="190"/>
      <c r="O316" s="193"/>
      <c r="P316" s="218"/>
      <c r="Q316" s="211"/>
    </row>
    <row r="317" spans="1:49" s="234" customFormat="1" ht="20.45" customHeight="1" thickBot="1">
      <c r="A317" s="387"/>
      <c r="B317" s="424"/>
      <c r="C317" s="419"/>
      <c r="D317" s="243" t="s">
        <v>466</v>
      </c>
      <c r="E317" s="212"/>
      <c r="F317" s="212"/>
      <c r="G317" s="335"/>
      <c r="H317" s="287"/>
      <c r="I317" s="104"/>
      <c r="J317" s="213"/>
      <c r="K317" s="384"/>
      <c r="L317" s="383"/>
      <c r="M317" s="214"/>
      <c r="N317" s="214"/>
      <c r="O317" s="215"/>
      <c r="P317" s="233"/>
      <c r="Q317" s="216"/>
      <c r="R317" s="69"/>
      <c r="S317" s="69"/>
      <c r="T317" s="69"/>
      <c r="U317" s="69"/>
      <c r="V317" s="69"/>
      <c r="W317" s="69"/>
      <c r="X317" s="69"/>
      <c r="Y317" s="69"/>
      <c r="Z317" s="69"/>
      <c r="AA317" s="69"/>
      <c r="AB317" s="69"/>
      <c r="AC317" s="69"/>
      <c r="AD317" s="69"/>
      <c r="AE317" s="69"/>
      <c r="AF317" s="69"/>
      <c r="AG317" s="69"/>
      <c r="AH317" s="69"/>
      <c r="AI317" s="69"/>
      <c r="AJ317" s="69"/>
      <c r="AK317" s="69"/>
      <c r="AL317" s="69"/>
      <c r="AM317" s="69"/>
      <c r="AN317" s="69"/>
      <c r="AO317" s="69"/>
      <c r="AP317" s="69"/>
      <c r="AQ317" s="69"/>
      <c r="AR317" s="69"/>
      <c r="AS317" s="69"/>
      <c r="AT317" s="69"/>
      <c r="AU317" s="69"/>
      <c r="AV317" s="69"/>
      <c r="AW317" s="69"/>
    </row>
    <row r="318" spans="1:49" s="229" customFormat="1" ht="19.899999999999999" customHeight="1">
      <c r="A318" s="387"/>
      <c r="B318" s="406" t="s">
        <v>467</v>
      </c>
      <c r="C318" s="409" t="s">
        <v>468</v>
      </c>
      <c r="D318" s="178" t="s">
        <v>469</v>
      </c>
      <c r="E318" s="206"/>
      <c r="F318" s="206"/>
      <c r="G318" s="252"/>
      <c r="H318" s="253"/>
      <c r="I318" s="104"/>
      <c r="J318" s="264"/>
      <c r="K318" s="382" t="str" cm="1">
        <f t="array" ref="K318">IF((AND(J318:J322=1)), "Fully Mapped", "Not/ Partially Mapped")</f>
        <v>Not/ Partially Mapped</v>
      </c>
      <c r="L318" s="383"/>
      <c r="M318" s="208"/>
      <c r="N318" s="208"/>
      <c r="O318" s="209"/>
      <c r="P318" s="228"/>
      <c r="Q318" s="210"/>
      <c r="R318" s="69"/>
      <c r="S318" s="69"/>
      <c r="T318" s="69"/>
      <c r="U318" s="69"/>
      <c r="V318" s="69"/>
      <c r="W318" s="69"/>
      <c r="X318" s="69"/>
      <c r="Y318" s="69"/>
      <c r="Z318" s="69"/>
      <c r="AA318" s="69"/>
      <c r="AB318" s="69"/>
      <c r="AC318" s="69"/>
      <c r="AD318" s="69"/>
      <c r="AE318" s="69"/>
      <c r="AF318" s="69"/>
      <c r="AG318" s="69"/>
      <c r="AH318" s="69"/>
      <c r="AI318" s="69"/>
      <c r="AJ318" s="69"/>
      <c r="AK318" s="69"/>
      <c r="AL318" s="69"/>
      <c r="AM318" s="69"/>
      <c r="AN318" s="69"/>
      <c r="AO318" s="69"/>
      <c r="AP318" s="69"/>
      <c r="AQ318" s="69"/>
      <c r="AR318" s="69"/>
      <c r="AS318" s="69"/>
      <c r="AT318" s="69"/>
      <c r="AU318" s="69"/>
      <c r="AV318" s="69"/>
      <c r="AW318" s="69"/>
    </row>
    <row r="319" spans="1:49" ht="19.899999999999999" customHeight="1">
      <c r="A319" s="387"/>
      <c r="B319" s="407"/>
      <c r="C319" s="410"/>
      <c r="D319" s="183" t="s">
        <v>470</v>
      </c>
      <c r="E319" s="185"/>
      <c r="F319" s="185"/>
      <c r="G319" s="331"/>
      <c r="H319" s="286"/>
      <c r="I319" s="104"/>
      <c r="J319" s="265"/>
      <c r="K319" s="383"/>
      <c r="L319" s="383"/>
      <c r="M319" s="190"/>
      <c r="N319" s="190"/>
      <c r="O319" s="193"/>
      <c r="P319" s="218"/>
      <c r="Q319" s="211"/>
    </row>
    <row r="320" spans="1:49" ht="19.899999999999999" customHeight="1">
      <c r="A320" s="387"/>
      <c r="B320" s="407"/>
      <c r="C320" s="410"/>
      <c r="D320" s="183" t="s">
        <v>471</v>
      </c>
      <c r="E320" s="185"/>
      <c r="F320" s="185"/>
      <c r="G320" s="331"/>
      <c r="H320" s="286"/>
      <c r="I320" s="104"/>
      <c r="J320" s="265"/>
      <c r="K320" s="383"/>
      <c r="L320" s="383"/>
      <c r="M320" s="190"/>
      <c r="N320" s="190"/>
      <c r="O320" s="193"/>
      <c r="P320" s="218"/>
      <c r="Q320" s="211"/>
    </row>
    <row r="321" spans="1:49" ht="43.15">
      <c r="A321" s="387"/>
      <c r="B321" s="407"/>
      <c r="C321" s="410"/>
      <c r="D321" s="183" t="s">
        <v>472</v>
      </c>
      <c r="E321" s="185"/>
      <c r="F321" s="185"/>
      <c r="G321" s="331"/>
      <c r="H321" s="286"/>
      <c r="I321" s="104"/>
      <c r="J321" s="265"/>
      <c r="K321" s="383"/>
      <c r="L321" s="383"/>
      <c r="M321" s="190"/>
      <c r="N321" s="190"/>
      <c r="O321" s="193"/>
      <c r="P321" s="218"/>
      <c r="Q321" s="211"/>
    </row>
    <row r="322" spans="1:49" s="234" customFormat="1" ht="20.45" customHeight="1" thickBot="1">
      <c r="A322" s="388"/>
      <c r="B322" s="408"/>
      <c r="C322" s="411"/>
      <c r="D322" s="194" t="s">
        <v>473</v>
      </c>
      <c r="E322" s="212"/>
      <c r="F322" s="212"/>
      <c r="G322" s="335"/>
      <c r="H322" s="287"/>
      <c r="I322" s="104"/>
      <c r="J322" s="266"/>
      <c r="K322" s="384"/>
      <c r="L322" s="384"/>
      <c r="M322" s="214"/>
      <c r="N322" s="214"/>
      <c r="O322" s="215"/>
      <c r="P322" s="233"/>
      <c r="Q322" s="216"/>
      <c r="R322" s="69"/>
      <c r="S322" s="69"/>
      <c r="T322" s="69"/>
      <c r="U322" s="69"/>
      <c r="V322" s="69"/>
      <c r="W322" s="69"/>
      <c r="X322" s="69"/>
      <c r="Y322" s="69"/>
      <c r="Z322" s="69"/>
      <c r="AA322" s="69"/>
      <c r="AB322" s="69"/>
      <c r="AC322" s="69"/>
      <c r="AD322" s="69"/>
      <c r="AE322" s="69"/>
      <c r="AF322" s="69"/>
      <c r="AG322" s="69"/>
      <c r="AH322" s="69"/>
      <c r="AI322" s="69"/>
      <c r="AJ322" s="69"/>
      <c r="AK322" s="69"/>
      <c r="AL322" s="69"/>
      <c r="AM322" s="69"/>
      <c r="AN322" s="69"/>
      <c r="AO322" s="69"/>
      <c r="AP322" s="69"/>
      <c r="AQ322" s="69"/>
      <c r="AR322" s="69"/>
      <c r="AS322" s="69"/>
      <c r="AT322" s="69"/>
      <c r="AU322" s="69"/>
      <c r="AV322" s="69"/>
      <c r="AW322" s="69"/>
    </row>
    <row r="323" spans="1:49" s="229" customFormat="1" ht="19.899999999999999" customHeight="1">
      <c r="A323" s="386" t="s">
        <v>474</v>
      </c>
      <c r="B323" s="422" t="s">
        <v>475</v>
      </c>
      <c r="C323" s="443" t="s">
        <v>476</v>
      </c>
      <c r="D323" s="241" t="s">
        <v>477</v>
      </c>
      <c r="E323" s="206"/>
      <c r="F323" s="206"/>
      <c r="G323" s="252"/>
      <c r="H323" s="253"/>
      <c r="I323" s="104"/>
      <c r="J323" s="264"/>
      <c r="K323" s="382" t="str" cm="1">
        <f t="array" ref="K323">IF((AND(J323:J328=1)), "Fully Mapped", "Not/ Partially Mapped")</f>
        <v>Not/ Partially Mapped</v>
      </c>
      <c r="L323" s="382">
        <f>SUM('Workings out'!W4:W19)</f>
        <v>0</v>
      </c>
      <c r="M323" s="208"/>
      <c r="N323" s="208"/>
      <c r="O323" s="209"/>
      <c r="P323" s="228"/>
      <c r="Q323" s="210"/>
      <c r="R323" s="69"/>
      <c r="S323" s="69"/>
      <c r="T323" s="69"/>
      <c r="U323" s="69"/>
      <c r="V323" s="69"/>
      <c r="W323" s="69"/>
      <c r="X323" s="69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69"/>
      <c r="AJ323" s="69"/>
      <c r="AK323" s="69"/>
      <c r="AL323" s="69"/>
      <c r="AM323" s="69"/>
      <c r="AN323" s="69"/>
      <c r="AO323" s="69"/>
      <c r="AP323" s="69"/>
      <c r="AQ323" s="69"/>
      <c r="AR323" s="69"/>
      <c r="AS323" s="69"/>
      <c r="AT323" s="69"/>
      <c r="AU323" s="69"/>
      <c r="AV323" s="69"/>
      <c r="AW323" s="69"/>
    </row>
    <row r="324" spans="1:49" ht="19.899999999999999" customHeight="1">
      <c r="A324" s="387"/>
      <c r="B324" s="423"/>
      <c r="C324" s="404"/>
      <c r="D324" s="242" t="s">
        <v>478</v>
      </c>
      <c r="E324" s="185"/>
      <c r="F324" s="185"/>
      <c r="G324" s="331"/>
      <c r="H324" s="286"/>
      <c r="I324" s="104"/>
      <c r="J324" s="265"/>
      <c r="K324" s="383"/>
      <c r="L324" s="383"/>
      <c r="M324" s="190"/>
      <c r="N324" s="190"/>
      <c r="O324" s="193"/>
      <c r="P324" s="218"/>
      <c r="Q324" s="211"/>
    </row>
    <row r="325" spans="1:49" ht="19.899999999999999" customHeight="1">
      <c r="A325" s="387"/>
      <c r="B325" s="423"/>
      <c r="C325" s="404"/>
      <c r="D325" s="242" t="s">
        <v>479</v>
      </c>
      <c r="E325" s="185"/>
      <c r="F325" s="185"/>
      <c r="G325" s="331"/>
      <c r="H325" s="286"/>
      <c r="I325" s="104"/>
      <c r="J325" s="265"/>
      <c r="K325" s="383"/>
      <c r="L325" s="383"/>
      <c r="M325" s="190"/>
      <c r="N325" s="190"/>
      <c r="O325" s="193"/>
      <c r="P325" s="218"/>
      <c r="Q325" s="211"/>
    </row>
    <row r="326" spans="1:49" ht="43.15">
      <c r="A326" s="387"/>
      <c r="B326" s="423"/>
      <c r="C326" s="404"/>
      <c r="D326" s="242" t="s">
        <v>480</v>
      </c>
      <c r="E326" s="185"/>
      <c r="F326" s="185"/>
      <c r="G326" s="331"/>
      <c r="H326" s="286"/>
      <c r="I326" s="104"/>
      <c r="J326" s="265"/>
      <c r="K326" s="383"/>
      <c r="L326" s="383"/>
      <c r="M326" s="190"/>
      <c r="N326" s="190"/>
      <c r="O326" s="193"/>
      <c r="P326" s="218"/>
      <c r="Q326" s="211"/>
    </row>
    <row r="327" spans="1:49" ht="19.899999999999999" customHeight="1">
      <c r="A327" s="387"/>
      <c r="B327" s="423"/>
      <c r="C327" s="404"/>
      <c r="D327" s="242" t="s">
        <v>481</v>
      </c>
      <c r="E327" s="185"/>
      <c r="F327" s="185"/>
      <c r="G327" s="331"/>
      <c r="H327" s="286"/>
      <c r="I327" s="104"/>
      <c r="J327" s="265"/>
      <c r="K327" s="383"/>
      <c r="L327" s="383"/>
      <c r="M327" s="190"/>
      <c r="N327" s="190"/>
      <c r="O327" s="193"/>
      <c r="P327" s="218"/>
      <c r="Q327" s="211"/>
    </row>
    <row r="328" spans="1:49" s="234" customFormat="1" ht="20.45" customHeight="1" thickBot="1">
      <c r="A328" s="387"/>
      <c r="B328" s="424"/>
      <c r="C328" s="444"/>
      <c r="D328" s="243" t="s">
        <v>482</v>
      </c>
      <c r="E328" s="212"/>
      <c r="F328" s="212"/>
      <c r="G328" s="335"/>
      <c r="H328" s="287"/>
      <c r="I328" s="104"/>
      <c r="J328" s="266"/>
      <c r="K328" s="384"/>
      <c r="L328" s="383"/>
      <c r="M328" s="214"/>
      <c r="N328" s="214"/>
      <c r="O328" s="215"/>
      <c r="P328" s="233"/>
      <c r="Q328" s="216"/>
      <c r="R328" s="69"/>
      <c r="S328" s="69"/>
      <c r="T328" s="69"/>
      <c r="U328" s="69"/>
      <c r="V328" s="69"/>
      <c r="W328" s="69"/>
      <c r="X328" s="69"/>
      <c r="Y328" s="69"/>
      <c r="Z328" s="69"/>
      <c r="AA328" s="69"/>
      <c r="AB328" s="69"/>
      <c r="AC328" s="69"/>
      <c r="AD328" s="69"/>
      <c r="AE328" s="69"/>
      <c r="AF328" s="69"/>
      <c r="AG328" s="69"/>
      <c r="AH328" s="69"/>
      <c r="AI328" s="69"/>
      <c r="AJ328" s="69"/>
      <c r="AK328" s="69"/>
      <c r="AL328" s="69"/>
      <c r="AM328" s="69"/>
      <c r="AN328" s="69"/>
      <c r="AO328" s="69"/>
      <c r="AP328" s="69"/>
      <c r="AQ328" s="69"/>
      <c r="AR328" s="69"/>
      <c r="AS328" s="69"/>
      <c r="AT328" s="69"/>
      <c r="AU328" s="69"/>
      <c r="AV328" s="69"/>
      <c r="AW328" s="69"/>
    </row>
    <row r="329" spans="1:49" s="229" customFormat="1" ht="19.899999999999999" customHeight="1">
      <c r="A329" s="387"/>
      <c r="B329" s="418" t="s">
        <v>483</v>
      </c>
      <c r="C329" s="418" t="s">
        <v>484</v>
      </c>
      <c r="D329" s="217" t="s">
        <v>485</v>
      </c>
      <c r="E329" s="206"/>
      <c r="F329" s="206"/>
      <c r="G329" s="252"/>
      <c r="H329" s="253"/>
      <c r="I329" s="104"/>
      <c r="J329" s="264"/>
      <c r="K329" s="382" t="str" cm="1">
        <f t="array" ref="K329">IF((AND(J329:J330=1)), "Fully Mapped", "Not/ Partially Mapped")</f>
        <v>Not/ Partially Mapped</v>
      </c>
      <c r="L329" s="383"/>
      <c r="M329" s="208"/>
      <c r="N329" s="208"/>
      <c r="O329" s="209"/>
      <c r="P329" s="228"/>
      <c r="Q329" s="210"/>
      <c r="R329" s="69"/>
      <c r="S329" s="69"/>
      <c r="T329" s="69"/>
      <c r="U329" s="69"/>
      <c r="V329" s="69"/>
      <c r="W329" s="69"/>
      <c r="X329" s="69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69"/>
      <c r="AJ329" s="69"/>
      <c r="AK329" s="69"/>
      <c r="AL329" s="69"/>
      <c r="AM329" s="69"/>
      <c r="AN329" s="69"/>
      <c r="AO329" s="69"/>
      <c r="AP329" s="69"/>
      <c r="AQ329" s="69"/>
      <c r="AR329" s="69"/>
      <c r="AS329" s="69"/>
      <c r="AT329" s="69"/>
      <c r="AU329" s="69"/>
      <c r="AV329" s="69"/>
      <c r="AW329" s="69"/>
    </row>
    <row r="330" spans="1:49" s="234" customFormat="1" ht="20.45" customHeight="1" thickBot="1">
      <c r="A330" s="387"/>
      <c r="B330" s="419"/>
      <c r="C330" s="419"/>
      <c r="D330" s="246" t="s">
        <v>486</v>
      </c>
      <c r="E330" s="212"/>
      <c r="F330" s="212"/>
      <c r="G330" s="335"/>
      <c r="H330" s="287"/>
      <c r="I330" s="104"/>
      <c r="J330" s="266"/>
      <c r="K330" s="384"/>
      <c r="L330" s="383"/>
      <c r="M330" s="214"/>
      <c r="N330" s="214"/>
      <c r="O330" s="215"/>
      <c r="P330" s="233"/>
      <c r="Q330" s="216"/>
      <c r="R330" s="69"/>
      <c r="S330" s="69"/>
      <c r="T330" s="69"/>
      <c r="U330" s="69"/>
      <c r="V330" s="69"/>
      <c r="W330" s="69"/>
      <c r="X330" s="69"/>
      <c r="Y330" s="69"/>
      <c r="Z330" s="69"/>
      <c r="AA330" s="69"/>
      <c r="AB330" s="69"/>
      <c r="AC330" s="69"/>
      <c r="AD330" s="69"/>
      <c r="AE330" s="69"/>
      <c r="AF330" s="69"/>
      <c r="AG330" s="69"/>
      <c r="AH330" s="69"/>
      <c r="AI330" s="69"/>
      <c r="AJ330" s="69"/>
      <c r="AK330" s="69"/>
      <c r="AL330" s="69"/>
      <c r="AM330" s="69"/>
      <c r="AN330" s="69"/>
      <c r="AO330" s="69"/>
      <c r="AP330" s="69"/>
      <c r="AQ330" s="69"/>
      <c r="AR330" s="69"/>
      <c r="AS330" s="69"/>
      <c r="AT330" s="69"/>
      <c r="AU330" s="69"/>
      <c r="AV330" s="69"/>
      <c r="AW330" s="69"/>
    </row>
    <row r="331" spans="1:49" s="229" customFormat="1" ht="19.899999999999999" customHeight="1">
      <c r="A331" s="387"/>
      <c r="B331" s="418" t="s">
        <v>487</v>
      </c>
      <c r="C331" s="418" t="s">
        <v>488</v>
      </c>
      <c r="D331" s="244" t="s">
        <v>489</v>
      </c>
      <c r="E331" s="206"/>
      <c r="F331" s="206"/>
      <c r="G331" s="252"/>
      <c r="H331" s="253"/>
      <c r="I331" s="104"/>
      <c r="J331" s="264"/>
      <c r="K331" s="382" t="str" cm="1">
        <f t="array" ref="K331">IF((AND(J331:J334=1)), "Fully Mapped", "Not/ Partially Mapped")</f>
        <v>Not/ Partially Mapped</v>
      </c>
      <c r="L331" s="383"/>
      <c r="M331" s="208"/>
      <c r="N331" s="208"/>
      <c r="O331" s="209"/>
      <c r="P331" s="228"/>
      <c r="Q331" s="210"/>
      <c r="R331" s="69"/>
      <c r="S331" s="69"/>
      <c r="T331" s="69"/>
      <c r="U331" s="69"/>
      <c r="V331" s="69"/>
      <c r="W331" s="69"/>
      <c r="X331" s="69"/>
      <c r="Y331" s="69"/>
      <c r="Z331" s="69"/>
      <c r="AA331" s="69"/>
      <c r="AB331" s="69"/>
      <c r="AC331" s="69"/>
      <c r="AD331" s="69"/>
      <c r="AE331" s="69"/>
      <c r="AF331" s="69"/>
      <c r="AG331" s="69"/>
      <c r="AH331" s="69"/>
      <c r="AI331" s="69"/>
      <c r="AJ331" s="69"/>
      <c r="AK331" s="69"/>
      <c r="AL331" s="69"/>
      <c r="AM331" s="69"/>
      <c r="AN331" s="69"/>
      <c r="AO331" s="69"/>
      <c r="AP331" s="69"/>
      <c r="AQ331" s="69"/>
      <c r="AR331" s="69"/>
      <c r="AS331" s="69"/>
      <c r="AT331" s="69"/>
      <c r="AU331" s="69"/>
      <c r="AV331" s="69"/>
      <c r="AW331" s="69"/>
    </row>
    <row r="332" spans="1:49" ht="19.899999999999999" customHeight="1">
      <c r="A332" s="387"/>
      <c r="B332" s="420"/>
      <c r="C332" s="420"/>
      <c r="D332" s="245" t="s">
        <v>490</v>
      </c>
      <c r="E332" s="185"/>
      <c r="F332" s="185"/>
      <c r="G332" s="331"/>
      <c r="H332" s="286"/>
      <c r="I332" s="104"/>
      <c r="J332" s="265"/>
      <c r="K332" s="383"/>
      <c r="L332" s="383"/>
      <c r="M332" s="190"/>
      <c r="N332" s="190"/>
      <c r="O332" s="193"/>
      <c r="P332" s="218"/>
      <c r="Q332" s="211"/>
    </row>
    <row r="333" spans="1:49" ht="43.15">
      <c r="A333" s="387"/>
      <c r="B333" s="420"/>
      <c r="C333" s="420"/>
      <c r="D333" s="245" t="s">
        <v>491</v>
      </c>
      <c r="E333" s="185"/>
      <c r="F333" s="185"/>
      <c r="G333" s="331"/>
      <c r="H333" s="286"/>
      <c r="I333" s="104"/>
      <c r="J333" s="265"/>
      <c r="K333" s="383"/>
      <c r="L333" s="383"/>
      <c r="M333" s="190"/>
      <c r="N333" s="190"/>
      <c r="O333" s="193"/>
      <c r="P333" s="218"/>
      <c r="Q333" s="211"/>
    </row>
    <row r="334" spans="1:49" s="234" customFormat="1" ht="20.45" customHeight="1" thickBot="1">
      <c r="A334" s="387"/>
      <c r="B334" s="419"/>
      <c r="C334" s="421"/>
      <c r="D334" s="254" t="s">
        <v>492</v>
      </c>
      <c r="E334" s="212"/>
      <c r="F334" s="212"/>
      <c r="G334" s="335"/>
      <c r="H334" s="287"/>
      <c r="I334" s="104"/>
      <c r="J334" s="266"/>
      <c r="K334" s="384"/>
      <c r="L334" s="383"/>
      <c r="M334" s="214"/>
      <c r="N334" s="214"/>
      <c r="O334" s="215"/>
      <c r="P334" s="233"/>
      <c r="Q334" s="216"/>
      <c r="R334" s="69"/>
      <c r="S334" s="69"/>
      <c r="T334" s="69"/>
      <c r="U334" s="69"/>
      <c r="V334" s="69"/>
      <c r="W334" s="69"/>
      <c r="X334" s="69"/>
      <c r="Y334" s="69"/>
      <c r="Z334" s="69"/>
      <c r="AA334" s="69"/>
      <c r="AB334" s="69"/>
      <c r="AC334" s="69"/>
      <c r="AD334" s="69"/>
      <c r="AE334" s="69"/>
      <c r="AF334" s="69"/>
      <c r="AG334" s="69"/>
      <c r="AH334" s="69"/>
      <c r="AI334" s="69"/>
      <c r="AJ334" s="69"/>
      <c r="AK334" s="69"/>
      <c r="AL334" s="69"/>
      <c r="AM334" s="69"/>
      <c r="AN334" s="69"/>
      <c r="AO334" s="69"/>
      <c r="AP334" s="69"/>
      <c r="AQ334" s="69"/>
      <c r="AR334" s="69"/>
      <c r="AS334" s="69"/>
      <c r="AT334" s="69"/>
      <c r="AU334" s="69"/>
      <c r="AV334" s="69"/>
      <c r="AW334" s="69"/>
    </row>
    <row r="335" spans="1:49" s="229" customFormat="1" ht="19.899999999999999" customHeight="1">
      <c r="A335" s="387"/>
      <c r="B335" s="418" t="s">
        <v>493</v>
      </c>
      <c r="C335" s="418" t="s">
        <v>494</v>
      </c>
      <c r="D335" s="244" t="s">
        <v>495</v>
      </c>
      <c r="E335" s="206"/>
      <c r="F335" s="206"/>
      <c r="G335" s="252"/>
      <c r="H335" s="253"/>
      <c r="I335" s="104"/>
      <c r="J335" s="264"/>
      <c r="K335" s="382" t="str" cm="1">
        <f t="array" ref="K335">IF((AND(J335:J338=1)), "Fully Mapped", "Not/ Partially Mapped")</f>
        <v>Not/ Partially Mapped</v>
      </c>
      <c r="L335" s="383"/>
      <c r="M335" s="208"/>
      <c r="N335" s="208"/>
      <c r="O335" s="209"/>
      <c r="P335" s="228"/>
      <c r="Q335" s="210"/>
      <c r="R335" s="69"/>
      <c r="S335" s="69"/>
      <c r="T335" s="69"/>
      <c r="U335" s="69"/>
      <c r="V335" s="69"/>
      <c r="W335" s="69"/>
      <c r="X335" s="69"/>
      <c r="Y335" s="69"/>
      <c r="Z335" s="69"/>
      <c r="AA335" s="69"/>
      <c r="AB335" s="69"/>
      <c r="AC335" s="69"/>
      <c r="AD335" s="69"/>
      <c r="AE335" s="69"/>
      <c r="AF335" s="69"/>
      <c r="AG335" s="69"/>
      <c r="AH335" s="69"/>
      <c r="AI335" s="69"/>
      <c r="AJ335" s="69"/>
      <c r="AK335" s="69"/>
      <c r="AL335" s="69"/>
      <c r="AM335" s="69"/>
      <c r="AN335" s="69"/>
      <c r="AO335" s="69"/>
      <c r="AP335" s="69"/>
      <c r="AQ335" s="69"/>
      <c r="AR335" s="69"/>
      <c r="AS335" s="69"/>
      <c r="AT335" s="69"/>
      <c r="AU335" s="69"/>
      <c r="AV335" s="69"/>
      <c r="AW335" s="69"/>
    </row>
    <row r="336" spans="1:49" ht="19.899999999999999" customHeight="1">
      <c r="A336" s="387"/>
      <c r="B336" s="420"/>
      <c r="C336" s="420"/>
      <c r="D336" s="245" t="s">
        <v>496</v>
      </c>
      <c r="E336" s="185"/>
      <c r="F336" s="185"/>
      <c r="G336" s="331"/>
      <c r="H336" s="286"/>
      <c r="I336" s="104"/>
      <c r="J336" s="265"/>
      <c r="K336" s="383"/>
      <c r="L336" s="383"/>
      <c r="M336" s="190"/>
      <c r="N336" s="190"/>
      <c r="O336" s="193"/>
      <c r="P336" s="218"/>
      <c r="Q336" s="211"/>
    </row>
    <row r="337" spans="1:49" ht="19.899999999999999" customHeight="1">
      <c r="A337" s="387"/>
      <c r="B337" s="420"/>
      <c r="C337" s="420"/>
      <c r="D337" s="245" t="s">
        <v>497</v>
      </c>
      <c r="E337" s="185"/>
      <c r="F337" s="185"/>
      <c r="G337" s="331"/>
      <c r="H337" s="286"/>
      <c r="I337" s="104"/>
      <c r="J337" s="265"/>
      <c r="K337" s="383"/>
      <c r="L337" s="383"/>
      <c r="M337" s="190"/>
      <c r="N337" s="190"/>
      <c r="O337" s="193"/>
      <c r="P337" s="218"/>
      <c r="Q337" s="211"/>
    </row>
    <row r="338" spans="1:49" ht="20.45" customHeight="1" thickBot="1">
      <c r="A338" s="388"/>
      <c r="B338" s="419"/>
      <c r="C338" s="421"/>
      <c r="D338" s="254" t="s">
        <v>498</v>
      </c>
      <c r="E338" s="184"/>
      <c r="F338" s="184"/>
      <c r="G338" s="339"/>
      <c r="H338" s="295"/>
      <c r="I338" s="104"/>
      <c r="J338" s="267"/>
      <c r="K338" s="384"/>
      <c r="L338" s="384"/>
      <c r="M338" s="187"/>
      <c r="N338" s="187"/>
      <c r="O338" s="188"/>
      <c r="P338" s="236"/>
      <c r="Q338" s="189"/>
    </row>
    <row r="339" spans="1:49" s="229" customFormat="1" ht="39.6" customHeight="1">
      <c r="A339" s="386" t="s">
        <v>499</v>
      </c>
      <c r="B339" s="406" t="s">
        <v>500</v>
      </c>
      <c r="C339" s="418" t="s">
        <v>501</v>
      </c>
      <c r="D339" s="202" t="s">
        <v>502</v>
      </c>
      <c r="E339" s="206"/>
      <c r="F339" s="206"/>
      <c r="G339" s="252"/>
      <c r="H339" s="253"/>
      <c r="I339" s="104"/>
      <c r="J339" s="264"/>
      <c r="K339" s="382" t="str" cm="1">
        <f t="array" ref="K339">IF((AND(J339:J356=1)), "Fully Mapped", "Not/ Partially Mapped")</f>
        <v>Not/ Partially Mapped</v>
      </c>
      <c r="L339" s="382">
        <f>SUM('Workings out'!X4:X21)</f>
        <v>0</v>
      </c>
      <c r="M339" s="208"/>
      <c r="N339" s="208"/>
      <c r="O339" s="209"/>
      <c r="P339" s="228"/>
      <c r="Q339" s="210"/>
      <c r="R339" s="69"/>
      <c r="S339" s="69"/>
      <c r="T339" s="69"/>
      <c r="U339" s="69"/>
      <c r="V339" s="69"/>
      <c r="W339" s="69"/>
      <c r="X339" s="69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69"/>
      <c r="AJ339" s="69"/>
      <c r="AK339" s="69"/>
      <c r="AL339" s="69"/>
      <c r="AM339" s="69"/>
      <c r="AN339" s="69"/>
      <c r="AO339" s="69"/>
      <c r="AP339" s="69"/>
      <c r="AQ339" s="69"/>
      <c r="AR339" s="69"/>
      <c r="AS339" s="69"/>
      <c r="AT339" s="69"/>
      <c r="AU339" s="69"/>
      <c r="AV339" s="69"/>
      <c r="AW339" s="69"/>
    </row>
    <row r="340" spans="1:49" ht="19.899999999999999" customHeight="1">
      <c r="A340" s="387"/>
      <c r="B340" s="407"/>
      <c r="C340" s="420"/>
      <c r="D340" s="111" t="s">
        <v>503</v>
      </c>
      <c r="E340" s="185"/>
      <c r="F340" s="185"/>
      <c r="G340" s="331"/>
      <c r="H340" s="286"/>
      <c r="I340" s="104"/>
      <c r="J340" s="265"/>
      <c r="K340" s="383"/>
      <c r="L340" s="383"/>
      <c r="M340" s="190"/>
      <c r="N340" s="190"/>
      <c r="O340" s="193"/>
      <c r="P340" s="218"/>
      <c r="Q340" s="211"/>
    </row>
    <row r="341" spans="1:49" ht="19.899999999999999" customHeight="1">
      <c r="A341" s="387"/>
      <c r="B341" s="407"/>
      <c r="C341" s="420"/>
      <c r="D341" s="111" t="s">
        <v>504</v>
      </c>
      <c r="E341" s="185"/>
      <c r="F341" s="185"/>
      <c r="G341" s="331"/>
      <c r="H341" s="286"/>
      <c r="I341" s="104"/>
      <c r="J341" s="265"/>
      <c r="K341" s="383"/>
      <c r="L341" s="383"/>
      <c r="M341" s="190"/>
      <c r="N341" s="190"/>
      <c r="O341" s="193"/>
      <c r="P341" s="218"/>
      <c r="Q341" s="211"/>
    </row>
    <row r="342" spans="1:49" ht="64.900000000000006">
      <c r="A342" s="387"/>
      <c r="B342" s="407"/>
      <c r="C342" s="420"/>
      <c r="D342" s="111" t="s">
        <v>505</v>
      </c>
      <c r="E342" s="185"/>
      <c r="F342" s="185"/>
      <c r="G342" s="331"/>
      <c r="H342" s="286"/>
      <c r="I342" s="104"/>
      <c r="J342" s="265"/>
      <c r="K342" s="383"/>
      <c r="L342" s="383"/>
      <c r="M342" s="190"/>
      <c r="N342" s="190"/>
      <c r="O342" s="193"/>
      <c r="P342" s="218"/>
      <c r="Q342" s="211"/>
    </row>
    <row r="343" spans="1:49" ht="64.900000000000006">
      <c r="A343" s="387"/>
      <c r="B343" s="407"/>
      <c r="C343" s="420"/>
      <c r="D343" s="111" t="s">
        <v>506</v>
      </c>
      <c r="E343" s="185"/>
      <c r="F343" s="185"/>
      <c r="G343" s="331"/>
      <c r="H343" s="286"/>
      <c r="I343" s="104"/>
      <c r="J343" s="265"/>
      <c r="K343" s="383"/>
      <c r="L343" s="383"/>
      <c r="M343" s="190"/>
      <c r="N343" s="190"/>
      <c r="O343" s="193"/>
      <c r="P343" s="218"/>
      <c r="Q343" s="211"/>
    </row>
    <row r="344" spans="1:49" ht="43.15">
      <c r="A344" s="387"/>
      <c r="B344" s="407"/>
      <c r="C344" s="420"/>
      <c r="D344" s="111" t="s">
        <v>507</v>
      </c>
      <c r="E344" s="185"/>
      <c r="F344" s="185"/>
      <c r="G344" s="331"/>
      <c r="H344" s="286"/>
      <c r="I344" s="104"/>
      <c r="J344" s="265"/>
      <c r="K344" s="383"/>
      <c r="L344" s="383"/>
      <c r="M344" s="190"/>
      <c r="N344" s="190"/>
      <c r="O344" s="193"/>
      <c r="P344" s="218"/>
      <c r="Q344" s="211"/>
    </row>
    <row r="345" spans="1:49" ht="59.45" customHeight="1">
      <c r="A345" s="387"/>
      <c r="B345" s="407"/>
      <c r="C345" s="420"/>
      <c r="D345" s="111" t="s">
        <v>508</v>
      </c>
      <c r="E345" s="185"/>
      <c r="F345" s="185"/>
      <c r="G345" s="331"/>
      <c r="H345" s="286"/>
      <c r="I345" s="104"/>
      <c r="J345" s="265"/>
      <c r="K345" s="383"/>
      <c r="L345" s="383"/>
      <c r="M345" s="190"/>
      <c r="N345" s="190"/>
      <c r="O345" s="193"/>
      <c r="P345" s="218"/>
      <c r="Q345" s="211"/>
    </row>
    <row r="346" spans="1:49" ht="43.15">
      <c r="A346" s="387"/>
      <c r="B346" s="407"/>
      <c r="C346" s="420"/>
      <c r="D346" s="111" t="s">
        <v>509</v>
      </c>
      <c r="E346" s="185"/>
      <c r="F346" s="185"/>
      <c r="G346" s="331"/>
      <c r="H346" s="286"/>
      <c r="I346" s="104"/>
      <c r="J346" s="265"/>
      <c r="K346" s="383"/>
      <c r="L346" s="383"/>
      <c r="M346" s="190"/>
      <c r="N346" s="190"/>
      <c r="O346" s="193"/>
      <c r="P346" s="218"/>
      <c r="Q346" s="211"/>
    </row>
    <row r="347" spans="1:49" ht="43.15">
      <c r="A347" s="387"/>
      <c r="B347" s="407"/>
      <c r="C347" s="420"/>
      <c r="D347" s="111" t="s">
        <v>510</v>
      </c>
      <c r="E347" s="185"/>
      <c r="F347" s="185"/>
      <c r="G347" s="331"/>
      <c r="H347" s="286"/>
      <c r="I347" s="104"/>
      <c r="J347" s="265"/>
      <c r="K347" s="383"/>
      <c r="L347" s="383"/>
      <c r="M347" s="190"/>
      <c r="N347" s="190"/>
      <c r="O347" s="193"/>
      <c r="P347" s="218"/>
      <c r="Q347" s="211"/>
    </row>
    <row r="348" spans="1:49" ht="19.899999999999999" customHeight="1">
      <c r="A348" s="387"/>
      <c r="B348" s="407"/>
      <c r="C348" s="420"/>
      <c r="D348" s="268" t="s">
        <v>511</v>
      </c>
      <c r="E348" s="185"/>
      <c r="F348" s="185"/>
      <c r="G348" s="331"/>
      <c r="H348" s="286"/>
      <c r="I348" s="104"/>
      <c r="J348" s="265"/>
      <c r="K348" s="383"/>
      <c r="L348" s="383"/>
      <c r="M348" s="190"/>
      <c r="N348" s="190"/>
      <c r="O348" s="193"/>
      <c r="P348" s="218"/>
      <c r="Q348" s="211"/>
    </row>
    <row r="349" spans="1:49" ht="39.6" customHeight="1">
      <c r="A349" s="387"/>
      <c r="B349" s="407"/>
      <c r="C349" s="420"/>
      <c r="D349" s="202" t="s">
        <v>512</v>
      </c>
      <c r="E349" s="185"/>
      <c r="F349" s="185"/>
      <c r="G349" s="331"/>
      <c r="H349" s="286"/>
      <c r="I349" s="104"/>
      <c r="J349" s="265"/>
      <c r="K349" s="383"/>
      <c r="L349" s="383"/>
      <c r="M349" s="190"/>
      <c r="N349" s="190"/>
      <c r="O349" s="193"/>
      <c r="P349" s="218"/>
      <c r="Q349" s="211"/>
    </row>
    <row r="350" spans="1:49" ht="19.899999999999999" customHeight="1">
      <c r="A350" s="387"/>
      <c r="B350" s="407"/>
      <c r="C350" s="420"/>
      <c r="D350" s="111" t="s">
        <v>513</v>
      </c>
      <c r="E350" s="185"/>
      <c r="F350" s="185"/>
      <c r="G350" s="331"/>
      <c r="H350" s="286"/>
      <c r="I350" s="104"/>
      <c r="J350" s="265"/>
      <c r="K350" s="383"/>
      <c r="L350" s="383"/>
      <c r="M350" s="190"/>
      <c r="N350" s="190"/>
      <c r="O350" s="193"/>
      <c r="P350" s="218"/>
      <c r="Q350" s="211"/>
    </row>
    <row r="351" spans="1:49" ht="43.15">
      <c r="A351" s="387"/>
      <c r="B351" s="407"/>
      <c r="C351" s="420"/>
      <c r="D351" s="111" t="s">
        <v>514</v>
      </c>
      <c r="E351" s="185"/>
      <c r="F351" s="185"/>
      <c r="G351" s="331"/>
      <c r="H351" s="286"/>
      <c r="I351" s="104"/>
      <c r="J351" s="265"/>
      <c r="K351" s="383"/>
      <c r="L351" s="383"/>
      <c r="M351" s="190"/>
      <c r="N351" s="190"/>
      <c r="O351" s="193"/>
      <c r="P351" s="218"/>
      <c r="Q351" s="211"/>
    </row>
    <row r="352" spans="1:49" ht="19.899999999999999" customHeight="1">
      <c r="A352" s="387"/>
      <c r="B352" s="407"/>
      <c r="C352" s="420"/>
      <c r="D352" s="111" t="s">
        <v>515</v>
      </c>
      <c r="E352" s="185"/>
      <c r="F352" s="185"/>
      <c r="G352" s="331"/>
      <c r="H352" s="286"/>
      <c r="I352" s="104"/>
      <c r="J352" s="265"/>
      <c r="K352" s="383"/>
      <c r="L352" s="383"/>
      <c r="M352" s="190"/>
      <c r="N352" s="190"/>
      <c r="O352" s="193"/>
      <c r="P352" s="218"/>
      <c r="Q352" s="211"/>
    </row>
    <row r="353" spans="1:49" ht="19.899999999999999" customHeight="1">
      <c r="A353" s="387"/>
      <c r="B353" s="407"/>
      <c r="C353" s="420"/>
      <c r="D353" s="111" t="s">
        <v>516</v>
      </c>
      <c r="E353" s="185"/>
      <c r="F353" s="185"/>
      <c r="G353" s="331"/>
      <c r="H353" s="286"/>
      <c r="I353" s="104"/>
      <c r="J353" s="265"/>
      <c r="K353" s="383"/>
      <c r="L353" s="383"/>
      <c r="M353" s="190"/>
      <c r="N353" s="190"/>
      <c r="O353" s="193"/>
      <c r="P353" s="218"/>
      <c r="Q353" s="211"/>
    </row>
    <row r="354" spans="1:49" ht="43.15">
      <c r="A354" s="387"/>
      <c r="B354" s="407"/>
      <c r="C354" s="420"/>
      <c r="D354" s="111" t="s">
        <v>517</v>
      </c>
      <c r="E354" s="185"/>
      <c r="F354" s="185"/>
      <c r="G354" s="331"/>
      <c r="H354" s="286"/>
      <c r="I354" s="104"/>
      <c r="J354" s="265"/>
      <c r="K354" s="383"/>
      <c r="L354" s="383"/>
      <c r="M354" s="190"/>
      <c r="N354" s="190"/>
      <c r="O354" s="193"/>
      <c r="P354" s="218"/>
      <c r="Q354" s="211"/>
    </row>
    <row r="355" spans="1:49" ht="19.899999999999999" customHeight="1">
      <c r="A355" s="387"/>
      <c r="B355" s="407"/>
      <c r="C355" s="420"/>
      <c r="D355" s="111" t="s">
        <v>518</v>
      </c>
      <c r="E355" s="185"/>
      <c r="F355" s="185"/>
      <c r="G355" s="331"/>
      <c r="H355" s="286"/>
      <c r="I355" s="104"/>
      <c r="J355" s="265"/>
      <c r="K355" s="383"/>
      <c r="L355" s="383"/>
      <c r="M355" s="190"/>
      <c r="N355" s="190"/>
      <c r="O355" s="193"/>
      <c r="P355" s="218"/>
      <c r="Q355" s="211"/>
    </row>
    <row r="356" spans="1:49" s="234" customFormat="1" ht="20.45" customHeight="1" thickBot="1">
      <c r="A356" s="387"/>
      <c r="B356" s="407"/>
      <c r="C356" s="420"/>
      <c r="D356" s="111" t="s">
        <v>519</v>
      </c>
      <c r="E356" s="212"/>
      <c r="F356" s="212"/>
      <c r="G356" s="335"/>
      <c r="H356" s="287"/>
      <c r="I356" s="104"/>
      <c r="J356" s="266"/>
      <c r="K356" s="384"/>
      <c r="L356" s="384"/>
      <c r="M356" s="214"/>
      <c r="N356" s="214"/>
      <c r="O356" s="215"/>
      <c r="P356" s="233"/>
      <c r="Q356" s="216"/>
      <c r="R356" s="69"/>
      <c r="S356" s="69"/>
      <c r="T356" s="69"/>
      <c r="U356" s="69"/>
      <c r="V356" s="69"/>
      <c r="W356" s="69"/>
      <c r="X356" s="69"/>
      <c r="Y356" s="69"/>
      <c r="Z356" s="69"/>
      <c r="AA356" s="69"/>
      <c r="AB356" s="69"/>
      <c r="AC356" s="69"/>
      <c r="AD356" s="69"/>
      <c r="AE356" s="69"/>
      <c r="AF356" s="69"/>
      <c r="AG356" s="69"/>
      <c r="AH356" s="69"/>
      <c r="AI356" s="69"/>
      <c r="AJ356" s="69"/>
      <c r="AK356" s="69"/>
      <c r="AL356" s="69"/>
      <c r="AM356" s="69"/>
      <c r="AN356" s="69"/>
      <c r="AO356" s="69"/>
      <c r="AP356" s="69"/>
      <c r="AQ356" s="69"/>
      <c r="AR356" s="69"/>
      <c r="AS356" s="69"/>
      <c r="AT356" s="69"/>
      <c r="AU356" s="69"/>
      <c r="AV356" s="69"/>
      <c r="AW356" s="69"/>
    </row>
    <row r="357" spans="1:49" thickBot="1">
      <c r="A357" s="448"/>
      <c r="B357" s="442" t="s">
        <v>520</v>
      </c>
      <c r="C357" s="413"/>
      <c r="D357" s="413"/>
      <c r="E357" s="247"/>
      <c r="F357" s="248"/>
      <c r="G357" s="341"/>
      <c r="H357" s="248"/>
      <c r="I357" s="108"/>
      <c r="J357" s="269"/>
      <c r="K357" s="248"/>
      <c r="L357" s="248"/>
      <c r="M357" s="248"/>
      <c r="N357" s="248"/>
      <c r="O357" s="248"/>
      <c r="P357" s="248"/>
      <c r="Q357" s="249"/>
    </row>
    <row r="358" spans="1:49" thickBot="1">
      <c r="A358" s="445" t="s">
        <v>521</v>
      </c>
      <c r="B358" s="79" t="s">
        <v>370</v>
      </c>
      <c r="C358" s="299" t="s">
        <v>70</v>
      </c>
      <c r="D358" s="71" t="s">
        <v>46</v>
      </c>
      <c r="E358" s="225"/>
      <c r="F358" s="226"/>
      <c r="G358" s="337"/>
      <c r="H358" s="226"/>
      <c r="I358" s="108"/>
      <c r="J358" s="270"/>
      <c r="K358" s="226"/>
      <c r="L358" s="226"/>
      <c r="M358" s="226"/>
      <c r="N358" s="226"/>
      <c r="O358" s="226"/>
      <c r="P358" s="226"/>
      <c r="Q358" s="227"/>
    </row>
    <row r="359" spans="1:49" s="229" customFormat="1" ht="19.899999999999999" customHeight="1">
      <c r="A359" s="446"/>
      <c r="B359" s="406" t="s">
        <v>522</v>
      </c>
      <c r="C359" s="409" t="s">
        <v>441</v>
      </c>
      <c r="D359" s="202" t="s">
        <v>442</v>
      </c>
      <c r="E359" s="206"/>
      <c r="F359" s="206"/>
      <c r="G359" s="252"/>
      <c r="H359" s="253"/>
      <c r="I359" s="104"/>
      <c r="J359" s="264"/>
      <c r="K359" s="382" t="str" cm="1">
        <f t="array" ref="K359">IF((AND(J359:J362=1)), "Fully Mapped", "Not/ Partially Mapped")</f>
        <v>Not/ Partially Mapped</v>
      </c>
      <c r="L359" s="382">
        <f>SUM('Workings out'!Y4:Y27)</f>
        <v>0</v>
      </c>
      <c r="M359" s="208"/>
      <c r="N359" s="208"/>
      <c r="O359" s="209"/>
      <c r="P359" s="228"/>
      <c r="Q359" s="210"/>
      <c r="R359" s="69"/>
      <c r="S359" s="69"/>
      <c r="T359" s="69"/>
      <c r="U359" s="69"/>
      <c r="V359" s="69"/>
      <c r="W359" s="69"/>
      <c r="X359" s="69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69"/>
      <c r="AJ359" s="69"/>
      <c r="AK359" s="69"/>
      <c r="AL359" s="69"/>
      <c r="AM359" s="69"/>
      <c r="AN359" s="69"/>
      <c r="AO359" s="69"/>
      <c r="AP359" s="69"/>
      <c r="AQ359" s="69"/>
      <c r="AR359" s="69"/>
      <c r="AS359" s="69"/>
      <c r="AT359" s="69"/>
      <c r="AU359" s="69"/>
      <c r="AV359" s="69"/>
      <c r="AW359" s="69"/>
    </row>
    <row r="360" spans="1:49" ht="19.899999999999999" customHeight="1">
      <c r="A360" s="446"/>
      <c r="B360" s="407"/>
      <c r="C360" s="410"/>
      <c r="D360" s="111" t="s">
        <v>443</v>
      </c>
      <c r="E360" s="185"/>
      <c r="F360" s="185"/>
      <c r="G360" s="331"/>
      <c r="H360" s="286"/>
      <c r="I360" s="104"/>
      <c r="J360" s="265"/>
      <c r="K360" s="383"/>
      <c r="L360" s="383"/>
      <c r="M360" s="190"/>
      <c r="N360" s="190"/>
      <c r="O360" s="193"/>
      <c r="P360" s="218"/>
      <c r="Q360" s="211"/>
    </row>
    <row r="361" spans="1:49" ht="19.899999999999999" customHeight="1">
      <c r="A361" s="446"/>
      <c r="B361" s="407"/>
      <c r="C361" s="410"/>
      <c r="D361" s="111" t="s">
        <v>444</v>
      </c>
      <c r="E361" s="185"/>
      <c r="F361" s="185"/>
      <c r="G361" s="331"/>
      <c r="H361" s="286"/>
      <c r="I361" s="104"/>
      <c r="J361" s="265"/>
      <c r="K361" s="383"/>
      <c r="L361" s="383"/>
      <c r="M361" s="190"/>
      <c r="N361" s="190"/>
      <c r="O361" s="193"/>
      <c r="P361" s="218"/>
      <c r="Q361" s="211"/>
    </row>
    <row r="362" spans="1:49" s="234" customFormat="1" ht="20.45" customHeight="1" thickBot="1">
      <c r="A362" s="446"/>
      <c r="B362" s="407"/>
      <c r="C362" s="410"/>
      <c r="D362" s="204" t="s">
        <v>523</v>
      </c>
      <c r="E362" s="212"/>
      <c r="F362" s="212"/>
      <c r="G362" s="335"/>
      <c r="H362" s="287"/>
      <c r="I362" s="104"/>
      <c r="J362" s="266"/>
      <c r="K362" s="384"/>
      <c r="L362" s="383"/>
      <c r="M362" s="214"/>
      <c r="N362" s="214"/>
      <c r="O362" s="215"/>
      <c r="P362" s="233"/>
      <c r="Q362" s="216"/>
      <c r="R362" s="69"/>
      <c r="S362" s="69"/>
      <c r="T362" s="69"/>
      <c r="U362" s="69"/>
      <c r="V362" s="69"/>
      <c r="W362" s="69"/>
      <c r="X362" s="69"/>
      <c r="Y362" s="69"/>
      <c r="Z362" s="69"/>
      <c r="AA362" s="69"/>
      <c r="AB362" s="69"/>
      <c r="AC362" s="69"/>
      <c r="AD362" s="69"/>
      <c r="AE362" s="69"/>
      <c r="AF362" s="69"/>
      <c r="AG362" s="69"/>
      <c r="AH362" s="69"/>
      <c r="AI362" s="69"/>
      <c r="AJ362" s="69"/>
      <c r="AK362" s="69"/>
      <c r="AL362" s="69"/>
      <c r="AM362" s="69"/>
      <c r="AN362" s="69"/>
      <c r="AO362" s="69"/>
      <c r="AP362" s="69"/>
      <c r="AQ362" s="69"/>
      <c r="AR362" s="69"/>
      <c r="AS362" s="69"/>
      <c r="AT362" s="69"/>
      <c r="AU362" s="69"/>
      <c r="AV362" s="69"/>
      <c r="AW362" s="69"/>
    </row>
    <row r="363" spans="1:49" s="229" customFormat="1" ht="19.899999999999999" customHeight="1">
      <c r="A363" s="446"/>
      <c r="B363" s="418" t="s">
        <v>524</v>
      </c>
      <c r="C363" s="418" t="s">
        <v>447</v>
      </c>
      <c r="D363" s="244" t="s">
        <v>448</v>
      </c>
      <c r="E363" s="206"/>
      <c r="F363" s="206"/>
      <c r="G363" s="252"/>
      <c r="H363" s="253"/>
      <c r="I363" s="104"/>
      <c r="J363" s="264"/>
      <c r="K363" s="382" t="str" cm="1">
        <f t="array" ref="K363">IF((AND(J363:J365=1)), "Fully Mapped", "Not/ Partially Mapped")</f>
        <v>Not/ Partially Mapped</v>
      </c>
      <c r="L363" s="383"/>
      <c r="M363" s="208"/>
      <c r="N363" s="208"/>
      <c r="O363" s="209"/>
      <c r="P363" s="228"/>
      <c r="Q363" s="210"/>
      <c r="R363" s="69"/>
      <c r="S363" s="69"/>
      <c r="T363" s="69"/>
      <c r="U363" s="69"/>
      <c r="V363" s="69"/>
      <c r="W363" s="69"/>
      <c r="X363" s="69"/>
      <c r="Y363" s="69"/>
      <c r="Z363" s="69"/>
      <c r="AA363" s="69"/>
      <c r="AB363" s="69"/>
      <c r="AC363" s="69"/>
      <c r="AD363" s="69"/>
      <c r="AE363" s="69"/>
      <c r="AF363" s="69"/>
      <c r="AG363" s="69"/>
      <c r="AH363" s="69"/>
      <c r="AI363" s="69"/>
      <c r="AJ363" s="69"/>
      <c r="AK363" s="69"/>
      <c r="AL363" s="69"/>
      <c r="AM363" s="69"/>
      <c r="AN363" s="69"/>
      <c r="AO363" s="69"/>
      <c r="AP363" s="69"/>
      <c r="AQ363" s="69"/>
      <c r="AR363" s="69"/>
      <c r="AS363" s="69"/>
      <c r="AT363" s="69"/>
      <c r="AU363" s="69"/>
      <c r="AV363" s="69"/>
      <c r="AW363" s="69"/>
    </row>
    <row r="364" spans="1:49" ht="43.15">
      <c r="A364" s="446"/>
      <c r="B364" s="420"/>
      <c r="C364" s="420"/>
      <c r="D364" s="245" t="s">
        <v>449</v>
      </c>
      <c r="E364" s="185"/>
      <c r="F364" s="185"/>
      <c r="G364" s="331"/>
      <c r="H364" s="286"/>
      <c r="I364" s="104"/>
      <c r="J364" s="265"/>
      <c r="K364" s="383"/>
      <c r="L364" s="383"/>
      <c r="M364" s="190"/>
      <c r="N364" s="190"/>
      <c r="O364" s="193"/>
      <c r="P364" s="218"/>
      <c r="Q364" s="211"/>
    </row>
    <row r="365" spans="1:49" s="234" customFormat="1" ht="43.9" thickBot="1">
      <c r="A365" s="446"/>
      <c r="B365" s="419"/>
      <c r="C365" s="421"/>
      <c r="D365" s="254" t="s">
        <v>450</v>
      </c>
      <c r="E365" s="212"/>
      <c r="F365" s="212"/>
      <c r="G365" s="335"/>
      <c r="H365" s="287"/>
      <c r="I365" s="104"/>
      <c r="J365" s="266"/>
      <c r="K365" s="384"/>
      <c r="L365" s="383"/>
      <c r="M365" s="214"/>
      <c r="N365" s="214"/>
      <c r="O365" s="215"/>
      <c r="P365" s="233"/>
      <c r="Q365" s="216"/>
      <c r="R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  <c r="AK365" s="69"/>
      <c r="AL365" s="69"/>
      <c r="AM365" s="69"/>
      <c r="AN365" s="69"/>
      <c r="AO365" s="69"/>
      <c r="AP365" s="69"/>
      <c r="AQ365" s="69"/>
      <c r="AR365" s="69"/>
      <c r="AS365" s="69"/>
      <c r="AT365" s="69"/>
      <c r="AU365" s="69"/>
      <c r="AV365" s="69"/>
      <c r="AW365" s="69"/>
    </row>
    <row r="366" spans="1:49" s="229" customFormat="1" ht="19.899999999999999" customHeight="1">
      <c r="A366" s="446"/>
      <c r="B366" s="422" t="s">
        <v>525</v>
      </c>
      <c r="C366" s="443" t="s">
        <v>452</v>
      </c>
      <c r="D366" s="241" t="s">
        <v>453</v>
      </c>
      <c r="E366" s="206"/>
      <c r="F366" s="206"/>
      <c r="G366" s="252"/>
      <c r="H366" s="253"/>
      <c r="I366" s="104"/>
      <c r="J366" s="264"/>
      <c r="K366" s="382" t="str" cm="1">
        <f t="array" ref="K366">IF((AND(J366:J371=1)), "Fully Mapped", "Not/ Partially Mapped")</f>
        <v>Not/ Partially Mapped</v>
      </c>
      <c r="L366" s="383"/>
      <c r="M366" s="208"/>
      <c r="N366" s="208"/>
      <c r="O366" s="209"/>
      <c r="P366" s="228"/>
      <c r="Q366" s="210"/>
      <c r="R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  <c r="AK366" s="69"/>
      <c r="AL366" s="69"/>
      <c r="AM366" s="69"/>
      <c r="AN366" s="69"/>
      <c r="AO366" s="69"/>
      <c r="AP366" s="69"/>
      <c r="AQ366" s="69"/>
      <c r="AR366" s="69"/>
      <c r="AS366" s="69"/>
      <c r="AT366" s="69"/>
      <c r="AU366" s="69"/>
      <c r="AV366" s="69"/>
      <c r="AW366" s="69"/>
    </row>
    <row r="367" spans="1:49" ht="43.15">
      <c r="A367" s="446"/>
      <c r="B367" s="423"/>
      <c r="C367" s="404"/>
      <c r="D367" s="242" t="s">
        <v>454</v>
      </c>
      <c r="E367" s="185"/>
      <c r="F367" s="185"/>
      <c r="G367" s="331"/>
      <c r="H367" s="286"/>
      <c r="I367" s="104"/>
      <c r="J367" s="265"/>
      <c r="K367" s="383"/>
      <c r="L367" s="383"/>
      <c r="M367" s="190"/>
      <c r="N367" s="190"/>
      <c r="O367" s="193"/>
      <c r="P367" s="218"/>
      <c r="Q367" s="211"/>
    </row>
    <row r="368" spans="1:49" ht="19.899999999999999" customHeight="1">
      <c r="A368" s="446"/>
      <c r="B368" s="423"/>
      <c r="C368" s="404"/>
      <c r="D368" s="242" t="s">
        <v>455</v>
      </c>
      <c r="E368" s="185"/>
      <c r="F368" s="185"/>
      <c r="G368" s="331"/>
      <c r="H368" s="286"/>
      <c r="I368" s="104"/>
      <c r="J368" s="265"/>
      <c r="K368" s="383"/>
      <c r="L368" s="383"/>
      <c r="M368" s="190"/>
      <c r="N368" s="190"/>
      <c r="O368" s="193"/>
      <c r="P368" s="218"/>
      <c r="Q368" s="211"/>
    </row>
    <row r="369" spans="1:49" ht="19.899999999999999" customHeight="1">
      <c r="A369" s="446"/>
      <c r="B369" s="423"/>
      <c r="C369" s="404"/>
      <c r="D369" s="242" t="s">
        <v>456</v>
      </c>
      <c r="E369" s="185"/>
      <c r="F369" s="185"/>
      <c r="G369" s="331"/>
      <c r="H369" s="286"/>
      <c r="I369" s="104"/>
      <c r="J369" s="265"/>
      <c r="K369" s="383"/>
      <c r="L369" s="383"/>
      <c r="M369" s="190"/>
      <c r="N369" s="190"/>
      <c r="O369" s="193"/>
      <c r="P369" s="218"/>
      <c r="Q369" s="211"/>
    </row>
    <row r="370" spans="1:49" ht="43.15">
      <c r="A370" s="446"/>
      <c r="B370" s="423"/>
      <c r="C370" s="404"/>
      <c r="D370" s="242" t="s">
        <v>457</v>
      </c>
      <c r="E370" s="185"/>
      <c r="F370" s="185"/>
      <c r="G370" s="331"/>
      <c r="H370" s="286"/>
      <c r="I370" s="104"/>
      <c r="J370" s="265"/>
      <c r="K370" s="383"/>
      <c r="L370" s="383"/>
      <c r="M370" s="190"/>
      <c r="N370" s="190"/>
      <c r="O370" s="193"/>
      <c r="P370" s="218"/>
      <c r="Q370" s="211"/>
    </row>
    <row r="371" spans="1:49" s="234" customFormat="1" ht="20.45" customHeight="1" thickBot="1">
      <c r="A371" s="446"/>
      <c r="B371" s="424"/>
      <c r="C371" s="444"/>
      <c r="D371" s="243" t="s">
        <v>458</v>
      </c>
      <c r="E371" s="212"/>
      <c r="F371" s="212"/>
      <c r="G371" s="335"/>
      <c r="H371" s="287"/>
      <c r="I371" s="104"/>
      <c r="J371" s="266"/>
      <c r="K371" s="384"/>
      <c r="L371" s="383"/>
      <c r="M371" s="214"/>
      <c r="N371" s="214"/>
      <c r="O371" s="215"/>
      <c r="P371" s="233"/>
      <c r="Q371" s="216"/>
      <c r="R371" s="69"/>
      <c r="S371" s="69"/>
      <c r="T371" s="69"/>
      <c r="U371" s="69"/>
      <c r="V371" s="69"/>
      <c r="W371" s="69"/>
      <c r="X371" s="69"/>
      <c r="Y371" s="69"/>
      <c r="Z371" s="69"/>
      <c r="AA371" s="69"/>
      <c r="AB371" s="69"/>
      <c r="AC371" s="69"/>
      <c r="AD371" s="69"/>
      <c r="AE371" s="69"/>
      <c r="AF371" s="69"/>
      <c r="AG371" s="69"/>
      <c r="AH371" s="69"/>
      <c r="AI371" s="69"/>
      <c r="AJ371" s="69"/>
      <c r="AK371" s="69"/>
      <c r="AL371" s="69"/>
      <c r="AM371" s="69"/>
      <c r="AN371" s="69"/>
      <c r="AO371" s="69"/>
      <c r="AP371" s="69"/>
      <c r="AQ371" s="69"/>
      <c r="AR371" s="69"/>
      <c r="AS371" s="69"/>
      <c r="AT371" s="69"/>
      <c r="AU371" s="69"/>
      <c r="AV371" s="69"/>
      <c r="AW371" s="69"/>
    </row>
    <row r="372" spans="1:49" s="229" customFormat="1" ht="39.6" customHeight="1">
      <c r="A372" s="446"/>
      <c r="B372" s="422" t="s">
        <v>526</v>
      </c>
      <c r="C372" s="443" t="s">
        <v>460</v>
      </c>
      <c r="D372" s="241" t="s">
        <v>461</v>
      </c>
      <c r="E372" s="206"/>
      <c r="F372" s="206"/>
      <c r="G372" s="252"/>
      <c r="H372" s="253"/>
      <c r="I372" s="104"/>
      <c r="J372" s="264"/>
      <c r="K372" s="382" t="str" cm="1">
        <f t="array" ref="K372">IF((AND(J372:J377=1)), "Fully Mapped", "Not/ Partially Mapped")</f>
        <v>Not/ Partially Mapped</v>
      </c>
      <c r="L372" s="383"/>
      <c r="M372" s="208"/>
      <c r="N372" s="208"/>
      <c r="O372" s="209"/>
      <c r="P372" s="228"/>
      <c r="Q372" s="210"/>
      <c r="R372" s="69"/>
      <c r="S372" s="69"/>
      <c r="T372" s="69"/>
      <c r="U372" s="69"/>
      <c r="V372" s="69"/>
      <c r="W372" s="69"/>
      <c r="X372" s="69"/>
      <c r="Y372" s="69"/>
      <c r="Z372" s="69"/>
      <c r="AA372" s="69"/>
      <c r="AB372" s="69"/>
      <c r="AC372" s="69"/>
      <c r="AD372" s="69"/>
      <c r="AE372" s="69"/>
      <c r="AF372" s="69"/>
      <c r="AG372" s="69"/>
      <c r="AH372" s="69"/>
      <c r="AI372" s="69"/>
      <c r="AJ372" s="69"/>
      <c r="AK372" s="69"/>
      <c r="AL372" s="69"/>
      <c r="AM372" s="69"/>
      <c r="AN372" s="69"/>
      <c r="AO372" s="69"/>
      <c r="AP372" s="69"/>
      <c r="AQ372" s="69"/>
      <c r="AR372" s="69"/>
      <c r="AS372" s="69"/>
      <c r="AT372" s="69"/>
      <c r="AU372" s="69"/>
      <c r="AV372" s="69"/>
      <c r="AW372" s="69"/>
    </row>
    <row r="373" spans="1:49" ht="19.899999999999999" customHeight="1">
      <c r="A373" s="446"/>
      <c r="B373" s="423"/>
      <c r="C373" s="404"/>
      <c r="D373" s="242" t="s">
        <v>462</v>
      </c>
      <c r="E373" s="185"/>
      <c r="F373" s="185"/>
      <c r="G373" s="331"/>
      <c r="H373" s="286"/>
      <c r="I373" s="104"/>
      <c r="J373" s="265"/>
      <c r="K373" s="383"/>
      <c r="L373" s="383"/>
      <c r="M373" s="190"/>
      <c r="N373" s="190"/>
      <c r="O373" s="193"/>
      <c r="P373" s="218"/>
      <c r="Q373" s="211"/>
    </row>
    <row r="374" spans="1:49" ht="19.899999999999999" customHeight="1">
      <c r="A374" s="446"/>
      <c r="B374" s="423"/>
      <c r="C374" s="404"/>
      <c r="D374" s="242" t="s">
        <v>463</v>
      </c>
      <c r="E374" s="185"/>
      <c r="F374" s="185"/>
      <c r="G374" s="331"/>
      <c r="H374" s="286"/>
      <c r="I374" s="104"/>
      <c r="J374" s="265"/>
      <c r="K374" s="383"/>
      <c r="L374" s="383"/>
      <c r="M374" s="190"/>
      <c r="N374" s="190"/>
      <c r="O374" s="193"/>
      <c r="P374" s="218"/>
      <c r="Q374" s="211"/>
    </row>
    <row r="375" spans="1:49" ht="19.899999999999999" customHeight="1">
      <c r="A375" s="446"/>
      <c r="B375" s="423"/>
      <c r="C375" s="404"/>
      <c r="D375" s="242" t="s">
        <v>464</v>
      </c>
      <c r="E375" s="185"/>
      <c r="F375" s="185"/>
      <c r="G375" s="331"/>
      <c r="H375" s="286"/>
      <c r="I375" s="104"/>
      <c r="J375" s="265"/>
      <c r="K375" s="383"/>
      <c r="L375" s="383"/>
      <c r="M375" s="190"/>
      <c r="N375" s="190"/>
      <c r="O375" s="193"/>
      <c r="P375" s="218"/>
      <c r="Q375" s="211"/>
    </row>
    <row r="376" spans="1:49" ht="19.899999999999999" customHeight="1">
      <c r="A376" s="446"/>
      <c r="B376" s="423"/>
      <c r="C376" s="404"/>
      <c r="D376" s="242" t="s">
        <v>465</v>
      </c>
      <c r="E376" s="185"/>
      <c r="F376" s="185"/>
      <c r="G376" s="331"/>
      <c r="H376" s="286"/>
      <c r="I376" s="104"/>
      <c r="J376" s="265"/>
      <c r="K376" s="383"/>
      <c r="L376" s="383"/>
      <c r="M376" s="190"/>
      <c r="N376" s="190"/>
      <c r="O376" s="193"/>
      <c r="P376" s="218"/>
      <c r="Q376" s="211"/>
    </row>
    <row r="377" spans="1:49" s="234" customFormat="1" ht="20.45" customHeight="1" thickBot="1">
      <c r="A377" s="446"/>
      <c r="B377" s="424"/>
      <c r="C377" s="444"/>
      <c r="D377" s="243" t="s">
        <v>466</v>
      </c>
      <c r="E377" s="212"/>
      <c r="F377" s="212"/>
      <c r="G377" s="335"/>
      <c r="H377" s="287"/>
      <c r="I377" s="104"/>
      <c r="J377" s="266"/>
      <c r="K377" s="384"/>
      <c r="L377" s="383"/>
      <c r="M377" s="214"/>
      <c r="N377" s="214"/>
      <c r="O377" s="215"/>
      <c r="P377" s="233"/>
      <c r="Q377" s="216"/>
      <c r="R377" s="69"/>
      <c r="S377" s="69"/>
      <c r="T377" s="69"/>
      <c r="U377" s="69"/>
      <c r="V377" s="69"/>
      <c r="W377" s="69"/>
      <c r="X377" s="69"/>
      <c r="Y377" s="69"/>
      <c r="Z377" s="69"/>
      <c r="AA377" s="69"/>
      <c r="AB377" s="69"/>
      <c r="AC377" s="69"/>
      <c r="AD377" s="69"/>
      <c r="AE377" s="69"/>
      <c r="AF377" s="69"/>
      <c r="AG377" s="69"/>
      <c r="AH377" s="69"/>
      <c r="AI377" s="69"/>
      <c r="AJ377" s="69"/>
      <c r="AK377" s="69"/>
      <c r="AL377" s="69"/>
      <c r="AM377" s="69"/>
      <c r="AN377" s="69"/>
      <c r="AO377" s="69"/>
      <c r="AP377" s="69"/>
      <c r="AQ377" s="69"/>
      <c r="AR377" s="69"/>
      <c r="AS377" s="69"/>
      <c r="AT377" s="69"/>
      <c r="AU377" s="69"/>
      <c r="AV377" s="69"/>
      <c r="AW377" s="69"/>
    </row>
    <row r="378" spans="1:49" s="229" customFormat="1" ht="19.899999999999999" customHeight="1">
      <c r="A378" s="446"/>
      <c r="B378" s="406" t="s">
        <v>527</v>
      </c>
      <c r="C378" s="409" t="s">
        <v>468</v>
      </c>
      <c r="D378" s="178" t="s">
        <v>528</v>
      </c>
      <c r="E378" s="206"/>
      <c r="F378" s="206"/>
      <c r="G378" s="252"/>
      <c r="H378" s="253"/>
      <c r="I378" s="104"/>
      <c r="J378" s="264"/>
      <c r="K378" s="382" t="str" cm="1">
        <f t="array" ref="K378">IF((AND(J378:J382=1)), "Fully Mapped", "Not/ Partially Mapped")</f>
        <v>Not/ Partially Mapped</v>
      </c>
      <c r="L378" s="383"/>
      <c r="M378" s="208"/>
      <c r="N378" s="208"/>
      <c r="O378" s="209"/>
      <c r="P378" s="228"/>
      <c r="Q378" s="210"/>
      <c r="R378" s="69"/>
      <c r="S378" s="69"/>
      <c r="T378" s="69"/>
      <c r="U378" s="69"/>
      <c r="V378" s="69"/>
      <c r="W378" s="69"/>
      <c r="X378" s="69"/>
      <c r="Y378" s="69"/>
      <c r="Z378" s="69"/>
      <c r="AA378" s="69"/>
      <c r="AB378" s="69"/>
      <c r="AC378" s="69"/>
      <c r="AD378" s="69"/>
      <c r="AE378" s="69"/>
      <c r="AF378" s="69"/>
      <c r="AG378" s="69"/>
      <c r="AH378" s="69"/>
      <c r="AI378" s="69"/>
      <c r="AJ378" s="69"/>
      <c r="AK378" s="69"/>
      <c r="AL378" s="69"/>
      <c r="AM378" s="69"/>
      <c r="AN378" s="69"/>
      <c r="AO378" s="69"/>
      <c r="AP378" s="69"/>
      <c r="AQ378" s="69"/>
      <c r="AR378" s="69"/>
      <c r="AS378" s="69"/>
      <c r="AT378" s="69"/>
      <c r="AU378" s="69"/>
      <c r="AV378" s="69"/>
      <c r="AW378" s="69"/>
    </row>
    <row r="379" spans="1:49" ht="19.899999999999999" customHeight="1">
      <c r="A379" s="446"/>
      <c r="B379" s="407"/>
      <c r="C379" s="410"/>
      <c r="D379" s="183" t="s">
        <v>470</v>
      </c>
      <c r="E379" s="185"/>
      <c r="F379" s="185"/>
      <c r="G379" s="331"/>
      <c r="H379" s="286"/>
      <c r="I379" s="104"/>
      <c r="J379" s="265"/>
      <c r="K379" s="383"/>
      <c r="L379" s="383"/>
      <c r="M379" s="190"/>
      <c r="N379" s="190"/>
      <c r="O379" s="193"/>
      <c r="P379" s="218"/>
      <c r="Q379" s="211"/>
    </row>
    <row r="380" spans="1:49" ht="19.899999999999999" customHeight="1">
      <c r="A380" s="446"/>
      <c r="B380" s="407"/>
      <c r="C380" s="410"/>
      <c r="D380" s="183" t="s">
        <v>471</v>
      </c>
      <c r="E380" s="185"/>
      <c r="F380" s="185"/>
      <c r="G380" s="331"/>
      <c r="H380" s="286"/>
      <c r="I380" s="104"/>
      <c r="J380" s="265"/>
      <c r="K380" s="383"/>
      <c r="L380" s="383"/>
      <c r="M380" s="190"/>
      <c r="N380" s="190"/>
      <c r="O380" s="193"/>
      <c r="P380" s="218"/>
      <c r="Q380" s="211"/>
    </row>
    <row r="381" spans="1:49" ht="43.15">
      <c r="A381" s="446"/>
      <c r="B381" s="407"/>
      <c r="C381" s="410"/>
      <c r="D381" s="183" t="s">
        <v>472</v>
      </c>
      <c r="E381" s="185"/>
      <c r="F381" s="185"/>
      <c r="G381" s="331"/>
      <c r="H381" s="286"/>
      <c r="I381" s="104"/>
      <c r="J381" s="265"/>
      <c r="K381" s="383"/>
      <c r="L381" s="383"/>
      <c r="M381" s="190"/>
      <c r="N381" s="190"/>
      <c r="O381" s="193"/>
      <c r="P381" s="218"/>
      <c r="Q381" s="211"/>
    </row>
    <row r="382" spans="1:49" s="234" customFormat="1" ht="20.45" customHeight="1" thickBot="1">
      <c r="A382" s="447"/>
      <c r="B382" s="408"/>
      <c r="C382" s="411"/>
      <c r="D382" s="194" t="s">
        <v>473</v>
      </c>
      <c r="E382" s="212"/>
      <c r="F382" s="212"/>
      <c r="G382" s="335"/>
      <c r="H382" s="287"/>
      <c r="I382" s="104"/>
      <c r="J382" s="266"/>
      <c r="K382" s="384"/>
      <c r="L382" s="384"/>
      <c r="M382" s="214"/>
      <c r="N382" s="214"/>
      <c r="O382" s="215"/>
      <c r="P382" s="233"/>
      <c r="Q382" s="216"/>
      <c r="R382" s="69"/>
      <c r="S382" s="69"/>
      <c r="T382" s="69"/>
      <c r="U382" s="69"/>
      <c r="V382" s="69"/>
      <c r="W382" s="69"/>
      <c r="X382" s="69"/>
      <c r="Y382" s="69"/>
      <c r="Z382" s="69"/>
      <c r="AA382" s="69"/>
      <c r="AB382" s="69"/>
      <c r="AC382" s="69"/>
      <c r="AD382" s="69"/>
      <c r="AE382" s="69"/>
      <c r="AF382" s="69"/>
      <c r="AG382" s="69"/>
      <c r="AH382" s="69"/>
      <c r="AI382" s="69"/>
      <c r="AJ382" s="69"/>
      <c r="AK382" s="69"/>
      <c r="AL382" s="69"/>
      <c r="AM382" s="69"/>
      <c r="AN382" s="69"/>
      <c r="AO382" s="69"/>
      <c r="AP382" s="69"/>
      <c r="AQ382" s="69"/>
      <c r="AR382" s="69"/>
      <c r="AS382" s="69"/>
      <c r="AT382" s="69"/>
      <c r="AU382" s="69"/>
      <c r="AV382" s="69"/>
      <c r="AW382" s="69"/>
    </row>
    <row r="383" spans="1:49" s="229" customFormat="1" ht="19.899999999999999" customHeight="1">
      <c r="A383" s="387" t="s">
        <v>529</v>
      </c>
      <c r="B383" s="422" t="s">
        <v>530</v>
      </c>
      <c r="C383" s="443" t="s">
        <v>476</v>
      </c>
      <c r="D383" s="241" t="s">
        <v>477</v>
      </c>
      <c r="E383" s="206"/>
      <c r="F383" s="206"/>
      <c r="G383" s="252"/>
      <c r="H383" s="253"/>
      <c r="I383" s="104"/>
      <c r="J383" s="264"/>
      <c r="K383" s="382" t="str" cm="1">
        <f t="array" ref="K383">IF((AND(J383:J388=1)), "Fully Mapped", "Not/ Partially Mapped")</f>
        <v>Not/ Partially Mapped</v>
      </c>
      <c r="L383" s="382">
        <f>SUM('Workings out'!Z4:Z19)</f>
        <v>0</v>
      </c>
      <c r="M383" s="208"/>
      <c r="N383" s="208"/>
      <c r="O383" s="209"/>
      <c r="P383" s="228"/>
      <c r="Q383" s="210"/>
      <c r="R383" s="69"/>
      <c r="S383" s="69"/>
      <c r="T383" s="69"/>
      <c r="U383" s="69"/>
      <c r="V383" s="69"/>
      <c r="W383" s="69"/>
      <c r="X383" s="69"/>
      <c r="Y383" s="69"/>
      <c r="Z383" s="69"/>
      <c r="AA383" s="69"/>
      <c r="AB383" s="69"/>
      <c r="AC383" s="69"/>
      <c r="AD383" s="69"/>
      <c r="AE383" s="69"/>
      <c r="AF383" s="69"/>
      <c r="AG383" s="69"/>
      <c r="AH383" s="69"/>
      <c r="AI383" s="69"/>
      <c r="AJ383" s="69"/>
      <c r="AK383" s="69"/>
      <c r="AL383" s="69"/>
      <c r="AM383" s="69"/>
      <c r="AN383" s="69"/>
      <c r="AO383" s="69"/>
      <c r="AP383" s="69"/>
      <c r="AQ383" s="69"/>
      <c r="AR383" s="69"/>
      <c r="AS383" s="69"/>
      <c r="AT383" s="69"/>
      <c r="AU383" s="69"/>
      <c r="AV383" s="69"/>
      <c r="AW383" s="69"/>
    </row>
    <row r="384" spans="1:49" ht="19.899999999999999" customHeight="1">
      <c r="A384" s="387"/>
      <c r="B384" s="423"/>
      <c r="C384" s="404"/>
      <c r="D384" s="242" t="s">
        <v>478</v>
      </c>
      <c r="E384" s="185"/>
      <c r="F384" s="185"/>
      <c r="G384" s="331"/>
      <c r="H384" s="286"/>
      <c r="I384" s="104"/>
      <c r="J384" s="265"/>
      <c r="K384" s="383"/>
      <c r="L384" s="383"/>
      <c r="M384" s="190"/>
      <c r="N384" s="190"/>
      <c r="O384" s="193"/>
      <c r="P384" s="218"/>
      <c r="Q384" s="211"/>
    </row>
    <row r="385" spans="1:49" ht="19.899999999999999" customHeight="1">
      <c r="A385" s="387"/>
      <c r="B385" s="423"/>
      <c r="C385" s="404"/>
      <c r="D385" s="242" t="s">
        <v>479</v>
      </c>
      <c r="E385" s="185"/>
      <c r="F385" s="185"/>
      <c r="G385" s="331"/>
      <c r="H385" s="286"/>
      <c r="I385" s="104"/>
      <c r="J385" s="265"/>
      <c r="K385" s="383"/>
      <c r="L385" s="383"/>
      <c r="M385" s="190"/>
      <c r="N385" s="190"/>
      <c r="O385" s="193"/>
      <c r="P385" s="218"/>
      <c r="Q385" s="211"/>
    </row>
    <row r="386" spans="1:49" ht="43.15">
      <c r="A386" s="387"/>
      <c r="B386" s="423"/>
      <c r="C386" s="404"/>
      <c r="D386" s="242" t="s">
        <v>480</v>
      </c>
      <c r="E386" s="185"/>
      <c r="F386" s="185"/>
      <c r="G386" s="331"/>
      <c r="H386" s="286"/>
      <c r="I386" s="104"/>
      <c r="J386" s="265"/>
      <c r="K386" s="383"/>
      <c r="L386" s="383"/>
      <c r="M386" s="190"/>
      <c r="N386" s="190"/>
      <c r="O386" s="193"/>
      <c r="P386" s="218"/>
      <c r="Q386" s="211"/>
    </row>
    <row r="387" spans="1:49" ht="19.899999999999999" customHeight="1">
      <c r="A387" s="387"/>
      <c r="B387" s="423"/>
      <c r="C387" s="404"/>
      <c r="D387" s="242" t="s">
        <v>531</v>
      </c>
      <c r="E387" s="185"/>
      <c r="F387" s="185"/>
      <c r="G387" s="331"/>
      <c r="H387" s="286"/>
      <c r="I387" s="104"/>
      <c r="J387" s="265"/>
      <c r="K387" s="383"/>
      <c r="L387" s="383"/>
      <c r="M387" s="190"/>
      <c r="N387" s="190"/>
      <c r="O387" s="193"/>
      <c r="P387" s="218"/>
      <c r="Q387" s="211"/>
    </row>
    <row r="388" spans="1:49" s="234" customFormat="1" ht="20.45" customHeight="1" thickBot="1">
      <c r="A388" s="387"/>
      <c r="B388" s="424"/>
      <c r="C388" s="444"/>
      <c r="D388" s="243" t="s">
        <v>482</v>
      </c>
      <c r="E388" s="212"/>
      <c r="F388" s="212"/>
      <c r="G388" s="335"/>
      <c r="H388" s="287"/>
      <c r="I388" s="104"/>
      <c r="J388" s="266"/>
      <c r="K388" s="384"/>
      <c r="L388" s="383"/>
      <c r="M388" s="214"/>
      <c r="N388" s="214"/>
      <c r="O388" s="215"/>
      <c r="P388" s="233"/>
      <c r="Q388" s="216"/>
      <c r="R388" s="69"/>
      <c r="S388" s="69"/>
      <c r="T388" s="69"/>
      <c r="U388" s="69"/>
      <c r="V388" s="69"/>
      <c r="W388" s="69"/>
      <c r="X388" s="69"/>
      <c r="Y388" s="69"/>
      <c r="Z388" s="69"/>
      <c r="AA388" s="69"/>
      <c r="AB388" s="69"/>
      <c r="AC388" s="69"/>
      <c r="AD388" s="69"/>
      <c r="AE388" s="69"/>
      <c r="AF388" s="69"/>
      <c r="AG388" s="69"/>
      <c r="AH388" s="69"/>
      <c r="AI388" s="69"/>
      <c r="AJ388" s="69"/>
      <c r="AK388" s="69"/>
      <c r="AL388" s="69"/>
      <c r="AM388" s="69"/>
      <c r="AN388" s="69"/>
      <c r="AO388" s="69"/>
      <c r="AP388" s="69"/>
      <c r="AQ388" s="69"/>
      <c r="AR388" s="69"/>
      <c r="AS388" s="69"/>
      <c r="AT388" s="69"/>
      <c r="AU388" s="69"/>
      <c r="AV388" s="69"/>
      <c r="AW388" s="69"/>
    </row>
    <row r="389" spans="1:49" s="229" customFormat="1" ht="19.899999999999999" customHeight="1">
      <c r="A389" s="387"/>
      <c r="B389" s="418" t="s">
        <v>532</v>
      </c>
      <c r="C389" s="418" t="s">
        <v>484</v>
      </c>
      <c r="D389" s="217" t="s">
        <v>485</v>
      </c>
      <c r="E389" s="206"/>
      <c r="F389" s="206"/>
      <c r="G389" s="252"/>
      <c r="H389" s="253"/>
      <c r="I389" s="104"/>
      <c r="J389" s="264"/>
      <c r="K389" s="382" t="str" cm="1">
        <f t="array" ref="K389">IF((AND(J389:J390=1)), "Fully Mapped", "Not/ Partially Mapped")</f>
        <v>Not/ Partially Mapped</v>
      </c>
      <c r="L389" s="383"/>
      <c r="M389" s="208"/>
      <c r="N389" s="208"/>
      <c r="O389" s="209"/>
      <c r="P389" s="228"/>
      <c r="Q389" s="210"/>
      <c r="R389" s="69"/>
      <c r="S389" s="69"/>
      <c r="T389" s="69"/>
      <c r="U389" s="69"/>
      <c r="V389" s="69"/>
      <c r="W389" s="69"/>
      <c r="X389" s="69"/>
      <c r="Y389" s="69"/>
      <c r="Z389" s="69"/>
      <c r="AA389" s="69"/>
      <c r="AB389" s="69"/>
      <c r="AC389" s="69"/>
      <c r="AD389" s="69"/>
      <c r="AE389" s="69"/>
      <c r="AF389" s="69"/>
      <c r="AG389" s="69"/>
      <c r="AH389" s="69"/>
      <c r="AI389" s="69"/>
      <c r="AJ389" s="69"/>
      <c r="AK389" s="69"/>
      <c r="AL389" s="69"/>
      <c r="AM389" s="69"/>
      <c r="AN389" s="69"/>
      <c r="AO389" s="69"/>
      <c r="AP389" s="69"/>
      <c r="AQ389" s="69"/>
      <c r="AR389" s="69"/>
      <c r="AS389" s="69"/>
      <c r="AT389" s="69"/>
      <c r="AU389" s="69"/>
      <c r="AV389" s="69"/>
      <c r="AW389" s="69"/>
    </row>
    <row r="390" spans="1:49" s="234" customFormat="1" ht="20.45" customHeight="1" thickBot="1">
      <c r="A390" s="387"/>
      <c r="B390" s="419"/>
      <c r="C390" s="419"/>
      <c r="D390" s="246" t="s">
        <v>533</v>
      </c>
      <c r="E390" s="212"/>
      <c r="F390" s="212"/>
      <c r="G390" s="335"/>
      <c r="H390" s="287"/>
      <c r="I390" s="104"/>
      <c r="J390" s="266"/>
      <c r="K390" s="384"/>
      <c r="L390" s="383"/>
      <c r="M390" s="214"/>
      <c r="N390" s="214"/>
      <c r="O390" s="215"/>
      <c r="P390" s="233"/>
      <c r="Q390" s="216"/>
      <c r="R390" s="69"/>
      <c r="S390" s="69"/>
      <c r="T390" s="69"/>
      <c r="U390" s="69"/>
      <c r="V390" s="69"/>
      <c r="W390" s="69"/>
      <c r="X390" s="69"/>
      <c r="Y390" s="69"/>
      <c r="Z390" s="69"/>
      <c r="AA390" s="69"/>
      <c r="AB390" s="69"/>
      <c r="AC390" s="69"/>
      <c r="AD390" s="69"/>
      <c r="AE390" s="69"/>
      <c r="AF390" s="69"/>
      <c r="AG390" s="69"/>
      <c r="AH390" s="69"/>
      <c r="AI390" s="69"/>
      <c r="AJ390" s="69"/>
      <c r="AK390" s="69"/>
      <c r="AL390" s="69"/>
      <c r="AM390" s="69"/>
      <c r="AN390" s="69"/>
      <c r="AO390" s="69"/>
      <c r="AP390" s="69"/>
      <c r="AQ390" s="69"/>
      <c r="AR390" s="69"/>
      <c r="AS390" s="69"/>
      <c r="AT390" s="69"/>
      <c r="AU390" s="69"/>
      <c r="AV390" s="69"/>
      <c r="AW390" s="69"/>
    </row>
    <row r="391" spans="1:49" s="229" customFormat="1" ht="19.899999999999999" customHeight="1">
      <c r="A391" s="387"/>
      <c r="B391" s="418" t="s">
        <v>534</v>
      </c>
      <c r="C391" s="418" t="s">
        <v>488</v>
      </c>
      <c r="D391" s="202" t="s">
        <v>489</v>
      </c>
      <c r="E391" s="206"/>
      <c r="F391" s="206"/>
      <c r="G391" s="252"/>
      <c r="H391" s="253"/>
      <c r="I391" s="104"/>
      <c r="J391" s="264"/>
      <c r="K391" s="382" t="str" cm="1">
        <f t="array" ref="K391">IF((AND(J391:J394=1)), "Fully Mapped", "Not/ Partially Mapped")</f>
        <v>Not/ Partially Mapped</v>
      </c>
      <c r="L391" s="383"/>
      <c r="M391" s="208"/>
      <c r="N391" s="208"/>
      <c r="O391" s="209"/>
      <c r="P391" s="228"/>
      <c r="Q391" s="210"/>
      <c r="R391" s="69"/>
      <c r="S391" s="69"/>
      <c r="T391" s="69"/>
      <c r="U391" s="69"/>
      <c r="V391" s="69"/>
      <c r="W391" s="69"/>
      <c r="X391" s="69"/>
      <c r="Y391" s="69"/>
      <c r="Z391" s="69"/>
      <c r="AA391" s="69"/>
      <c r="AB391" s="69"/>
      <c r="AC391" s="69"/>
      <c r="AD391" s="69"/>
      <c r="AE391" s="69"/>
      <c r="AF391" s="69"/>
      <c r="AG391" s="69"/>
      <c r="AH391" s="69"/>
      <c r="AI391" s="69"/>
      <c r="AJ391" s="69"/>
      <c r="AK391" s="69"/>
      <c r="AL391" s="69"/>
      <c r="AM391" s="69"/>
      <c r="AN391" s="69"/>
      <c r="AO391" s="69"/>
      <c r="AP391" s="69"/>
      <c r="AQ391" s="69"/>
      <c r="AR391" s="69"/>
      <c r="AS391" s="69"/>
      <c r="AT391" s="69"/>
      <c r="AU391" s="69"/>
      <c r="AV391" s="69"/>
      <c r="AW391" s="69"/>
    </row>
    <row r="392" spans="1:49" ht="19.899999999999999" customHeight="1">
      <c r="A392" s="387"/>
      <c r="B392" s="420"/>
      <c r="C392" s="420"/>
      <c r="D392" s="111" t="s">
        <v>490</v>
      </c>
      <c r="E392" s="185"/>
      <c r="F392" s="185"/>
      <c r="G392" s="331"/>
      <c r="H392" s="286"/>
      <c r="I392" s="104"/>
      <c r="J392" s="265"/>
      <c r="K392" s="383"/>
      <c r="L392" s="383"/>
      <c r="M392" s="190"/>
      <c r="N392" s="190"/>
      <c r="O392" s="193"/>
      <c r="P392" s="218"/>
      <c r="Q392" s="211"/>
    </row>
    <row r="393" spans="1:49" ht="43.15">
      <c r="A393" s="387"/>
      <c r="B393" s="420"/>
      <c r="C393" s="420"/>
      <c r="D393" s="111" t="s">
        <v>491</v>
      </c>
      <c r="E393" s="185"/>
      <c r="F393" s="185"/>
      <c r="G393" s="331"/>
      <c r="H393" s="286"/>
      <c r="I393" s="104"/>
      <c r="J393" s="265"/>
      <c r="K393" s="383"/>
      <c r="L393" s="383"/>
      <c r="M393" s="190"/>
      <c r="N393" s="190"/>
      <c r="O393" s="193"/>
      <c r="P393" s="218"/>
      <c r="Q393" s="211"/>
    </row>
    <row r="394" spans="1:49" s="234" customFormat="1" ht="20.45" customHeight="1" thickBot="1">
      <c r="A394" s="387"/>
      <c r="B394" s="419"/>
      <c r="C394" s="419"/>
      <c r="D394" s="204" t="s">
        <v>492</v>
      </c>
      <c r="E394" s="212"/>
      <c r="F394" s="212"/>
      <c r="G394" s="335"/>
      <c r="H394" s="287"/>
      <c r="I394" s="104"/>
      <c r="J394" s="266"/>
      <c r="K394" s="384"/>
      <c r="L394" s="383"/>
      <c r="M394" s="214"/>
      <c r="N394" s="214"/>
      <c r="O394" s="215"/>
      <c r="P394" s="233"/>
      <c r="Q394" s="216"/>
      <c r="R394" s="69"/>
      <c r="S394" s="69"/>
      <c r="T394" s="69"/>
      <c r="U394" s="69"/>
      <c r="V394" s="69"/>
      <c r="W394" s="69"/>
      <c r="X394" s="69"/>
      <c r="Y394" s="69"/>
      <c r="Z394" s="69"/>
      <c r="AA394" s="69"/>
      <c r="AB394" s="69"/>
      <c r="AC394" s="69"/>
      <c r="AD394" s="69"/>
      <c r="AE394" s="69"/>
      <c r="AF394" s="69"/>
      <c r="AG394" s="69"/>
      <c r="AH394" s="69"/>
      <c r="AI394" s="69"/>
      <c r="AJ394" s="69"/>
      <c r="AK394" s="69"/>
      <c r="AL394" s="69"/>
      <c r="AM394" s="69"/>
      <c r="AN394" s="69"/>
      <c r="AO394" s="69"/>
      <c r="AP394" s="69"/>
      <c r="AQ394" s="69"/>
      <c r="AR394" s="69"/>
      <c r="AS394" s="69"/>
      <c r="AT394" s="69"/>
      <c r="AU394" s="69"/>
      <c r="AV394" s="69"/>
      <c r="AW394" s="69"/>
    </row>
    <row r="395" spans="1:49" s="229" customFormat="1" ht="19.899999999999999" customHeight="1">
      <c r="A395" s="387"/>
      <c r="B395" s="418" t="s">
        <v>535</v>
      </c>
      <c r="C395" s="418" t="s">
        <v>494</v>
      </c>
      <c r="D395" s="202" t="s">
        <v>495</v>
      </c>
      <c r="E395" s="206"/>
      <c r="F395" s="206"/>
      <c r="G395" s="252"/>
      <c r="H395" s="253"/>
      <c r="I395" s="104"/>
      <c r="J395" s="264"/>
      <c r="K395" s="382" t="str" cm="1">
        <f t="array" ref="K395">IF((AND(J395:J398=1)), "Fully Mapped", "Not/ Partially Mapped")</f>
        <v>Not/ Partially Mapped</v>
      </c>
      <c r="L395" s="383"/>
      <c r="M395" s="208"/>
      <c r="N395" s="208"/>
      <c r="O395" s="209"/>
      <c r="P395" s="228"/>
      <c r="Q395" s="210"/>
      <c r="R395" s="69"/>
      <c r="S395" s="69"/>
      <c r="T395" s="69"/>
      <c r="U395" s="69"/>
      <c r="V395" s="69"/>
      <c r="W395" s="69"/>
      <c r="X395" s="69"/>
      <c r="Y395" s="69"/>
      <c r="Z395" s="69"/>
      <c r="AA395" s="69"/>
      <c r="AB395" s="69"/>
      <c r="AC395" s="69"/>
      <c r="AD395" s="69"/>
      <c r="AE395" s="69"/>
      <c r="AF395" s="69"/>
      <c r="AG395" s="69"/>
      <c r="AH395" s="69"/>
      <c r="AI395" s="69"/>
      <c r="AJ395" s="69"/>
      <c r="AK395" s="69"/>
      <c r="AL395" s="69"/>
      <c r="AM395" s="69"/>
      <c r="AN395" s="69"/>
      <c r="AO395" s="69"/>
      <c r="AP395" s="69"/>
      <c r="AQ395" s="69"/>
      <c r="AR395" s="69"/>
      <c r="AS395" s="69"/>
      <c r="AT395" s="69"/>
      <c r="AU395" s="69"/>
      <c r="AV395" s="69"/>
      <c r="AW395" s="69"/>
    </row>
    <row r="396" spans="1:49" ht="19.899999999999999" customHeight="1">
      <c r="A396" s="387"/>
      <c r="B396" s="420"/>
      <c r="C396" s="420"/>
      <c r="D396" s="111" t="s">
        <v>496</v>
      </c>
      <c r="E396" s="185"/>
      <c r="F396" s="185"/>
      <c r="G396" s="331"/>
      <c r="H396" s="286"/>
      <c r="I396" s="104"/>
      <c r="J396" s="265"/>
      <c r="K396" s="383"/>
      <c r="L396" s="383"/>
      <c r="M396" s="190"/>
      <c r="N396" s="190"/>
      <c r="O396" s="193"/>
      <c r="P396" s="218"/>
      <c r="Q396" s="211"/>
    </row>
    <row r="397" spans="1:49" ht="19.899999999999999" customHeight="1">
      <c r="A397" s="387"/>
      <c r="B397" s="420"/>
      <c r="C397" s="420"/>
      <c r="D397" s="111" t="s">
        <v>497</v>
      </c>
      <c r="E397" s="185"/>
      <c r="F397" s="185"/>
      <c r="G397" s="331"/>
      <c r="H397" s="286"/>
      <c r="I397" s="104"/>
      <c r="J397" s="265"/>
      <c r="K397" s="383"/>
      <c r="L397" s="383"/>
      <c r="M397" s="190"/>
      <c r="N397" s="190"/>
      <c r="O397" s="193"/>
      <c r="P397" s="218"/>
      <c r="Q397" s="211"/>
    </row>
    <row r="398" spans="1:49" s="234" customFormat="1" ht="20.45" customHeight="1" thickBot="1">
      <c r="A398" s="388"/>
      <c r="B398" s="419"/>
      <c r="C398" s="419"/>
      <c r="D398" s="204" t="s">
        <v>498</v>
      </c>
      <c r="E398" s="212"/>
      <c r="F398" s="212"/>
      <c r="G398" s="335"/>
      <c r="H398" s="287"/>
      <c r="I398" s="104"/>
      <c r="J398" s="266"/>
      <c r="K398" s="384"/>
      <c r="L398" s="384"/>
      <c r="M398" s="214"/>
      <c r="N398" s="214"/>
      <c r="O398" s="215"/>
      <c r="P398" s="233"/>
      <c r="Q398" s="216"/>
      <c r="R398" s="69"/>
      <c r="S398" s="69"/>
      <c r="T398" s="69"/>
      <c r="U398" s="69"/>
      <c r="V398" s="69"/>
      <c r="W398" s="69"/>
      <c r="X398" s="69"/>
      <c r="Y398" s="69"/>
      <c r="Z398" s="69"/>
      <c r="AA398" s="69"/>
      <c r="AB398" s="69"/>
      <c r="AC398" s="69"/>
      <c r="AD398" s="69"/>
      <c r="AE398" s="69"/>
      <c r="AF398" s="69"/>
      <c r="AG398" s="69"/>
      <c r="AH398" s="69"/>
      <c r="AI398" s="69"/>
      <c r="AJ398" s="69"/>
      <c r="AK398" s="69"/>
      <c r="AL398" s="69"/>
      <c r="AM398" s="69"/>
      <c r="AN398" s="69"/>
      <c r="AO398" s="69"/>
      <c r="AP398" s="69"/>
      <c r="AQ398" s="69"/>
      <c r="AR398" s="69"/>
      <c r="AS398" s="69"/>
      <c r="AT398" s="69"/>
      <c r="AU398" s="69"/>
      <c r="AV398" s="69"/>
      <c r="AW398" s="69"/>
    </row>
    <row r="399" spans="1:49" ht="19.899999999999999" customHeight="1">
      <c r="A399" s="386" t="s">
        <v>536</v>
      </c>
      <c r="B399" s="407" t="s">
        <v>537</v>
      </c>
      <c r="C399" s="420" t="s">
        <v>538</v>
      </c>
      <c r="D399" s="291" t="s">
        <v>539</v>
      </c>
      <c r="E399" s="294"/>
      <c r="F399" s="251"/>
      <c r="G399" s="347"/>
      <c r="H399" s="294"/>
      <c r="I399" s="104"/>
      <c r="J399" s="271"/>
      <c r="K399" s="385" t="str" cm="1">
        <f t="array" ref="K399">IF((AND(J399:J413=1)), "Fully Mapped", "Not/ Partially Mapped")</f>
        <v>Not/ Partially Mapped</v>
      </c>
      <c r="L399" s="385">
        <f>SUM('Workings out'!AA4:AA18)</f>
        <v>0</v>
      </c>
      <c r="M399" s="272"/>
      <c r="N399" s="272"/>
      <c r="O399" s="273"/>
      <c r="P399" s="262"/>
      <c r="Q399" s="274"/>
    </row>
    <row r="400" spans="1:49" ht="43.15">
      <c r="A400" s="387"/>
      <c r="B400" s="407"/>
      <c r="C400" s="420"/>
      <c r="D400" s="292" t="s">
        <v>540</v>
      </c>
      <c r="E400" s="286"/>
      <c r="F400" s="185"/>
      <c r="G400" s="331"/>
      <c r="H400" s="286"/>
      <c r="I400" s="104"/>
      <c r="J400" s="265"/>
      <c r="K400" s="383"/>
      <c r="L400" s="383"/>
      <c r="M400" s="190"/>
      <c r="N400" s="190"/>
      <c r="O400" s="193"/>
      <c r="P400" s="218"/>
      <c r="Q400" s="211"/>
    </row>
    <row r="401" spans="1:49" ht="43.15">
      <c r="A401" s="387"/>
      <c r="B401" s="407"/>
      <c r="C401" s="420"/>
      <c r="D401" s="292" t="s">
        <v>541</v>
      </c>
      <c r="E401" s="286"/>
      <c r="F401" s="185"/>
      <c r="G401" s="331"/>
      <c r="H401" s="286"/>
      <c r="I401" s="104"/>
      <c r="J401" s="265"/>
      <c r="K401" s="383"/>
      <c r="L401" s="383"/>
      <c r="M401" s="190"/>
      <c r="N401" s="190"/>
      <c r="O401" s="193"/>
      <c r="P401" s="218"/>
      <c r="Q401" s="211"/>
    </row>
    <row r="402" spans="1:49" ht="19.899999999999999" customHeight="1">
      <c r="A402" s="387"/>
      <c r="B402" s="407"/>
      <c r="C402" s="420"/>
      <c r="D402" s="292" t="s">
        <v>542</v>
      </c>
      <c r="E402" s="286"/>
      <c r="F402" s="185"/>
      <c r="G402" s="331"/>
      <c r="H402" s="286"/>
      <c r="I402" s="104"/>
      <c r="J402" s="265"/>
      <c r="K402" s="383"/>
      <c r="L402" s="383"/>
      <c r="M402" s="190"/>
      <c r="N402" s="190"/>
      <c r="O402" s="193"/>
      <c r="P402" s="218"/>
      <c r="Q402" s="211"/>
    </row>
    <row r="403" spans="1:49" ht="19.899999999999999" customHeight="1">
      <c r="A403" s="387"/>
      <c r="B403" s="407"/>
      <c r="C403" s="420"/>
      <c r="D403" s="292" t="s">
        <v>543</v>
      </c>
      <c r="E403" s="286"/>
      <c r="F403" s="185"/>
      <c r="G403" s="331"/>
      <c r="H403" s="286"/>
      <c r="I403" s="104"/>
      <c r="J403" s="265"/>
      <c r="K403" s="383"/>
      <c r="L403" s="383"/>
      <c r="M403" s="190"/>
      <c r="N403" s="190"/>
      <c r="O403" s="193"/>
      <c r="P403" s="218"/>
      <c r="Q403" s="211"/>
    </row>
    <row r="404" spans="1:49" ht="19.899999999999999" customHeight="1">
      <c r="A404" s="387"/>
      <c r="B404" s="407"/>
      <c r="C404" s="420"/>
      <c r="D404" s="292" t="s">
        <v>544</v>
      </c>
      <c r="E404" s="286"/>
      <c r="F404" s="185"/>
      <c r="G404" s="331"/>
      <c r="H404" s="286"/>
      <c r="I404" s="104"/>
      <c r="J404" s="265"/>
      <c r="K404" s="383"/>
      <c r="L404" s="383"/>
      <c r="M404" s="190"/>
      <c r="N404" s="190"/>
      <c r="O404" s="193"/>
      <c r="P404" s="218"/>
      <c r="Q404" s="211"/>
    </row>
    <row r="405" spans="1:49" ht="59.45" customHeight="1">
      <c r="A405" s="387"/>
      <c r="B405" s="407"/>
      <c r="C405" s="420"/>
      <c r="D405" s="292" t="s">
        <v>545</v>
      </c>
      <c r="E405" s="286"/>
      <c r="F405" s="185"/>
      <c r="G405" s="331"/>
      <c r="H405" s="286"/>
      <c r="I405" s="104"/>
      <c r="J405" s="265"/>
      <c r="K405" s="383"/>
      <c r="L405" s="383"/>
      <c r="M405" s="190"/>
      <c r="N405" s="190"/>
      <c r="O405" s="193"/>
      <c r="P405" s="218"/>
      <c r="Q405" s="211"/>
    </row>
    <row r="406" spans="1:49" ht="43.15">
      <c r="A406" s="387"/>
      <c r="B406" s="407"/>
      <c r="C406" s="420"/>
      <c r="D406" s="292" t="s">
        <v>546</v>
      </c>
      <c r="E406" s="286"/>
      <c r="F406" s="185"/>
      <c r="G406" s="331"/>
      <c r="H406" s="286"/>
      <c r="I406" s="104"/>
      <c r="J406" s="265"/>
      <c r="K406" s="383"/>
      <c r="L406" s="383"/>
      <c r="M406" s="190"/>
      <c r="N406" s="190"/>
      <c r="O406" s="193"/>
      <c r="P406" s="218"/>
      <c r="Q406" s="211"/>
    </row>
    <row r="407" spans="1:49" ht="19.899999999999999" customHeight="1">
      <c r="A407" s="387"/>
      <c r="B407" s="407"/>
      <c r="C407" s="420"/>
      <c r="D407" s="292" t="s">
        <v>547</v>
      </c>
      <c r="E407" s="286"/>
      <c r="F407" s="185"/>
      <c r="G407" s="331"/>
      <c r="H407" s="286"/>
      <c r="I407" s="104"/>
      <c r="J407" s="265"/>
      <c r="K407" s="383"/>
      <c r="L407" s="383"/>
      <c r="M407" s="190"/>
      <c r="N407" s="190"/>
      <c r="O407" s="193"/>
      <c r="P407" s="218"/>
      <c r="Q407" s="211"/>
    </row>
    <row r="408" spans="1:49" ht="43.15">
      <c r="A408" s="387"/>
      <c r="B408" s="407"/>
      <c r="C408" s="420"/>
      <c r="D408" s="268" t="s">
        <v>548</v>
      </c>
      <c r="E408" s="286"/>
      <c r="F408" s="185"/>
      <c r="G408" s="331"/>
      <c r="H408" s="286"/>
      <c r="I408" s="104"/>
      <c r="J408" s="265"/>
      <c r="K408" s="383"/>
      <c r="L408" s="383"/>
      <c r="M408" s="190"/>
      <c r="N408" s="190"/>
      <c r="O408" s="193"/>
      <c r="P408" s="218"/>
      <c r="Q408" s="211"/>
    </row>
    <row r="409" spans="1:49" ht="19.899999999999999" customHeight="1">
      <c r="A409" s="387"/>
      <c r="B409" s="407"/>
      <c r="C409" s="420"/>
      <c r="D409" s="291" t="s">
        <v>549</v>
      </c>
      <c r="E409" s="286"/>
      <c r="F409" s="185"/>
      <c r="G409" s="331"/>
      <c r="H409" s="286"/>
      <c r="I409" s="104"/>
      <c r="J409" s="265"/>
      <c r="K409" s="383"/>
      <c r="L409" s="383"/>
      <c r="M409" s="190"/>
      <c r="N409" s="190"/>
      <c r="O409" s="193"/>
      <c r="P409" s="218"/>
      <c r="Q409" s="211"/>
    </row>
    <row r="410" spans="1:49" ht="43.15">
      <c r="A410" s="387"/>
      <c r="B410" s="407"/>
      <c r="C410" s="420"/>
      <c r="D410" s="292" t="s">
        <v>550</v>
      </c>
      <c r="E410" s="286"/>
      <c r="F410" s="185"/>
      <c r="G410" s="331"/>
      <c r="H410" s="286"/>
      <c r="I410" s="104"/>
      <c r="J410" s="265"/>
      <c r="K410" s="383"/>
      <c r="L410" s="383"/>
      <c r="M410" s="190"/>
      <c r="N410" s="190"/>
      <c r="O410" s="193"/>
      <c r="P410" s="218"/>
      <c r="Q410" s="211"/>
    </row>
    <row r="411" spans="1:49" ht="43.15">
      <c r="A411" s="387"/>
      <c r="B411" s="407"/>
      <c r="C411" s="420"/>
      <c r="D411" s="292" t="s">
        <v>551</v>
      </c>
      <c r="E411" s="286"/>
      <c r="F411" s="185"/>
      <c r="G411" s="331"/>
      <c r="H411" s="286"/>
      <c r="I411" s="104"/>
      <c r="J411" s="265"/>
      <c r="K411" s="383"/>
      <c r="L411" s="383"/>
      <c r="M411" s="190"/>
      <c r="N411" s="190"/>
      <c r="O411" s="193"/>
      <c r="P411" s="218"/>
      <c r="Q411" s="211"/>
    </row>
    <row r="412" spans="1:49" ht="19.899999999999999" customHeight="1">
      <c r="A412" s="387"/>
      <c r="B412" s="407"/>
      <c r="C412" s="420"/>
      <c r="D412" s="292" t="s">
        <v>552</v>
      </c>
      <c r="E412" s="286"/>
      <c r="F412" s="185"/>
      <c r="G412" s="331"/>
      <c r="H412" s="286"/>
      <c r="I412" s="104"/>
      <c r="J412" s="265"/>
      <c r="K412" s="383"/>
      <c r="L412" s="383"/>
      <c r="M412" s="190"/>
      <c r="N412" s="190"/>
      <c r="O412" s="193"/>
      <c r="P412" s="218"/>
      <c r="Q412" s="211"/>
    </row>
    <row r="413" spans="1:49" ht="43.9" thickBot="1">
      <c r="A413" s="387"/>
      <c r="B413" s="408"/>
      <c r="C413" s="419"/>
      <c r="D413" s="275" t="s">
        <v>553</v>
      </c>
      <c r="E413" s="295"/>
      <c r="F413" s="184"/>
      <c r="G413" s="339"/>
      <c r="H413" s="295"/>
      <c r="I413" s="104"/>
      <c r="J413" s="267"/>
      <c r="K413" s="383"/>
      <c r="L413" s="383"/>
      <c r="M413" s="187"/>
      <c r="N413" s="187"/>
      <c r="O413" s="188"/>
      <c r="P413" s="236"/>
      <c r="Q413" s="189"/>
    </row>
    <row r="414" spans="1:49" thickBot="1">
      <c r="A414" s="445" t="s">
        <v>554</v>
      </c>
      <c r="B414" s="413" t="s">
        <v>555</v>
      </c>
      <c r="C414" s="413"/>
      <c r="D414" s="414"/>
      <c r="E414" s="248"/>
      <c r="F414" s="248"/>
      <c r="G414" s="341"/>
      <c r="H414" s="248"/>
      <c r="I414" s="108"/>
      <c r="J414" s="269"/>
      <c r="K414" s="248"/>
      <c r="L414" s="248"/>
      <c r="M414" s="248"/>
      <c r="N414" s="248"/>
      <c r="O414" s="248"/>
      <c r="P414" s="248"/>
      <c r="Q414" s="249"/>
    </row>
    <row r="415" spans="1:49" thickBot="1">
      <c r="A415" s="446"/>
      <c r="B415" s="79" t="s">
        <v>370</v>
      </c>
      <c r="C415" s="299" t="s">
        <v>70</v>
      </c>
      <c r="D415" s="290" t="s">
        <v>46</v>
      </c>
      <c r="E415" s="226"/>
      <c r="F415" s="226"/>
      <c r="G415" s="337"/>
      <c r="H415" s="226"/>
      <c r="I415" s="108"/>
      <c r="J415" s="270"/>
      <c r="K415" s="226"/>
      <c r="L415" s="226"/>
      <c r="M415" s="226"/>
      <c r="N415" s="226"/>
      <c r="O415" s="226"/>
      <c r="P415" s="226"/>
      <c r="Q415" s="227"/>
    </row>
    <row r="416" spans="1:49" s="229" customFormat="1" ht="59.45" customHeight="1">
      <c r="A416" s="446"/>
      <c r="B416" s="406" t="s">
        <v>556</v>
      </c>
      <c r="C416" s="418" t="s">
        <v>557</v>
      </c>
      <c r="D416" s="296" t="s">
        <v>558</v>
      </c>
      <c r="E416" s="253"/>
      <c r="F416" s="206"/>
      <c r="G416" s="252"/>
      <c r="H416" s="253"/>
      <c r="I416" s="104"/>
      <c r="J416" s="264"/>
      <c r="K416" s="382" t="str" cm="1">
        <f t="array" ref="K416">IF((AND(J416:J422=1)), "Fully Mapped", "Not/ Partially Mapped")</f>
        <v>Not/ Partially Mapped</v>
      </c>
      <c r="L416" s="382">
        <f>SUM('Workings out'!AB4:AB35)</f>
        <v>0</v>
      </c>
      <c r="M416" s="208"/>
      <c r="N416" s="208"/>
      <c r="O416" s="209"/>
      <c r="P416" s="228"/>
      <c r="Q416" s="210"/>
      <c r="R416" s="69"/>
      <c r="S416" s="69"/>
      <c r="T416" s="69"/>
      <c r="U416" s="69"/>
      <c r="V416" s="69"/>
      <c r="W416" s="69"/>
      <c r="X416" s="69"/>
      <c r="Y416" s="69"/>
      <c r="Z416" s="69"/>
      <c r="AA416" s="69"/>
      <c r="AB416" s="69"/>
      <c r="AC416" s="69"/>
      <c r="AD416" s="69"/>
      <c r="AE416" s="69"/>
      <c r="AF416" s="69"/>
      <c r="AG416" s="69"/>
      <c r="AH416" s="69"/>
      <c r="AI416" s="69"/>
      <c r="AJ416" s="69"/>
      <c r="AK416" s="69"/>
      <c r="AL416" s="69"/>
      <c r="AM416" s="69"/>
      <c r="AN416" s="69"/>
      <c r="AO416" s="69"/>
      <c r="AP416" s="69"/>
      <c r="AQ416" s="69"/>
      <c r="AR416" s="69"/>
      <c r="AS416" s="69"/>
      <c r="AT416" s="69"/>
      <c r="AU416" s="69"/>
      <c r="AV416" s="69"/>
      <c r="AW416" s="69"/>
    </row>
    <row r="417" spans="1:49" ht="43.15">
      <c r="A417" s="446"/>
      <c r="B417" s="407"/>
      <c r="C417" s="420"/>
      <c r="D417" s="289" t="s">
        <v>559</v>
      </c>
      <c r="E417" s="286"/>
      <c r="F417" s="185"/>
      <c r="G417" s="331"/>
      <c r="H417" s="286"/>
      <c r="I417" s="104"/>
      <c r="J417" s="265"/>
      <c r="K417" s="383"/>
      <c r="L417" s="383"/>
      <c r="M417" s="190"/>
      <c r="N417" s="190"/>
      <c r="O417" s="193"/>
      <c r="P417" s="218"/>
      <c r="Q417" s="211"/>
    </row>
    <row r="418" spans="1:49" ht="19.899999999999999" customHeight="1">
      <c r="A418" s="446"/>
      <c r="B418" s="407"/>
      <c r="C418" s="420"/>
      <c r="D418" s="289" t="s">
        <v>560</v>
      </c>
      <c r="E418" s="286"/>
      <c r="F418" s="185"/>
      <c r="G418" s="331"/>
      <c r="H418" s="286"/>
      <c r="I418" s="104"/>
      <c r="J418" s="265"/>
      <c r="K418" s="383"/>
      <c r="L418" s="383"/>
      <c r="M418" s="190"/>
      <c r="N418" s="190"/>
      <c r="O418" s="193"/>
      <c r="P418" s="218"/>
      <c r="Q418" s="211"/>
    </row>
    <row r="419" spans="1:49" ht="64.900000000000006">
      <c r="A419" s="446"/>
      <c r="B419" s="407"/>
      <c r="C419" s="420"/>
      <c r="D419" s="289" t="s">
        <v>561</v>
      </c>
      <c r="E419" s="286"/>
      <c r="F419" s="185"/>
      <c r="G419" s="331"/>
      <c r="H419" s="286"/>
      <c r="I419" s="104"/>
      <c r="J419" s="265"/>
      <c r="K419" s="383"/>
      <c r="L419" s="383"/>
      <c r="M419" s="190"/>
      <c r="N419" s="190"/>
      <c r="O419" s="193"/>
      <c r="P419" s="218"/>
      <c r="Q419" s="211"/>
    </row>
    <row r="420" spans="1:49" ht="43.15">
      <c r="A420" s="446"/>
      <c r="B420" s="407"/>
      <c r="C420" s="420"/>
      <c r="D420" s="289" t="s">
        <v>562</v>
      </c>
      <c r="E420" s="286"/>
      <c r="F420" s="185"/>
      <c r="G420" s="331"/>
      <c r="H420" s="286"/>
      <c r="I420" s="104"/>
      <c r="J420" s="265"/>
      <c r="K420" s="383"/>
      <c r="L420" s="383"/>
      <c r="M420" s="190"/>
      <c r="N420" s="190"/>
      <c r="O420" s="193"/>
      <c r="P420" s="218"/>
      <c r="Q420" s="211"/>
    </row>
    <row r="421" spans="1:49" ht="43.15">
      <c r="A421" s="446"/>
      <c r="B421" s="407"/>
      <c r="C421" s="420"/>
      <c r="D421" s="297" t="s">
        <v>563</v>
      </c>
      <c r="E421" s="286"/>
      <c r="F421" s="185"/>
      <c r="G421" s="331"/>
      <c r="H421" s="286"/>
      <c r="I421" s="104"/>
      <c r="J421" s="265"/>
      <c r="K421" s="383"/>
      <c r="L421" s="383"/>
      <c r="M421" s="190"/>
      <c r="N421" s="190"/>
      <c r="O421" s="193"/>
      <c r="P421" s="218"/>
      <c r="Q421" s="211"/>
    </row>
    <row r="422" spans="1:49" s="234" customFormat="1" ht="20.45" customHeight="1" thickBot="1">
      <c r="A422" s="446"/>
      <c r="B422" s="433"/>
      <c r="C422" s="421"/>
      <c r="D422" s="298" t="s">
        <v>564</v>
      </c>
      <c r="E422" s="287"/>
      <c r="F422" s="212"/>
      <c r="G422" s="335"/>
      <c r="H422" s="287"/>
      <c r="I422" s="104"/>
      <c r="J422" s="266"/>
      <c r="K422" s="384"/>
      <c r="L422" s="383"/>
      <c r="M422" s="214"/>
      <c r="N422" s="214"/>
      <c r="O422" s="215"/>
      <c r="P422" s="233"/>
      <c r="Q422" s="216"/>
      <c r="R422" s="69"/>
      <c r="S422" s="69"/>
      <c r="T422" s="69"/>
      <c r="U422" s="69"/>
      <c r="V422" s="69"/>
      <c r="W422" s="69"/>
      <c r="X422" s="69"/>
      <c r="Y422" s="69"/>
      <c r="Z422" s="69"/>
      <c r="AA422" s="69"/>
      <c r="AB422" s="69"/>
      <c r="AC422" s="69"/>
      <c r="AD422" s="69"/>
      <c r="AE422" s="69"/>
      <c r="AF422" s="69"/>
      <c r="AG422" s="69"/>
      <c r="AH422" s="69"/>
      <c r="AI422" s="69"/>
      <c r="AJ422" s="69"/>
      <c r="AK422" s="69"/>
      <c r="AL422" s="69"/>
      <c r="AM422" s="69"/>
      <c r="AN422" s="69"/>
      <c r="AO422" s="69"/>
      <c r="AP422" s="69"/>
      <c r="AQ422" s="69"/>
      <c r="AR422" s="69"/>
      <c r="AS422" s="69"/>
      <c r="AT422" s="69"/>
      <c r="AU422" s="69"/>
      <c r="AV422" s="69"/>
      <c r="AW422" s="69"/>
    </row>
    <row r="423" spans="1:49" s="229" customFormat="1" ht="39.6" customHeight="1">
      <c r="A423" s="446"/>
      <c r="B423" s="407" t="s">
        <v>565</v>
      </c>
      <c r="C423" s="420" t="s">
        <v>566</v>
      </c>
      <c r="D423" s="202" t="s">
        <v>567</v>
      </c>
      <c r="E423" s="206"/>
      <c r="F423" s="206"/>
      <c r="G423" s="252"/>
      <c r="H423" s="253"/>
      <c r="I423" s="104"/>
      <c r="J423" s="264"/>
      <c r="K423" s="382" t="str" cm="1">
        <f t="array" ref="K423">IF((AND(J423:J433=1)), "Fully Mapped", "Not/ Partially Mapped")</f>
        <v>Not/ Partially Mapped</v>
      </c>
      <c r="L423" s="383"/>
      <c r="M423" s="208"/>
      <c r="N423" s="208"/>
      <c r="O423" s="209"/>
      <c r="P423" s="228"/>
      <c r="Q423" s="210"/>
      <c r="R423" s="69"/>
      <c r="S423" s="69"/>
      <c r="T423" s="69"/>
      <c r="U423" s="69"/>
      <c r="V423" s="69"/>
      <c r="W423" s="69"/>
      <c r="X423" s="69"/>
      <c r="Y423" s="69"/>
      <c r="Z423" s="69"/>
      <c r="AA423" s="69"/>
      <c r="AB423" s="69"/>
      <c r="AC423" s="69"/>
      <c r="AD423" s="69"/>
      <c r="AE423" s="69"/>
      <c r="AF423" s="69"/>
      <c r="AG423" s="69"/>
      <c r="AH423" s="69"/>
      <c r="AI423" s="69"/>
      <c r="AJ423" s="69"/>
      <c r="AK423" s="69"/>
      <c r="AL423" s="69"/>
      <c r="AM423" s="69"/>
      <c r="AN423" s="69"/>
      <c r="AO423" s="69"/>
      <c r="AP423" s="69"/>
      <c r="AQ423" s="69"/>
      <c r="AR423" s="69"/>
      <c r="AS423" s="69"/>
      <c r="AT423" s="69"/>
      <c r="AU423" s="69"/>
      <c r="AV423" s="69"/>
      <c r="AW423" s="69"/>
    </row>
    <row r="424" spans="1:49" ht="43.15">
      <c r="A424" s="446"/>
      <c r="B424" s="407"/>
      <c r="C424" s="420"/>
      <c r="D424" s="111" t="s">
        <v>568</v>
      </c>
      <c r="E424" s="185"/>
      <c r="F424" s="185"/>
      <c r="G424" s="331"/>
      <c r="H424" s="286"/>
      <c r="I424" s="104"/>
      <c r="J424" s="265"/>
      <c r="K424" s="383"/>
      <c r="L424" s="383"/>
      <c r="M424" s="190"/>
      <c r="N424" s="190"/>
      <c r="O424" s="193"/>
      <c r="P424" s="218"/>
      <c r="Q424" s="211"/>
    </row>
    <row r="425" spans="1:49" ht="19.899999999999999" customHeight="1">
      <c r="A425" s="446"/>
      <c r="B425" s="407"/>
      <c r="C425" s="420"/>
      <c r="D425" s="111" t="s">
        <v>569</v>
      </c>
      <c r="E425" s="185"/>
      <c r="F425" s="185"/>
      <c r="G425" s="331"/>
      <c r="H425" s="286"/>
      <c r="I425" s="104"/>
      <c r="J425" s="265"/>
      <c r="K425" s="383"/>
      <c r="L425" s="383"/>
      <c r="M425" s="190"/>
      <c r="N425" s="190"/>
      <c r="O425" s="193"/>
      <c r="P425" s="218"/>
      <c r="Q425" s="211"/>
    </row>
    <row r="426" spans="1:49" ht="19.899999999999999" customHeight="1">
      <c r="A426" s="446"/>
      <c r="B426" s="407"/>
      <c r="C426" s="420"/>
      <c r="D426" s="111" t="s">
        <v>570</v>
      </c>
      <c r="E426" s="185"/>
      <c r="F426" s="185"/>
      <c r="G426" s="331"/>
      <c r="H426" s="286"/>
      <c r="I426" s="104"/>
      <c r="J426" s="265"/>
      <c r="K426" s="383"/>
      <c r="L426" s="383"/>
      <c r="M426" s="190"/>
      <c r="N426" s="190"/>
      <c r="O426" s="193"/>
      <c r="P426" s="218"/>
      <c r="Q426" s="211"/>
    </row>
    <row r="427" spans="1:49" ht="19.899999999999999" customHeight="1">
      <c r="A427" s="446"/>
      <c r="B427" s="407"/>
      <c r="C427" s="420"/>
      <c r="D427" s="111" t="s">
        <v>571</v>
      </c>
      <c r="E427" s="185"/>
      <c r="F427" s="185"/>
      <c r="G427" s="331"/>
      <c r="H427" s="286"/>
      <c r="I427" s="104"/>
      <c r="J427" s="265"/>
      <c r="K427" s="383"/>
      <c r="L427" s="383"/>
      <c r="M427" s="190"/>
      <c r="N427" s="190"/>
      <c r="O427" s="193"/>
      <c r="P427" s="218"/>
      <c r="Q427" s="211"/>
    </row>
    <row r="428" spans="1:49" ht="19.899999999999999" customHeight="1">
      <c r="A428" s="446"/>
      <c r="B428" s="407"/>
      <c r="C428" s="420"/>
      <c r="D428" s="111" t="s">
        <v>572</v>
      </c>
      <c r="E428" s="185"/>
      <c r="F428" s="185"/>
      <c r="G428" s="331"/>
      <c r="H428" s="286"/>
      <c r="I428" s="104"/>
      <c r="J428" s="265"/>
      <c r="K428" s="383"/>
      <c r="L428" s="383"/>
      <c r="M428" s="190"/>
      <c r="N428" s="190"/>
      <c r="O428" s="193"/>
      <c r="P428" s="218"/>
      <c r="Q428" s="211"/>
    </row>
    <row r="429" spans="1:49" ht="19.899999999999999" customHeight="1">
      <c r="A429" s="446"/>
      <c r="B429" s="407"/>
      <c r="C429" s="420"/>
      <c r="D429" s="111" t="s">
        <v>573</v>
      </c>
      <c r="E429" s="185"/>
      <c r="F429" s="185"/>
      <c r="G429" s="331"/>
      <c r="H429" s="286"/>
      <c r="I429" s="104"/>
      <c r="J429" s="265"/>
      <c r="K429" s="383"/>
      <c r="L429" s="383"/>
      <c r="M429" s="190"/>
      <c r="N429" s="190"/>
      <c r="O429" s="193"/>
      <c r="P429" s="218"/>
      <c r="Q429" s="211"/>
    </row>
    <row r="430" spans="1:49" ht="19.899999999999999" customHeight="1">
      <c r="A430" s="446"/>
      <c r="B430" s="407"/>
      <c r="C430" s="420"/>
      <c r="D430" s="111" t="s">
        <v>574</v>
      </c>
      <c r="E430" s="185"/>
      <c r="F430" s="185"/>
      <c r="G430" s="331"/>
      <c r="H430" s="286"/>
      <c r="I430" s="104"/>
      <c r="J430" s="265"/>
      <c r="K430" s="383"/>
      <c r="L430" s="383"/>
      <c r="M430" s="190"/>
      <c r="N430" s="190"/>
      <c r="O430" s="193"/>
      <c r="P430" s="218"/>
      <c r="Q430" s="211"/>
    </row>
    <row r="431" spans="1:49" ht="19.899999999999999" customHeight="1">
      <c r="A431" s="446"/>
      <c r="B431" s="407"/>
      <c r="C431" s="420"/>
      <c r="D431" s="111" t="s">
        <v>575</v>
      </c>
      <c r="E431" s="185"/>
      <c r="F431" s="185"/>
      <c r="G431" s="331"/>
      <c r="H431" s="286"/>
      <c r="I431" s="104"/>
      <c r="J431" s="265"/>
      <c r="K431" s="383"/>
      <c r="L431" s="383"/>
      <c r="M431" s="190"/>
      <c r="N431" s="190"/>
      <c r="O431" s="193"/>
      <c r="P431" s="218"/>
      <c r="Q431" s="211"/>
    </row>
    <row r="432" spans="1:49" ht="19.899999999999999" customHeight="1">
      <c r="A432" s="446"/>
      <c r="B432" s="407"/>
      <c r="C432" s="420"/>
      <c r="D432" s="268" t="s">
        <v>576</v>
      </c>
      <c r="E432" s="185"/>
      <c r="F432" s="185"/>
      <c r="G432" s="331"/>
      <c r="H432" s="286"/>
      <c r="I432" s="104"/>
      <c r="J432" s="265"/>
      <c r="K432" s="383"/>
      <c r="L432" s="383"/>
      <c r="M432" s="190"/>
      <c r="N432" s="190"/>
      <c r="O432" s="193"/>
      <c r="P432" s="218"/>
      <c r="Q432" s="211"/>
    </row>
    <row r="433" spans="1:49" s="234" customFormat="1" ht="20.45" customHeight="1" thickBot="1">
      <c r="A433" s="446"/>
      <c r="B433" s="407"/>
      <c r="C433" s="420"/>
      <c r="D433" s="202" t="s">
        <v>577</v>
      </c>
      <c r="E433" s="212"/>
      <c r="F433" s="212"/>
      <c r="G433" s="335"/>
      <c r="H433" s="287"/>
      <c r="I433" s="104"/>
      <c r="J433" s="266"/>
      <c r="K433" s="384"/>
      <c r="L433" s="383"/>
      <c r="M433" s="214"/>
      <c r="N433" s="214"/>
      <c r="O433" s="215"/>
      <c r="P433" s="233"/>
      <c r="Q433" s="216"/>
      <c r="R433" s="69"/>
      <c r="S433" s="69"/>
      <c r="T433" s="69"/>
      <c r="U433" s="69"/>
      <c r="V433" s="69"/>
      <c r="W433" s="69"/>
      <c r="X433" s="69"/>
      <c r="Y433" s="69"/>
      <c r="Z433" s="69"/>
      <c r="AA433" s="69"/>
      <c r="AB433" s="69"/>
      <c r="AC433" s="69"/>
      <c r="AD433" s="69"/>
      <c r="AE433" s="69"/>
      <c r="AF433" s="69"/>
      <c r="AG433" s="69"/>
      <c r="AH433" s="69"/>
      <c r="AI433" s="69"/>
      <c r="AJ433" s="69"/>
      <c r="AK433" s="69"/>
      <c r="AL433" s="69"/>
      <c r="AM433" s="69"/>
      <c r="AN433" s="69"/>
      <c r="AO433" s="69"/>
      <c r="AP433" s="69"/>
      <c r="AQ433" s="69"/>
      <c r="AR433" s="69"/>
      <c r="AS433" s="69"/>
      <c r="AT433" s="69"/>
      <c r="AU433" s="69"/>
      <c r="AV433" s="69"/>
      <c r="AW433" s="69"/>
    </row>
    <row r="434" spans="1:49" s="229" customFormat="1" ht="39.6" customHeight="1">
      <c r="A434" s="446"/>
      <c r="B434" s="418" t="s">
        <v>578</v>
      </c>
      <c r="C434" s="418" t="s">
        <v>579</v>
      </c>
      <c r="D434" s="217" t="s">
        <v>580</v>
      </c>
      <c r="E434" s="206"/>
      <c r="F434" s="206"/>
      <c r="G434" s="252"/>
      <c r="H434" s="253"/>
      <c r="I434" s="104"/>
      <c r="J434" s="264"/>
      <c r="K434" s="382" t="str" cm="1">
        <f t="array" ref="K434">IF((AND(J434:J435=1)), "Fully Mapped", "Not/ Partially Mapped")</f>
        <v>Not/ Partially Mapped</v>
      </c>
      <c r="L434" s="383"/>
      <c r="M434" s="208"/>
      <c r="N434" s="208"/>
      <c r="O434" s="209"/>
      <c r="P434" s="228"/>
      <c r="Q434" s="210"/>
      <c r="R434" s="69"/>
      <c r="S434" s="69"/>
      <c r="T434" s="69"/>
      <c r="U434" s="69"/>
      <c r="V434" s="69"/>
      <c r="W434" s="69"/>
      <c r="X434" s="69"/>
      <c r="Y434" s="69"/>
      <c r="Z434" s="69"/>
      <c r="AA434" s="69"/>
      <c r="AB434" s="69"/>
      <c r="AC434" s="69"/>
      <c r="AD434" s="69"/>
      <c r="AE434" s="69"/>
      <c r="AF434" s="69"/>
      <c r="AG434" s="69"/>
      <c r="AH434" s="69"/>
      <c r="AI434" s="69"/>
      <c r="AJ434" s="69"/>
      <c r="AK434" s="69"/>
      <c r="AL434" s="69"/>
      <c r="AM434" s="69"/>
      <c r="AN434" s="69"/>
      <c r="AO434" s="69"/>
      <c r="AP434" s="69"/>
      <c r="AQ434" s="69"/>
      <c r="AR434" s="69"/>
      <c r="AS434" s="69"/>
      <c r="AT434" s="69"/>
      <c r="AU434" s="69"/>
      <c r="AV434" s="69"/>
      <c r="AW434" s="69"/>
    </row>
    <row r="435" spans="1:49" s="234" customFormat="1" ht="43.9" thickBot="1">
      <c r="A435" s="446"/>
      <c r="B435" s="419"/>
      <c r="C435" s="419"/>
      <c r="D435" s="246" t="s">
        <v>581</v>
      </c>
      <c r="E435" s="212"/>
      <c r="F435" s="212"/>
      <c r="G435" s="335"/>
      <c r="H435" s="287"/>
      <c r="I435" s="104"/>
      <c r="J435" s="266"/>
      <c r="K435" s="384"/>
      <c r="L435" s="383"/>
      <c r="M435" s="214"/>
      <c r="N435" s="214"/>
      <c r="O435" s="215"/>
      <c r="P435" s="233"/>
      <c r="Q435" s="216"/>
      <c r="R435" s="69"/>
      <c r="S435" s="69"/>
      <c r="T435" s="69"/>
      <c r="U435" s="69"/>
      <c r="V435" s="69"/>
      <c r="W435" s="69"/>
      <c r="X435" s="69"/>
      <c r="Y435" s="69"/>
      <c r="Z435" s="69"/>
      <c r="AA435" s="69"/>
      <c r="AB435" s="69"/>
      <c r="AC435" s="69"/>
      <c r="AD435" s="69"/>
      <c r="AE435" s="69"/>
      <c r="AF435" s="69"/>
      <c r="AG435" s="69"/>
      <c r="AH435" s="69"/>
      <c r="AI435" s="69"/>
      <c r="AJ435" s="69"/>
      <c r="AK435" s="69"/>
      <c r="AL435" s="69"/>
      <c r="AM435" s="69"/>
      <c r="AN435" s="69"/>
      <c r="AO435" s="69"/>
      <c r="AP435" s="69"/>
      <c r="AQ435" s="69"/>
      <c r="AR435" s="69"/>
      <c r="AS435" s="69"/>
      <c r="AT435" s="69"/>
      <c r="AU435" s="69"/>
      <c r="AV435" s="69"/>
      <c r="AW435" s="69"/>
    </row>
    <row r="436" spans="1:49" s="229" customFormat="1" ht="39.6" customHeight="1">
      <c r="A436" s="446"/>
      <c r="B436" s="401" t="s">
        <v>582</v>
      </c>
      <c r="C436" s="418" t="s">
        <v>583</v>
      </c>
      <c r="D436" s="202" t="s">
        <v>584</v>
      </c>
      <c r="E436" s="206"/>
      <c r="F436" s="206"/>
      <c r="G436" s="252"/>
      <c r="H436" s="253"/>
      <c r="I436" s="104"/>
      <c r="J436" s="264"/>
      <c r="K436" s="382" t="str" cm="1">
        <f t="array" ref="K436">IF((AND(J436:J447=1)), "Fully Mapped", "Not/ Partially Mapped")</f>
        <v>Not/ Partially Mapped</v>
      </c>
      <c r="L436" s="383"/>
      <c r="M436" s="208"/>
      <c r="N436" s="208"/>
      <c r="O436" s="209"/>
      <c r="P436" s="228"/>
      <c r="Q436" s="210"/>
      <c r="R436" s="69"/>
      <c r="S436" s="69"/>
      <c r="T436" s="69"/>
      <c r="U436" s="69"/>
      <c r="V436" s="69"/>
      <c r="W436" s="69"/>
      <c r="X436" s="69"/>
      <c r="Y436" s="69"/>
      <c r="Z436" s="69"/>
      <c r="AA436" s="69"/>
      <c r="AB436" s="69"/>
      <c r="AC436" s="69"/>
      <c r="AD436" s="69"/>
      <c r="AE436" s="69"/>
      <c r="AF436" s="69"/>
      <c r="AG436" s="69"/>
      <c r="AH436" s="69"/>
      <c r="AI436" s="69"/>
      <c r="AJ436" s="69"/>
      <c r="AK436" s="69"/>
      <c r="AL436" s="69"/>
      <c r="AM436" s="69"/>
      <c r="AN436" s="69"/>
      <c r="AO436" s="69"/>
      <c r="AP436" s="69"/>
      <c r="AQ436" s="69"/>
      <c r="AR436" s="69"/>
      <c r="AS436" s="69"/>
      <c r="AT436" s="69"/>
      <c r="AU436" s="69"/>
      <c r="AV436" s="69"/>
      <c r="AW436" s="69"/>
    </row>
    <row r="437" spans="1:49" ht="64.900000000000006">
      <c r="A437" s="446"/>
      <c r="B437" s="402"/>
      <c r="C437" s="420"/>
      <c r="D437" s="111" t="s">
        <v>585</v>
      </c>
      <c r="E437" s="185"/>
      <c r="F437" s="185"/>
      <c r="G437" s="331"/>
      <c r="H437" s="286"/>
      <c r="I437" s="104"/>
      <c r="J437" s="265"/>
      <c r="K437" s="383"/>
      <c r="L437" s="383"/>
      <c r="M437" s="190"/>
      <c r="N437" s="190"/>
      <c r="O437" s="193"/>
      <c r="P437" s="218"/>
      <c r="Q437" s="211"/>
    </row>
    <row r="438" spans="1:49" ht="43.15">
      <c r="A438" s="446"/>
      <c r="B438" s="402"/>
      <c r="C438" s="420"/>
      <c r="D438" s="111" t="s">
        <v>586</v>
      </c>
      <c r="E438" s="185"/>
      <c r="F438" s="185"/>
      <c r="G438" s="331"/>
      <c r="H438" s="286"/>
      <c r="I438" s="104"/>
      <c r="J438" s="265"/>
      <c r="K438" s="383"/>
      <c r="L438" s="383"/>
      <c r="M438" s="190"/>
      <c r="N438" s="190"/>
      <c r="O438" s="193"/>
      <c r="P438" s="218"/>
      <c r="Q438" s="211"/>
    </row>
    <row r="439" spans="1:49" ht="43.15">
      <c r="A439" s="446"/>
      <c r="B439" s="402"/>
      <c r="C439" s="420"/>
      <c r="D439" s="111" t="s">
        <v>587</v>
      </c>
      <c r="E439" s="185"/>
      <c r="F439" s="185"/>
      <c r="G439" s="331"/>
      <c r="H439" s="286"/>
      <c r="I439" s="104"/>
      <c r="J439" s="265"/>
      <c r="K439" s="383"/>
      <c r="L439" s="383"/>
      <c r="M439" s="190"/>
      <c r="N439" s="190"/>
      <c r="O439" s="193"/>
      <c r="P439" s="218"/>
      <c r="Q439" s="211"/>
    </row>
    <row r="440" spans="1:49" ht="19.899999999999999" customHeight="1">
      <c r="A440" s="446"/>
      <c r="B440" s="402"/>
      <c r="C440" s="420"/>
      <c r="D440" s="111" t="s">
        <v>588</v>
      </c>
      <c r="E440" s="185"/>
      <c r="F440" s="185"/>
      <c r="G440" s="331"/>
      <c r="H440" s="286"/>
      <c r="I440" s="104"/>
      <c r="J440" s="265"/>
      <c r="K440" s="383"/>
      <c r="L440" s="383"/>
      <c r="M440" s="190"/>
      <c r="N440" s="190"/>
      <c r="O440" s="193"/>
      <c r="P440" s="218"/>
      <c r="Q440" s="211"/>
    </row>
    <row r="441" spans="1:49" ht="19.899999999999999" customHeight="1">
      <c r="A441" s="446"/>
      <c r="B441" s="402"/>
      <c r="C441" s="420"/>
      <c r="D441" s="111" t="s">
        <v>589</v>
      </c>
      <c r="E441" s="185"/>
      <c r="F441" s="185"/>
      <c r="G441" s="331"/>
      <c r="H441" s="286"/>
      <c r="I441" s="104"/>
      <c r="J441" s="265"/>
      <c r="K441" s="383"/>
      <c r="L441" s="383"/>
      <c r="M441" s="190"/>
      <c r="N441" s="190"/>
      <c r="O441" s="193"/>
      <c r="P441" s="218"/>
      <c r="Q441" s="211"/>
    </row>
    <row r="442" spans="1:49" ht="19.899999999999999" customHeight="1">
      <c r="A442" s="446"/>
      <c r="B442" s="402"/>
      <c r="C442" s="420"/>
      <c r="D442" s="111" t="s">
        <v>590</v>
      </c>
      <c r="E442" s="185"/>
      <c r="F442" s="185"/>
      <c r="G442" s="331"/>
      <c r="H442" s="286"/>
      <c r="I442" s="104"/>
      <c r="J442" s="265"/>
      <c r="K442" s="383"/>
      <c r="L442" s="383"/>
      <c r="M442" s="190"/>
      <c r="N442" s="190"/>
      <c r="O442" s="193"/>
      <c r="P442" s="218"/>
      <c r="Q442" s="211"/>
    </row>
    <row r="443" spans="1:49" ht="43.15">
      <c r="A443" s="446"/>
      <c r="B443" s="402"/>
      <c r="C443" s="420"/>
      <c r="D443" s="111" t="s">
        <v>591</v>
      </c>
      <c r="E443" s="185"/>
      <c r="F443" s="185"/>
      <c r="G443" s="331"/>
      <c r="H443" s="286"/>
      <c r="I443" s="104"/>
      <c r="J443" s="265"/>
      <c r="K443" s="383"/>
      <c r="L443" s="383"/>
      <c r="M443" s="190"/>
      <c r="N443" s="190"/>
      <c r="O443" s="193"/>
      <c r="P443" s="218"/>
      <c r="Q443" s="211"/>
    </row>
    <row r="444" spans="1:49" ht="43.15">
      <c r="A444" s="446"/>
      <c r="B444" s="402"/>
      <c r="C444" s="420"/>
      <c r="D444" s="111" t="s">
        <v>592</v>
      </c>
      <c r="E444" s="185"/>
      <c r="F444" s="185"/>
      <c r="G444" s="331"/>
      <c r="H444" s="286"/>
      <c r="I444" s="104"/>
      <c r="J444" s="265"/>
      <c r="K444" s="383"/>
      <c r="L444" s="383"/>
      <c r="M444" s="190"/>
      <c r="N444" s="190"/>
      <c r="O444" s="193"/>
      <c r="P444" s="218"/>
      <c r="Q444" s="211"/>
    </row>
    <row r="445" spans="1:49" ht="43.15">
      <c r="A445" s="446"/>
      <c r="B445" s="402"/>
      <c r="C445" s="420"/>
      <c r="D445" s="268" t="s">
        <v>593</v>
      </c>
      <c r="E445" s="185"/>
      <c r="F445" s="185"/>
      <c r="G445" s="331"/>
      <c r="H445" s="286"/>
      <c r="I445" s="104"/>
      <c r="J445" s="265"/>
      <c r="K445" s="383"/>
      <c r="L445" s="383"/>
      <c r="M445" s="190"/>
      <c r="N445" s="190"/>
      <c r="O445" s="193"/>
      <c r="P445" s="218"/>
      <c r="Q445" s="211"/>
    </row>
    <row r="446" spans="1:49" ht="64.900000000000006">
      <c r="A446" s="446"/>
      <c r="B446" s="402"/>
      <c r="C446" s="420"/>
      <c r="D446" s="202" t="s">
        <v>594</v>
      </c>
      <c r="E446" s="185"/>
      <c r="F446" s="185"/>
      <c r="G446" s="331"/>
      <c r="H446" s="286"/>
      <c r="I446" s="104"/>
      <c r="J446" s="265"/>
      <c r="K446" s="383"/>
      <c r="L446" s="383"/>
      <c r="M446" s="190"/>
      <c r="N446" s="190"/>
      <c r="O446" s="193"/>
      <c r="P446" s="218"/>
      <c r="Q446" s="211"/>
    </row>
    <row r="447" spans="1:49" s="234" customFormat="1" ht="65.45" thickBot="1">
      <c r="A447" s="446"/>
      <c r="B447" s="450"/>
      <c r="C447" s="419"/>
      <c r="D447" s="254" t="s">
        <v>595</v>
      </c>
      <c r="E447" s="212"/>
      <c r="F447" s="212"/>
      <c r="G447" s="335"/>
      <c r="H447" s="287"/>
      <c r="I447" s="104"/>
      <c r="J447" s="266"/>
      <c r="K447" s="384"/>
      <c r="L447" s="384"/>
      <c r="M447" s="214"/>
      <c r="N447" s="214"/>
      <c r="O447" s="215"/>
      <c r="P447" s="233"/>
      <c r="Q447" s="216"/>
      <c r="R447" s="69"/>
      <c r="S447" s="69"/>
      <c r="T447" s="69"/>
      <c r="U447" s="69"/>
      <c r="V447" s="69"/>
      <c r="W447" s="69"/>
      <c r="X447" s="69"/>
      <c r="Y447" s="69"/>
      <c r="Z447" s="69"/>
      <c r="AA447" s="69"/>
      <c r="AB447" s="69"/>
      <c r="AC447" s="69"/>
      <c r="AD447" s="69"/>
      <c r="AE447" s="69"/>
      <c r="AF447" s="69"/>
      <c r="AG447" s="69"/>
      <c r="AH447" s="69"/>
      <c r="AI447" s="69"/>
      <c r="AJ447" s="69"/>
      <c r="AK447" s="69"/>
      <c r="AL447" s="69"/>
      <c r="AM447" s="69"/>
      <c r="AN447" s="69"/>
      <c r="AO447" s="69"/>
      <c r="AP447" s="69"/>
      <c r="AQ447" s="69"/>
      <c r="AR447" s="69"/>
      <c r="AS447" s="69"/>
      <c r="AT447" s="69"/>
      <c r="AU447" s="69"/>
      <c r="AV447" s="69"/>
      <c r="AW447" s="69"/>
    </row>
    <row r="448" spans="1:49" thickBot="1">
      <c r="A448" s="446"/>
      <c r="B448" s="79" t="s">
        <v>44</v>
      </c>
      <c r="C448" s="75" t="s">
        <v>191</v>
      </c>
      <c r="D448" s="71" t="s">
        <v>58</v>
      </c>
      <c r="E448" s="247"/>
      <c r="F448" s="248"/>
      <c r="G448" s="341"/>
      <c r="H448" s="248"/>
      <c r="I448" s="108"/>
      <c r="J448" s="269"/>
      <c r="K448" s="248"/>
      <c r="L448" s="248"/>
      <c r="M448" s="248"/>
      <c r="N448" s="248"/>
      <c r="O448" s="248"/>
      <c r="P448" s="248"/>
      <c r="Q448" s="249"/>
    </row>
    <row r="449" spans="1:49" s="229" customFormat="1" ht="19.899999999999999" customHeight="1">
      <c r="A449" s="446"/>
      <c r="B449" s="406" t="s">
        <v>596</v>
      </c>
      <c r="C449" s="418" t="s">
        <v>597</v>
      </c>
      <c r="D449" s="244" t="s">
        <v>598</v>
      </c>
      <c r="E449" s="206"/>
      <c r="F449" s="206"/>
      <c r="G449" s="252"/>
      <c r="H449" s="253"/>
      <c r="I449" s="104"/>
      <c r="J449" s="264"/>
      <c r="K449" s="382" t="str" cm="1">
        <f t="array" ref="K449">IF((AND(J449:J451=1)), "Fully Mapped", "Not/ Partially Mapped")</f>
        <v>Not/ Partially Mapped</v>
      </c>
      <c r="L449" s="382">
        <f>SUM('Workings out'!AC4:AC12)</f>
        <v>0</v>
      </c>
      <c r="M449" s="208"/>
      <c r="N449" s="208"/>
      <c r="O449" s="209"/>
      <c r="P449" s="228"/>
      <c r="Q449" s="210"/>
      <c r="R449" s="69"/>
      <c r="S449" s="69"/>
      <c r="T449" s="69"/>
      <c r="U449" s="69"/>
      <c r="V449" s="69"/>
      <c r="W449" s="69"/>
      <c r="X449" s="69"/>
      <c r="Y449" s="69"/>
      <c r="Z449" s="69"/>
      <c r="AA449" s="69"/>
      <c r="AB449" s="69"/>
      <c r="AC449" s="69"/>
      <c r="AD449" s="69"/>
      <c r="AE449" s="69"/>
      <c r="AF449" s="69"/>
      <c r="AG449" s="69"/>
      <c r="AH449" s="69"/>
      <c r="AI449" s="69"/>
      <c r="AJ449" s="69"/>
      <c r="AK449" s="69"/>
      <c r="AL449" s="69"/>
      <c r="AM449" s="69"/>
      <c r="AN449" s="69"/>
      <c r="AO449" s="69"/>
      <c r="AP449" s="69"/>
      <c r="AQ449" s="69"/>
      <c r="AR449" s="69"/>
      <c r="AS449" s="69"/>
      <c r="AT449" s="69"/>
      <c r="AU449" s="69"/>
      <c r="AV449" s="69"/>
      <c r="AW449" s="69"/>
    </row>
    <row r="450" spans="1:49" ht="19.899999999999999" customHeight="1">
      <c r="A450" s="446"/>
      <c r="B450" s="407"/>
      <c r="C450" s="420"/>
      <c r="D450" s="245" t="s">
        <v>599</v>
      </c>
      <c r="E450" s="185"/>
      <c r="F450" s="185"/>
      <c r="G450" s="331"/>
      <c r="H450" s="286"/>
      <c r="I450" s="104"/>
      <c r="J450" s="265"/>
      <c r="K450" s="383"/>
      <c r="L450" s="383"/>
      <c r="M450" s="190"/>
      <c r="N450" s="190"/>
      <c r="O450" s="193"/>
      <c r="P450" s="218"/>
      <c r="Q450" s="211"/>
    </row>
    <row r="451" spans="1:49" s="234" customFormat="1" ht="20.45" customHeight="1" thickBot="1">
      <c r="A451" s="446"/>
      <c r="B451" s="407"/>
      <c r="C451" s="421"/>
      <c r="D451" s="254" t="s">
        <v>600</v>
      </c>
      <c r="E451" s="212"/>
      <c r="F451" s="212"/>
      <c r="G451" s="335"/>
      <c r="H451" s="287"/>
      <c r="I451" s="104"/>
      <c r="J451" s="266"/>
      <c r="K451" s="384"/>
      <c r="L451" s="383"/>
      <c r="M451" s="214"/>
      <c r="N451" s="214"/>
      <c r="O451" s="215"/>
      <c r="P451" s="233"/>
      <c r="Q451" s="216"/>
      <c r="R451" s="69"/>
      <c r="S451" s="69"/>
      <c r="T451" s="69"/>
      <c r="U451" s="69"/>
      <c r="V451" s="69"/>
      <c r="W451" s="69"/>
      <c r="X451" s="69"/>
      <c r="Y451" s="69"/>
      <c r="Z451" s="69"/>
      <c r="AA451" s="69"/>
      <c r="AB451" s="69"/>
      <c r="AC451" s="69"/>
      <c r="AD451" s="69"/>
      <c r="AE451" s="69"/>
      <c r="AF451" s="69"/>
      <c r="AG451" s="69"/>
      <c r="AH451" s="69"/>
      <c r="AI451" s="69"/>
      <c r="AJ451" s="69"/>
      <c r="AK451" s="69"/>
      <c r="AL451" s="69"/>
      <c r="AM451" s="69"/>
      <c r="AN451" s="69"/>
      <c r="AO451" s="69"/>
      <c r="AP451" s="69"/>
      <c r="AQ451" s="69"/>
      <c r="AR451" s="69"/>
      <c r="AS451" s="69"/>
      <c r="AT451" s="69"/>
      <c r="AU451" s="69"/>
      <c r="AV451" s="69"/>
      <c r="AW451" s="69"/>
    </row>
    <row r="452" spans="1:49" s="229" customFormat="1" ht="19.899999999999999" customHeight="1">
      <c r="A452" s="446"/>
      <c r="B452" s="406" t="s">
        <v>601</v>
      </c>
      <c r="C452" s="418" t="s">
        <v>602</v>
      </c>
      <c r="D452" s="244" t="s">
        <v>603</v>
      </c>
      <c r="E452" s="206"/>
      <c r="F452" s="206"/>
      <c r="G452" s="252"/>
      <c r="H452" s="253"/>
      <c r="I452" s="104"/>
      <c r="J452" s="264"/>
      <c r="K452" s="382" t="str" cm="1">
        <f t="array" ref="K452">IF((AND(J452:J454=1)), "Fully Mapped", "Not/ Partially Mapped")</f>
        <v>Not/ Partially Mapped</v>
      </c>
      <c r="L452" s="383"/>
      <c r="M452" s="208"/>
      <c r="N452" s="208"/>
      <c r="O452" s="209"/>
      <c r="P452" s="228"/>
      <c r="Q452" s="210"/>
      <c r="R452" s="69"/>
      <c r="S452" s="69"/>
      <c r="T452" s="69"/>
      <c r="U452" s="69"/>
      <c r="V452" s="69"/>
      <c r="W452" s="69"/>
      <c r="X452" s="69"/>
      <c r="Y452" s="69"/>
      <c r="Z452" s="69"/>
      <c r="AA452" s="69"/>
      <c r="AB452" s="69"/>
      <c r="AC452" s="69"/>
      <c r="AD452" s="69"/>
      <c r="AE452" s="69"/>
      <c r="AF452" s="69"/>
      <c r="AG452" s="69"/>
      <c r="AH452" s="69"/>
      <c r="AI452" s="69"/>
      <c r="AJ452" s="69"/>
      <c r="AK452" s="69"/>
      <c r="AL452" s="69"/>
      <c r="AM452" s="69"/>
      <c r="AN452" s="69"/>
      <c r="AO452" s="69"/>
      <c r="AP452" s="69"/>
      <c r="AQ452" s="69"/>
      <c r="AR452" s="69"/>
      <c r="AS452" s="69"/>
      <c r="AT452" s="69"/>
      <c r="AU452" s="69"/>
      <c r="AV452" s="69"/>
      <c r="AW452" s="69"/>
    </row>
    <row r="453" spans="1:49" ht="43.15">
      <c r="A453" s="446"/>
      <c r="B453" s="407"/>
      <c r="C453" s="420"/>
      <c r="D453" s="245" t="s">
        <v>604</v>
      </c>
      <c r="E453" s="185"/>
      <c r="F453" s="185"/>
      <c r="G453" s="331"/>
      <c r="H453" s="286"/>
      <c r="I453" s="104"/>
      <c r="J453" s="265"/>
      <c r="K453" s="383"/>
      <c r="L453" s="383"/>
      <c r="M453" s="190"/>
      <c r="N453" s="190"/>
      <c r="O453" s="193"/>
      <c r="P453" s="218"/>
      <c r="Q453" s="211"/>
    </row>
    <row r="454" spans="1:49" s="234" customFormat="1" ht="20.45" customHeight="1" thickBot="1">
      <c r="A454" s="446"/>
      <c r="B454" s="407"/>
      <c r="C454" s="421"/>
      <c r="D454" s="254" t="s">
        <v>605</v>
      </c>
      <c r="E454" s="212"/>
      <c r="F454" s="212"/>
      <c r="G454" s="335"/>
      <c r="H454" s="287"/>
      <c r="I454" s="104"/>
      <c r="J454" s="266"/>
      <c r="K454" s="384"/>
      <c r="L454" s="383"/>
      <c r="M454" s="214"/>
      <c r="N454" s="214"/>
      <c r="O454" s="215"/>
      <c r="P454" s="233"/>
      <c r="Q454" s="216"/>
      <c r="R454" s="69"/>
      <c r="S454" s="69"/>
      <c r="T454" s="69"/>
      <c r="U454" s="69"/>
      <c r="V454" s="69"/>
      <c r="W454" s="69"/>
      <c r="X454" s="69"/>
      <c r="Y454" s="69"/>
      <c r="Z454" s="69"/>
      <c r="AA454" s="69"/>
      <c r="AB454" s="69"/>
      <c r="AC454" s="69"/>
      <c r="AD454" s="69"/>
      <c r="AE454" s="69"/>
      <c r="AF454" s="69"/>
      <c r="AG454" s="69"/>
      <c r="AH454" s="69"/>
      <c r="AI454" s="69"/>
      <c r="AJ454" s="69"/>
      <c r="AK454" s="69"/>
      <c r="AL454" s="69"/>
      <c r="AM454" s="69"/>
      <c r="AN454" s="69"/>
      <c r="AO454" s="69"/>
      <c r="AP454" s="69"/>
      <c r="AQ454" s="69"/>
      <c r="AR454" s="69"/>
      <c r="AS454" s="69"/>
      <c r="AT454" s="69"/>
      <c r="AU454" s="69"/>
      <c r="AV454" s="69"/>
      <c r="AW454" s="69"/>
    </row>
    <row r="455" spans="1:49" s="229" customFormat="1" ht="19.899999999999999" customHeight="1">
      <c r="A455" s="446"/>
      <c r="B455" s="401" t="s">
        <v>606</v>
      </c>
      <c r="C455" s="418" t="s">
        <v>607</v>
      </c>
      <c r="D455" s="288" t="s">
        <v>603</v>
      </c>
      <c r="E455" s="253"/>
      <c r="F455" s="206"/>
      <c r="G455" s="252"/>
      <c r="H455" s="253"/>
      <c r="I455" s="104"/>
      <c r="J455" s="264"/>
      <c r="K455" s="382" t="str" cm="1">
        <f t="array" ref="K455">IF((AND(J455:J457=1)), "Fully Mapped", "Not/ Partially Mapped")</f>
        <v>Not/ Partially Mapped</v>
      </c>
      <c r="L455" s="383"/>
      <c r="M455" s="208"/>
      <c r="N455" s="208"/>
      <c r="O455" s="209"/>
      <c r="P455" s="228"/>
      <c r="Q455" s="210"/>
      <c r="R455" s="69"/>
      <c r="S455" s="69"/>
      <c r="T455" s="69"/>
      <c r="U455" s="69"/>
      <c r="V455" s="69"/>
      <c r="W455" s="69"/>
      <c r="X455" s="69"/>
      <c r="Y455" s="69"/>
      <c r="Z455" s="69"/>
      <c r="AA455" s="69"/>
      <c r="AB455" s="69"/>
      <c r="AC455" s="69"/>
      <c r="AD455" s="69"/>
      <c r="AE455" s="69"/>
      <c r="AF455" s="69"/>
      <c r="AG455" s="69"/>
      <c r="AH455" s="69"/>
      <c r="AI455" s="69"/>
      <c r="AJ455" s="69"/>
      <c r="AK455" s="69"/>
      <c r="AL455" s="69"/>
      <c r="AM455" s="69"/>
      <c r="AN455" s="69"/>
      <c r="AO455" s="69"/>
      <c r="AP455" s="69"/>
      <c r="AQ455" s="69"/>
      <c r="AR455" s="69"/>
      <c r="AS455" s="69"/>
      <c r="AT455" s="69"/>
      <c r="AU455" s="69"/>
      <c r="AV455" s="69"/>
      <c r="AW455" s="69"/>
    </row>
    <row r="456" spans="1:49" ht="43.15">
      <c r="A456" s="446"/>
      <c r="B456" s="402"/>
      <c r="C456" s="420"/>
      <c r="D456" s="289" t="s">
        <v>604</v>
      </c>
      <c r="E456" s="286"/>
      <c r="F456" s="185"/>
      <c r="G456" s="331"/>
      <c r="H456" s="286"/>
      <c r="I456" s="104"/>
      <c r="J456" s="265"/>
      <c r="K456" s="383"/>
      <c r="L456" s="383"/>
      <c r="M456" s="190"/>
      <c r="N456" s="190"/>
      <c r="O456" s="193"/>
      <c r="P456" s="218"/>
      <c r="Q456" s="211"/>
    </row>
    <row r="457" spans="1:49" s="234" customFormat="1" ht="20.45" customHeight="1" thickBot="1">
      <c r="A457" s="447"/>
      <c r="B457" s="450"/>
      <c r="C457" s="421"/>
      <c r="D457" s="275" t="s">
        <v>608</v>
      </c>
      <c r="E457" s="287"/>
      <c r="F457" s="212"/>
      <c r="G457" s="335"/>
      <c r="H457" s="287"/>
      <c r="I457" s="104"/>
      <c r="J457" s="266"/>
      <c r="K457" s="384"/>
      <c r="L457" s="384"/>
      <c r="M457" s="214"/>
      <c r="N457" s="214"/>
      <c r="O457" s="215"/>
      <c r="P457" s="233"/>
      <c r="Q457" s="216"/>
      <c r="R457" s="69"/>
      <c r="S457" s="69"/>
      <c r="T457" s="69"/>
      <c r="U457" s="69"/>
      <c r="V457" s="69"/>
      <c r="W457" s="69"/>
      <c r="X457" s="69"/>
      <c r="Y457" s="69"/>
      <c r="Z457" s="69"/>
      <c r="AA457" s="69"/>
      <c r="AB457" s="69"/>
      <c r="AC457" s="69"/>
      <c r="AD457" s="69"/>
      <c r="AE457" s="69"/>
      <c r="AF457" s="69"/>
      <c r="AG457" s="69"/>
      <c r="AH457" s="69"/>
      <c r="AI457" s="69"/>
      <c r="AJ457" s="69"/>
      <c r="AK457" s="69"/>
      <c r="AL457" s="69"/>
      <c r="AM457" s="69"/>
      <c r="AN457" s="69"/>
      <c r="AO457" s="69"/>
      <c r="AP457" s="69"/>
      <c r="AQ457" s="69"/>
      <c r="AR457" s="69"/>
      <c r="AS457" s="69"/>
      <c r="AT457" s="69"/>
      <c r="AU457" s="69"/>
      <c r="AV457" s="69"/>
      <c r="AW457" s="69"/>
    </row>
    <row r="458" spans="1:49" thickBot="1">
      <c r="A458" s="445" t="s">
        <v>609</v>
      </c>
      <c r="B458" s="449" t="s">
        <v>610</v>
      </c>
      <c r="C458" s="416"/>
      <c r="D458" s="417"/>
      <c r="E458" s="248"/>
      <c r="F458" s="248"/>
      <c r="G458" s="341"/>
      <c r="H458" s="248"/>
      <c r="I458" s="108"/>
      <c r="J458" s="269"/>
      <c r="K458" s="248"/>
      <c r="L458" s="248"/>
      <c r="M458" s="248"/>
      <c r="N458" s="248"/>
      <c r="O458" s="248"/>
      <c r="P458" s="248"/>
      <c r="Q458" s="249"/>
    </row>
    <row r="459" spans="1:49" thickBot="1">
      <c r="A459" s="446"/>
      <c r="B459" s="89" t="s">
        <v>370</v>
      </c>
      <c r="C459" s="76" t="s">
        <v>70</v>
      </c>
      <c r="D459" s="290" t="s">
        <v>46</v>
      </c>
      <c r="E459" s="226"/>
      <c r="F459" s="226"/>
      <c r="G459" s="337"/>
      <c r="H459" s="226"/>
      <c r="I459" s="108"/>
      <c r="J459" s="270"/>
      <c r="K459" s="226"/>
      <c r="L459" s="226"/>
      <c r="M459" s="226"/>
      <c r="N459" s="226"/>
      <c r="O459" s="226"/>
      <c r="P459" s="226"/>
      <c r="Q459" s="227"/>
    </row>
    <row r="460" spans="1:49" s="229" customFormat="1" ht="39.6" customHeight="1">
      <c r="A460" s="446"/>
      <c r="B460" s="401" t="s">
        <v>611</v>
      </c>
      <c r="C460" s="409" t="s">
        <v>612</v>
      </c>
      <c r="D460" s="291" t="s">
        <v>613</v>
      </c>
      <c r="E460" s="253"/>
      <c r="F460" s="206"/>
      <c r="G460" s="252"/>
      <c r="H460" s="253"/>
      <c r="I460" s="104"/>
      <c r="J460" s="264"/>
      <c r="K460" s="382" t="str" cm="1">
        <f t="array" ref="K460">IF((AND(J460:J463=1)), "Fully Mapped", "Not/ Partially Mapped")</f>
        <v>Not/ Partially Mapped</v>
      </c>
      <c r="L460" s="382">
        <f>SUM('Workings out'!AD4:AD16)</f>
        <v>0</v>
      </c>
      <c r="M460" s="208"/>
      <c r="N460" s="208"/>
      <c r="O460" s="209"/>
      <c r="P460" s="228"/>
      <c r="Q460" s="210"/>
      <c r="R460" s="69"/>
      <c r="S460" s="69"/>
      <c r="T460" s="69"/>
      <c r="U460" s="69"/>
      <c r="V460" s="69"/>
      <c r="W460" s="69"/>
      <c r="X460" s="69"/>
      <c r="Y460" s="69"/>
      <c r="Z460" s="69"/>
      <c r="AA460" s="69"/>
      <c r="AB460" s="69"/>
      <c r="AC460" s="69"/>
      <c r="AD460" s="69"/>
      <c r="AE460" s="69"/>
      <c r="AF460" s="69"/>
      <c r="AG460" s="69"/>
      <c r="AH460" s="69"/>
      <c r="AI460" s="69"/>
      <c r="AJ460" s="69"/>
      <c r="AK460" s="69"/>
      <c r="AL460" s="69"/>
      <c r="AM460" s="69"/>
      <c r="AN460" s="69"/>
      <c r="AO460" s="69"/>
      <c r="AP460" s="69"/>
      <c r="AQ460" s="69"/>
      <c r="AR460" s="69"/>
      <c r="AS460" s="69"/>
      <c r="AT460" s="69"/>
      <c r="AU460" s="69"/>
      <c r="AV460" s="69"/>
      <c r="AW460" s="69"/>
    </row>
    <row r="461" spans="1:49" ht="43.15">
      <c r="A461" s="446"/>
      <c r="B461" s="402"/>
      <c r="C461" s="410"/>
      <c r="D461" s="292" t="s">
        <v>614</v>
      </c>
      <c r="E461" s="286"/>
      <c r="F461" s="185"/>
      <c r="G461" s="331"/>
      <c r="H461" s="286"/>
      <c r="I461" s="104"/>
      <c r="J461" s="265"/>
      <c r="K461" s="383"/>
      <c r="L461" s="383"/>
      <c r="M461" s="190"/>
      <c r="N461" s="190"/>
      <c r="O461" s="193"/>
      <c r="P461" s="218"/>
      <c r="Q461" s="211"/>
    </row>
    <row r="462" spans="1:49" ht="43.15">
      <c r="A462" s="446"/>
      <c r="B462" s="402"/>
      <c r="C462" s="410"/>
      <c r="D462" s="292" t="s">
        <v>615</v>
      </c>
      <c r="E462" s="286"/>
      <c r="F462" s="185"/>
      <c r="G462" s="331"/>
      <c r="H462" s="286"/>
      <c r="I462" s="104"/>
      <c r="J462" s="265"/>
      <c r="K462" s="383"/>
      <c r="L462" s="383"/>
      <c r="M462" s="190"/>
      <c r="N462" s="190"/>
      <c r="O462" s="193"/>
      <c r="P462" s="218"/>
      <c r="Q462" s="211"/>
    </row>
    <row r="463" spans="1:49" s="234" customFormat="1" ht="43.9" thickBot="1">
      <c r="A463" s="446"/>
      <c r="B463" s="450"/>
      <c r="C463" s="459"/>
      <c r="D463" s="293" t="s">
        <v>616</v>
      </c>
      <c r="E463" s="287"/>
      <c r="F463" s="212"/>
      <c r="G463" s="335"/>
      <c r="H463" s="287"/>
      <c r="I463" s="104"/>
      <c r="J463" s="266"/>
      <c r="K463" s="384"/>
      <c r="L463" s="383"/>
      <c r="M463" s="214"/>
      <c r="N463" s="214"/>
      <c r="O463" s="215"/>
      <c r="P463" s="233"/>
      <c r="Q463" s="216"/>
      <c r="R463" s="69"/>
      <c r="S463" s="69"/>
      <c r="T463" s="69"/>
      <c r="U463" s="69"/>
      <c r="V463" s="69"/>
      <c r="W463" s="69"/>
      <c r="X463" s="69"/>
      <c r="Y463" s="69"/>
      <c r="Z463" s="69"/>
      <c r="AA463" s="69"/>
      <c r="AB463" s="69"/>
      <c r="AC463" s="69"/>
      <c r="AD463" s="69"/>
      <c r="AE463" s="69"/>
      <c r="AF463" s="69"/>
      <c r="AG463" s="69"/>
      <c r="AH463" s="69"/>
      <c r="AI463" s="69"/>
      <c r="AJ463" s="69"/>
      <c r="AK463" s="69"/>
      <c r="AL463" s="69"/>
      <c r="AM463" s="69"/>
      <c r="AN463" s="69"/>
      <c r="AO463" s="69"/>
      <c r="AP463" s="69"/>
      <c r="AQ463" s="69"/>
      <c r="AR463" s="69"/>
      <c r="AS463" s="69"/>
      <c r="AT463" s="69"/>
      <c r="AU463" s="69"/>
      <c r="AV463" s="69"/>
      <c r="AW463" s="69"/>
    </row>
    <row r="464" spans="1:49" s="229" customFormat="1" ht="39.6" customHeight="1">
      <c r="A464" s="446"/>
      <c r="B464" s="406" t="s">
        <v>617</v>
      </c>
      <c r="C464" s="409" t="s">
        <v>618</v>
      </c>
      <c r="D464" s="178" t="s">
        <v>619</v>
      </c>
      <c r="E464" s="206"/>
      <c r="F464" s="206"/>
      <c r="G464" s="252"/>
      <c r="H464" s="253"/>
      <c r="I464" s="104"/>
      <c r="J464" s="264"/>
      <c r="K464" s="382" t="str" cm="1">
        <f t="array" ref="K464">IF((AND(J464:J468=1)), "Fully Mapped", "Not/ Partially Mapped")</f>
        <v>Not/ Partially Mapped</v>
      </c>
      <c r="L464" s="383"/>
      <c r="M464" s="208"/>
      <c r="N464" s="208"/>
      <c r="O464" s="209"/>
      <c r="P464" s="228"/>
      <c r="Q464" s="210"/>
      <c r="R464" s="69"/>
      <c r="S464" s="69"/>
      <c r="T464" s="69"/>
      <c r="U464" s="69"/>
      <c r="V464" s="69"/>
      <c r="W464" s="69"/>
      <c r="X464" s="69"/>
      <c r="Y464" s="69"/>
      <c r="Z464" s="69"/>
      <c r="AA464" s="69"/>
      <c r="AB464" s="69"/>
      <c r="AC464" s="69"/>
      <c r="AD464" s="69"/>
      <c r="AE464" s="69"/>
      <c r="AF464" s="69"/>
      <c r="AG464" s="69"/>
      <c r="AH464" s="69"/>
      <c r="AI464" s="69"/>
      <c r="AJ464" s="69"/>
      <c r="AK464" s="69"/>
      <c r="AL464" s="69"/>
      <c r="AM464" s="69"/>
      <c r="AN464" s="69"/>
      <c r="AO464" s="69"/>
      <c r="AP464" s="69"/>
      <c r="AQ464" s="69"/>
      <c r="AR464" s="69"/>
      <c r="AS464" s="69"/>
      <c r="AT464" s="69"/>
      <c r="AU464" s="69"/>
      <c r="AV464" s="69"/>
      <c r="AW464" s="69"/>
    </row>
    <row r="465" spans="1:49" ht="43.15">
      <c r="A465" s="446"/>
      <c r="B465" s="407"/>
      <c r="C465" s="410"/>
      <c r="D465" s="183" t="s">
        <v>620</v>
      </c>
      <c r="E465" s="185"/>
      <c r="F465" s="185"/>
      <c r="G465" s="331"/>
      <c r="H465" s="286"/>
      <c r="I465" s="104"/>
      <c r="J465" s="265"/>
      <c r="K465" s="383"/>
      <c r="L465" s="383"/>
      <c r="M465" s="190"/>
      <c r="N465" s="190"/>
      <c r="O465" s="193"/>
      <c r="P465" s="218"/>
      <c r="Q465" s="211"/>
    </row>
    <row r="466" spans="1:49" ht="64.900000000000006">
      <c r="A466" s="446"/>
      <c r="B466" s="407"/>
      <c r="C466" s="410"/>
      <c r="D466" s="183" t="s">
        <v>621</v>
      </c>
      <c r="E466" s="185"/>
      <c r="F466" s="185"/>
      <c r="G466" s="331"/>
      <c r="H466" s="286"/>
      <c r="I466" s="104"/>
      <c r="J466" s="265"/>
      <c r="K466" s="383"/>
      <c r="L466" s="383"/>
      <c r="M466" s="190"/>
      <c r="N466" s="190"/>
      <c r="O466" s="193"/>
      <c r="P466" s="218"/>
      <c r="Q466" s="211"/>
    </row>
    <row r="467" spans="1:49" ht="64.900000000000006">
      <c r="A467" s="446"/>
      <c r="B467" s="407"/>
      <c r="C467" s="410"/>
      <c r="D467" s="183" t="s">
        <v>622</v>
      </c>
      <c r="E467" s="185"/>
      <c r="F467" s="185"/>
      <c r="G467" s="331"/>
      <c r="H467" s="286"/>
      <c r="I467" s="104"/>
      <c r="J467" s="265"/>
      <c r="K467" s="383"/>
      <c r="L467" s="383"/>
      <c r="M467" s="190"/>
      <c r="N467" s="190"/>
      <c r="O467" s="193"/>
      <c r="P467" s="218"/>
      <c r="Q467" s="211"/>
    </row>
    <row r="468" spans="1:49" s="234" customFormat="1" ht="43.9" thickBot="1">
      <c r="A468" s="446"/>
      <c r="B468" s="408"/>
      <c r="C468" s="411"/>
      <c r="D468" s="194" t="s">
        <v>623</v>
      </c>
      <c r="E468" s="212"/>
      <c r="F468" s="212"/>
      <c r="G468" s="335"/>
      <c r="H468" s="287"/>
      <c r="I468" s="104"/>
      <c r="J468" s="266"/>
      <c r="K468" s="384"/>
      <c r="L468" s="383"/>
      <c r="M468" s="214"/>
      <c r="N468" s="214"/>
      <c r="O468" s="215"/>
      <c r="P468" s="233"/>
      <c r="Q468" s="216"/>
      <c r="R468" s="69"/>
      <c r="S468" s="69"/>
      <c r="T468" s="69"/>
      <c r="U468" s="69"/>
      <c r="V468" s="69"/>
      <c r="W468" s="69"/>
      <c r="X468" s="69"/>
      <c r="Y468" s="69"/>
      <c r="Z468" s="69"/>
      <c r="AA468" s="69"/>
      <c r="AB468" s="69"/>
      <c r="AC468" s="69"/>
      <c r="AD468" s="69"/>
      <c r="AE468" s="69"/>
      <c r="AF468" s="69"/>
      <c r="AG468" s="69"/>
      <c r="AH468" s="69"/>
      <c r="AI468" s="69"/>
      <c r="AJ468" s="69"/>
      <c r="AK468" s="69"/>
      <c r="AL468" s="69"/>
      <c r="AM468" s="69"/>
      <c r="AN468" s="69"/>
      <c r="AO468" s="69"/>
      <c r="AP468" s="69"/>
      <c r="AQ468" s="69"/>
      <c r="AR468" s="69"/>
      <c r="AS468" s="69"/>
      <c r="AT468" s="69"/>
      <c r="AU468" s="69"/>
      <c r="AV468" s="69"/>
      <c r="AW468" s="69"/>
    </row>
    <row r="469" spans="1:49" s="229" customFormat="1" ht="39.6" customHeight="1">
      <c r="A469" s="446"/>
      <c r="B469" s="418" t="s">
        <v>624</v>
      </c>
      <c r="C469" s="418" t="s">
        <v>625</v>
      </c>
      <c r="D469" s="217" t="s">
        <v>626</v>
      </c>
      <c r="E469" s="206"/>
      <c r="F469" s="206"/>
      <c r="G469" s="252"/>
      <c r="H469" s="253"/>
      <c r="I469" s="104"/>
      <c r="J469" s="264"/>
      <c r="K469" s="382" t="str" cm="1">
        <f t="array" ref="K469">IF((AND(J469:J470=1)), "Fully Mapped", "Not/ Partially Mapped")</f>
        <v>Not/ Partially Mapped</v>
      </c>
      <c r="L469" s="383"/>
      <c r="M469" s="208"/>
      <c r="N469" s="208"/>
      <c r="O469" s="209"/>
      <c r="P469" s="228"/>
      <c r="Q469" s="210"/>
      <c r="R469" s="69"/>
      <c r="S469" s="69"/>
      <c r="T469" s="69"/>
      <c r="U469" s="69"/>
      <c r="V469" s="69"/>
      <c r="W469" s="69"/>
      <c r="X469" s="69"/>
      <c r="Y469" s="69"/>
      <c r="Z469" s="69"/>
      <c r="AA469" s="69"/>
      <c r="AB469" s="69"/>
      <c r="AC469" s="69"/>
      <c r="AD469" s="69"/>
      <c r="AE469" s="69"/>
      <c r="AF469" s="69"/>
      <c r="AG469" s="69"/>
      <c r="AH469" s="69"/>
      <c r="AI469" s="69"/>
      <c r="AJ469" s="69"/>
      <c r="AK469" s="69"/>
      <c r="AL469" s="69"/>
      <c r="AM469" s="69"/>
      <c r="AN469" s="69"/>
      <c r="AO469" s="69"/>
      <c r="AP469" s="69"/>
      <c r="AQ469" s="69"/>
      <c r="AR469" s="69"/>
      <c r="AS469" s="69"/>
      <c r="AT469" s="69"/>
      <c r="AU469" s="69"/>
      <c r="AV469" s="69"/>
      <c r="AW469" s="69"/>
    </row>
    <row r="470" spans="1:49" s="234" customFormat="1" ht="87" thickBot="1">
      <c r="A470" s="446"/>
      <c r="B470" s="419"/>
      <c r="C470" s="419"/>
      <c r="D470" s="246" t="s">
        <v>627</v>
      </c>
      <c r="E470" s="212"/>
      <c r="F470" s="212"/>
      <c r="G470" s="335"/>
      <c r="H470" s="287"/>
      <c r="I470" s="104"/>
      <c r="J470" s="266"/>
      <c r="K470" s="384"/>
      <c r="L470" s="383"/>
      <c r="M470" s="214"/>
      <c r="N470" s="214"/>
      <c r="O470" s="215"/>
      <c r="P470" s="233"/>
      <c r="Q470" s="216"/>
      <c r="R470" s="69"/>
      <c r="S470" s="69"/>
      <c r="T470" s="69"/>
      <c r="U470" s="69"/>
      <c r="V470" s="69"/>
      <c r="W470" s="69"/>
      <c r="X470" s="69"/>
      <c r="Y470" s="69"/>
      <c r="Z470" s="69"/>
      <c r="AA470" s="69"/>
      <c r="AB470" s="69"/>
      <c r="AC470" s="69"/>
      <c r="AD470" s="69"/>
      <c r="AE470" s="69"/>
      <c r="AF470" s="69"/>
      <c r="AG470" s="69"/>
      <c r="AH470" s="69"/>
      <c r="AI470" s="69"/>
      <c r="AJ470" s="69"/>
      <c r="AK470" s="69"/>
      <c r="AL470" s="69"/>
      <c r="AM470" s="69"/>
      <c r="AN470" s="69"/>
      <c r="AO470" s="69"/>
      <c r="AP470" s="69"/>
      <c r="AQ470" s="69"/>
      <c r="AR470" s="69"/>
      <c r="AS470" s="69"/>
      <c r="AT470" s="69"/>
      <c r="AU470" s="69"/>
      <c r="AV470" s="69"/>
      <c r="AW470" s="69"/>
    </row>
    <row r="471" spans="1:49" s="229" customFormat="1" ht="59.45" customHeight="1">
      <c r="A471" s="446"/>
      <c r="B471" s="418" t="s">
        <v>628</v>
      </c>
      <c r="C471" s="418" t="s">
        <v>629</v>
      </c>
      <c r="D471" s="217" t="s">
        <v>630</v>
      </c>
      <c r="E471" s="206"/>
      <c r="F471" s="206"/>
      <c r="G471" s="252"/>
      <c r="H471" s="253"/>
      <c r="I471" s="104"/>
      <c r="J471" s="264"/>
      <c r="K471" s="382" t="str" cm="1">
        <f t="array" ref="K471">IF((AND(J471:J472=1)), "Fully Mapped", "Not/ Partially Mapped")</f>
        <v>Not/ Partially Mapped</v>
      </c>
      <c r="L471" s="383"/>
      <c r="M471" s="208"/>
      <c r="N471" s="208"/>
      <c r="O471" s="209"/>
      <c r="P471" s="228"/>
      <c r="Q471" s="210"/>
      <c r="R471" s="69"/>
      <c r="S471" s="69"/>
      <c r="T471" s="69"/>
      <c r="U471" s="69"/>
      <c r="V471" s="69"/>
      <c r="W471" s="69"/>
      <c r="X471" s="69"/>
      <c r="Y471" s="69"/>
      <c r="Z471" s="69"/>
      <c r="AA471" s="69"/>
      <c r="AB471" s="69"/>
      <c r="AC471" s="69"/>
      <c r="AD471" s="69"/>
      <c r="AE471" s="69"/>
      <c r="AF471" s="69"/>
      <c r="AG471" s="69"/>
      <c r="AH471" s="69"/>
      <c r="AI471" s="69"/>
      <c r="AJ471" s="69"/>
      <c r="AK471" s="69"/>
      <c r="AL471" s="69"/>
      <c r="AM471" s="69"/>
      <c r="AN471" s="69"/>
      <c r="AO471" s="69"/>
      <c r="AP471" s="69"/>
      <c r="AQ471" s="69"/>
      <c r="AR471" s="69"/>
      <c r="AS471" s="69"/>
      <c r="AT471" s="69"/>
      <c r="AU471" s="69"/>
      <c r="AV471" s="69"/>
      <c r="AW471" s="69"/>
    </row>
    <row r="472" spans="1:49" s="234" customFormat="1" ht="43.9" thickBot="1">
      <c r="A472" s="447"/>
      <c r="B472" s="419"/>
      <c r="C472" s="419"/>
      <c r="D472" s="246" t="s">
        <v>631</v>
      </c>
      <c r="E472" s="212"/>
      <c r="F472" s="212"/>
      <c r="G472" s="335"/>
      <c r="H472" s="287"/>
      <c r="I472" s="104"/>
      <c r="J472" s="266"/>
      <c r="K472" s="384"/>
      <c r="L472" s="384"/>
      <c r="M472" s="214"/>
      <c r="N472" s="214"/>
      <c r="O472" s="215"/>
      <c r="P472" s="233"/>
      <c r="Q472" s="216"/>
      <c r="R472" s="69"/>
      <c r="S472" s="69"/>
      <c r="T472" s="69"/>
      <c r="U472" s="69"/>
      <c r="V472" s="69"/>
      <c r="W472" s="69"/>
      <c r="X472" s="69"/>
      <c r="Y472" s="69"/>
      <c r="Z472" s="69"/>
      <c r="AA472" s="69"/>
      <c r="AB472" s="69"/>
      <c r="AC472" s="69"/>
      <c r="AD472" s="69"/>
      <c r="AE472" s="69"/>
      <c r="AF472" s="69"/>
      <c r="AG472" s="69"/>
      <c r="AH472" s="69"/>
      <c r="AI472" s="69"/>
      <c r="AJ472" s="69"/>
      <c r="AK472" s="69"/>
      <c r="AL472" s="69"/>
      <c r="AM472" s="69"/>
      <c r="AN472" s="69"/>
      <c r="AO472" s="69"/>
      <c r="AP472" s="69"/>
      <c r="AQ472" s="69"/>
      <c r="AR472" s="69"/>
      <c r="AS472" s="69"/>
      <c r="AT472" s="69"/>
      <c r="AU472" s="69"/>
      <c r="AV472" s="69"/>
      <c r="AW472" s="69"/>
    </row>
    <row r="473" spans="1:49" ht="21.6">
      <c r="B473" s="83"/>
      <c r="C473" s="80"/>
      <c r="D473" s="90"/>
      <c r="F473" s="69"/>
      <c r="G473" s="69"/>
      <c r="H473" s="69"/>
      <c r="I473" s="95"/>
      <c r="K473" s="94"/>
      <c r="L473" s="69"/>
      <c r="M473" s="69"/>
      <c r="N473" s="69"/>
      <c r="O473" s="69"/>
      <c r="Q473" s="69"/>
    </row>
    <row r="474" spans="1:49" ht="21.6">
      <c r="B474" s="83"/>
      <c r="C474" s="80"/>
      <c r="D474" s="90"/>
      <c r="F474" s="69"/>
      <c r="G474" s="69"/>
      <c r="H474" s="69"/>
      <c r="I474" s="69"/>
      <c r="K474" s="94"/>
      <c r="L474" s="69"/>
      <c r="M474" s="69"/>
      <c r="N474" s="69"/>
      <c r="O474" s="69"/>
      <c r="Q474" s="69"/>
    </row>
    <row r="475" spans="1:49" ht="21.6">
      <c r="B475" s="83"/>
      <c r="C475" s="80"/>
      <c r="D475" s="90"/>
      <c r="F475" s="69"/>
      <c r="G475" s="69"/>
      <c r="H475" s="69"/>
      <c r="I475" s="95"/>
      <c r="K475" s="94"/>
      <c r="L475" s="69"/>
      <c r="M475" s="69"/>
      <c r="N475" s="69"/>
      <c r="O475" s="69"/>
      <c r="Q475" s="69"/>
    </row>
    <row r="476" spans="1:49" ht="21.6">
      <c r="B476" s="83"/>
      <c r="C476" s="80"/>
      <c r="D476" s="90"/>
      <c r="F476" s="69"/>
      <c r="G476" s="69"/>
      <c r="H476" s="69"/>
      <c r="I476" s="69"/>
      <c r="J476" s="69"/>
      <c r="K476" s="94"/>
      <c r="L476" s="69"/>
      <c r="M476" s="69"/>
      <c r="N476" s="69"/>
      <c r="O476" s="69"/>
      <c r="Q476" s="69"/>
    </row>
    <row r="477" spans="1:49" ht="21.6">
      <c r="B477" s="83"/>
      <c r="C477" s="80"/>
      <c r="D477" s="90"/>
      <c r="F477" s="69"/>
      <c r="G477" s="69"/>
      <c r="H477" s="69"/>
      <c r="I477" s="95"/>
      <c r="K477" s="94"/>
      <c r="L477" s="69"/>
      <c r="M477" s="69"/>
      <c r="N477" s="69"/>
      <c r="O477" s="69"/>
      <c r="Q477" s="69"/>
    </row>
    <row r="478" spans="1:49" ht="21.6">
      <c r="B478" s="83"/>
      <c r="C478" s="80"/>
      <c r="D478" s="90"/>
      <c r="F478" s="69"/>
      <c r="G478" s="69"/>
      <c r="H478" s="69"/>
      <c r="I478" s="95"/>
      <c r="K478" s="94"/>
      <c r="L478" s="69"/>
      <c r="M478" s="69"/>
      <c r="N478" s="69"/>
      <c r="O478" s="69"/>
      <c r="Q478" s="69"/>
    </row>
    <row r="479" spans="1:49" ht="21.6">
      <c r="B479" s="83"/>
      <c r="C479" s="80"/>
      <c r="D479" s="90"/>
      <c r="F479" s="69"/>
      <c r="G479" s="69"/>
      <c r="H479" s="69"/>
      <c r="I479" s="95"/>
      <c r="K479" s="94"/>
      <c r="L479" s="69"/>
      <c r="M479" s="69"/>
      <c r="N479" s="69"/>
      <c r="O479" s="69"/>
      <c r="Q479" s="69"/>
    </row>
    <row r="480" spans="1:49" ht="21.6">
      <c r="B480" s="83"/>
      <c r="C480" s="80"/>
      <c r="D480" s="90"/>
      <c r="F480" s="69"/>
      <c r="G480" s="69"/>
      <c r="H480" s="69"/>
      <c r="I480" s="95"/>
      <c r="K480" s="94"/>
      <c r="L480" s="69"/>
      <c r="M480" s="69"/>
      <c r="N480" s="69"/>
      <c r="O480" s="69"/>
      <c r="Q480" s="69"/>
    </row>
    <row r="481" spans="2:17" ht="21.6">
      <c r="B481" s="83"/>
      <c r="C481" s="80"/>
      <c r="D481" s="90"/>
      <c r="F481" s="69"/>
      <c r="G481" s="69"/>
      <c r="H481" s="69"/>
      <c r="I481" s="95"/>
      <c r="K481" s="94"/>
      <c r="L481" s="69"/>
      <c r="M481" s="69"/>
      <c r="N481" s="69"/>
      <c r="O481" s="69"/>
      <c r="Q481" s="69"/>
    </row>
    <row r="482" spans="2:17" ht="21.6">
      <c r="B482" s="83"/>
      <c r="C482" s="80"/>
      <c r="D482" s="90"/>
      <c r="F482" s="69"/>
      <c r="G482" s="69"/>
      <c r="H482" s="69"/>
      <c r="I482" s="95"/>
      <c r="K482" s="94"/>
      <c r="L482" s="69"/>
      <c r="M482" s="69"/>
      <c r="N482" s="69"/>
      <c r="O482" s="69"/>
      <c r="Q482" s="69"/>
    </row>
    <row r="483" spans="2:17" ht="21.6">
      <c r="B483" s="83"/>
      <c r="C483" s="80"/>
      <c r="D483" s="90"/>
      <c r="F483" s="69"/>
      <c r="G483" s="69"/>
      <c r="H483" s="69"/>
      <c r="I483" s="95"/>
      <c r="K483" s="94"/>
      <c r="L483" s="69"/>
      <c r="M483" s="69"/>
      <c r="N483" s="69"/>
      <c r="O483" s="69"/>
      <c r="Q483" s="69"/>
    </row>
    <row r="484" spans="2:17" ht="21.6">
      <c r="B484" s="83"/>
      <c r="C484" s="80"/>
      <c r="D484" s="90"/>
      <c r="F484" s="69"/>
      <c r="G484" s="69"/>
      <c r="H484" s="69"/>
      <c r="I484" s="95"/>
      <c r="K484" s="94"/>
      <c r="L484" s="69"/>
      <c r="M484" s="69"/>
      <c r="N484" s="69"/>
      <c r="O484" s="69"/>
      <c r="Q484" s="69"/>
    </row>
    <row r="485" spans="2:17" ht="21.6">
      <c r="B485" s="83"/>
      <c r="C485" s="80"/>
      <c r="D485" s="90"/>
      <c r="F485" s="69"/>
      <c r="G485" s="69"/>
      <c r="H485" s="69"/>
      <c r="I485" s="95"/>
      <c r="K485" s="94"/>
      <c r="L485" s="69"/>
      <c r="M485" s="69"/>
      <c r="N485" s="69"/>
      <c r="O485" s="69"/>
      <c r="Q485" s="69"/>
    </row>
    <row r="486" spans="2:17" ht="21.6">
      <c r="B486" s="83"/>
      <c r="C486" s="80"/>
      <c r="D486" s="90"/>
      <c r="F486" s="69"/>
      <c r="G486" s="69"/>
      <c r="H486" s="69"/>
      <c r="I486" s="95"/>
      <c r="K486" s="94"/>
      <c r="L486" s="69"/>
      <c r="M486" s="69"/>
      <c r="N486" s="69"/>
      <c r="O486" s="69"/>
      <c r="Q486" s="69"/>
    </row>
    <row r="487" spans="2:17" ht="21.6">
      <c r="B487" s="83"/>
      <c r="C487" s="80"/>
      <c r="D487" s="90"/>
      <c r="F487" s="69"/>
      <c r="G487" s="69"/>
      <c r="H487" s="69"/>
      <c r="I487" s="95"/>
      <c r="K487" s="94"/>
      <c r="L487" s="69"/>
      <c r="M487" s="69"/>
      <c r="N487" s="69"/>
      <c r="O487" s="69"/>
      <c r="Q487" s="69"/>
    </row>
    <row r="488" spans="2:17" ht="21.6">
      <c r="B488" s="83"/>
      <c r="C488" s="80"/>
      <c r="D488" s="90"/>
      <c r="F488" s="69"/>
      <c r="G488" s="69"/>
      <c r="H488" s="69"/>
      <c r="I488" s="95"/>
      <c r="K488" s="94"/>
      <c r="L488" s="69"/>
      <c r="M488" s="69"/>
      <c r="N488" s="69"/>
      <c r="O488" s="69"/>
      <c r="Q488" s="69"/>
    </row>
    <row r="489" spans="2:17" ht="21.6">
      <c r="B489" s="83"/>
      <c r="C489" s="80"/>
      <c r="D489" s="90"/>
      <c r="F489" s="69"/>
      <c r="G489" s="69"/>
      <c r="H489" s="69"/>
      <c r="I489" s="95"/>
      <c r="K489" s="94"/>
      <c r="L489" s="69"/>
      <c r="M489" s="69"/>
      <c r="N489" s="69"/>
      <c r="O489" s="69"/>
      <c r="Q489" s="69"/>
    </row>
    <row r="490" spans="2:17" ht="21.6">
      <c r="B490" s="83"/>
      <c r="C490" s="80"/>
      <c r="D490" s="90"/>
      <c r="F490" s="69"/>
      <c r="G490" s="69"/>
      <c r="H490" s="69"/>
      <c r="I490" s="95"/>
      <c r="K490" s="94"/>
      <c r="L490" s="69"/>
      <c r="M490" s="69"/>
      <c r="N490" s="69"/>
      <c r="O490" s="69"/>
      <c r="Q490" s="69"/>
    </row>
    <row r="491" spans="2:17" ht="21.6">
      <c r="B491" s="83"/>
      <c r="C491" s="80"/>
      <c r="D491" s="90"/>
      <c r="F491" s="69"/>
      <c r="G491" s="69"/>
      <c r="H491" s="69"/>
      <c r="I491" s="95"/>
      <c r="K491" s="94"/>
      <c r="L491" s="69"/>
      <c r="M491" s="69"/>
      <c r="N491" s="69"/>
      <c r="O491" s="69"/>
      <c r="Q491" s="69"/>
    </row>
    <row r="492" spans="2:17" ht="21.6">
      <c r="B492" s="83"/>
      <c r="C492" s="80"/>
      <c r="D492" s="90"/>
      <c r="F492" s="69"/>
      <c r="G492" s="69"/>
      <c r="H492" s="69"/>
      <c r="I492" s="95"/>
      <c r="K492" s="94"/>
      <c r="L492" s="69"/>
      <c r="M492" s="69"/>
      <c r="N492" s="69"/>
      <c r="O492" s="69"/>
      <c r="Q492" s="69"/>
    </row>
    <row r="493" spans="2:17" ht="21.6">
      <c r="B493" s="83"/>
      <c r="C493" s="80"/>
      <c r="D493" s="90"/>
      <c r="F493" s="69"/>
      <c r="G493" s="69"/>
      <c r="H493" s="69"/>
      <c r="I493" s="95"/>
      <c r="K493" s="94"/>
      <c r="L493" s="69"/>
      <c r="M493" s="69"/>
      <c r="N493" s="69"/>
      <c r="O493" s="69"/>
      <c r="Q493" s="69"/>
    </row>
    <row r="494" spans="2:17" ht="21.6">
      <c r="B494" s="83"/>
      <c r="C494" s="80"/>
      <c r="D494" s="90"/>
      <c r="F494" s="69"/>
      <c r="G494" s="69"/>
      <c r="H494" s="69"/>
      <c r="I494" s="95"/>
      <c r="K494" s="94"/>
      <c r="L494" s="69"/>
      <c r="M494" s="69"/>
      <c r="N494" s="69"/>
      <c r="O494" s="69"/>
      <c r="Q494" s="69"/>
    </row>
    <row r="495" spans="2:17" ht="21.6">
      <c r="B495" s="83"/>
      <c r="C495" s="80"/>
      <c r="D495" s="90"/>
      <c r="F495" s="69"/>
      <c r="G495" s="69"/>
      <c r="H495" s="69"/>
      <c r="I495" s="95"/>
      <c r="K495" s="94"/>
      <c r="L495" s="69"/>
      <c r="M495" s="69"/>
      <c r="N495" s="69"/>
      <c r="O495" s="69"/>
      <c r="Q495" s="69"/>
    </row>
    <row r="496" spans="2:17" ht="21.6">
      <c r="B496" s="83"/>
      <c r="C496" s="80"/>
      <c r="D496" s="90"/>
      <c r="F496" s="69"/>
      <c r="G496" s="69"/>
      <c r="H496" s="69"/>
      <c r="I496" s="95"/>
      <c r="K496" s="94"/>
      <c r="L496" s="69"/>
      <c r="M496" s="69"/>
      <c r="N496" s="69"/>
      <c r="O496" s="69"/>
      <c r="Q496" s="69"/>
    </row>
    <row r="497" spans="2:17" ht="21.6">
      <c r="B497" s="83"/>
      <c r="C497" s="80"/>
      <c r="D497" s="90"/>
      <c r="F497" s="69"/>
      <c r="G497" s="69"/>
      <c r="H497" s="69"/>
      <c r="I497" s="95"/>
      <c r="K497" s="94"/>
      <c r="L497" s="69"/>
      <c r="M497" s="69"/>
      <c r="N497" s="69"/>
      <c r="O497" s="69"/>
      <c r="Q497" s="69"/>
    </row>
    <row r="498" spans="2:17" ht="21.6">
      <c r="B498" s="83"/>
      <c r="C498" s="80"/>
      <c r="D498" s="90"/>
      <c r="F498" s="69"/>
      <c r="G498" s="69"/>
      <c r="H498" s="69"/>
      <c r="I498" s="95"/>
      <c r="K498" s="94"/>
      <c r="L498" s="69"/>
      <c r="M498" s="69"/>
      <c r="N498" s="69"/>
      <c r="O498" s="69"/>
      <c r="Q498" s="69"/>
    </row>
    <row r="499" spans="2:17" ht="21.6">
      <c r="B499" s="83"/>
      <c r="C499" s="80"/>
      <c r="D499" s="90"/>
      <c r="F499" s="69"/>
      <c r="G499" s="69"/>
      <c r="H499" s="69"/>
      <c r="I499" s="95"/>
      <c r="K499" s="94"/>
      <c r="L499" s="69"/>
      <c r="M499" s="69"/>
      <c r="N499" s="69"/>
      <c r="O499" s="69"/>
      <c r="Q499" s="69"/>
    </row>
    <row r="500" spans="2:17" ht="21.6">
      <c r="B500" s="83"/>
      <c r="C500" s="80"/>
      <c r="D500" s="90"/>
      <c r="F500" s="69"/>
      <c r="G500" s="69"/>
      <c r="H500" s="69"/>
      <c r="I500" s="95"/>
      <c r="K500" s="94"/>
      <c r="L500" s="69"/>
      <c r="M500" s="69"/>
      <c r="N500" s="69"/>
      <c r="O500" s="69"/>
      <c r="Q500" s="69"/>
    </row>
    <row r="501" spans="2:17" ht="21.6">
      <c r="B501" s="83"/>
      <c r="C501" s="80"/>
      <c r="D501" s="90"/>
      <c r="F501" s="69"/>
      <c r="G501" s="69"/>
      <c r="H501" s="69"/>
      <c r="I501" s="95"/>
      <c r="K501" s="94"/>
      <c r="L501" s="69"/>
      <c r="M501" s="69"/>
      <c r="N501" s="69"/>
      <c r="O501" s="69"/>
      <c r="Q501" s="69"/>
    </row>
    <row r="502" spans="2:17" ht="21.6">
      <c r="B502" s="83"/>
      <c r="C502" s="80"/>
      <c r="D502" s="90"/>
      <c r="F502" s="69"/>
      <c r="G502" s="69"/>
      <c r="H502" s="69"/>
      <c r="I502" s="95"/>
      <c r="K502" s="94"/>
      <c r="L502" s="69"/>
      <c r="M502" s="69"/>
      <c r="N502" s="69"/>
      <c r="O502" s="69"/>
      <c r="Q502" s="69"/>
    </row>
    <row r="503" spans="2:17" ht="21.6">
      <c r="B503" s="83"/>
      <c r="C503" s="80"/>
      <c r="D503" s="90"/>
      <c r="F503" s="69"/>
      <c r="G503" s="69"/>
      <c r="H503" s="69"/>
      <c r="I503" s="95"/>
      <c r="K503" s="94"/>
      <c r="L503" s="69"/>
      <c r="M503" s="69"/>
      <c r="N503" s="69"/>
      <c r="O503" s="69"/>
      <c r="Q503" s="69"/>
    </row>
    <row r="504" spans="2:17" ht="21.6">
      <c r="B504" s="83"/>
      <c r="C504" s="80"/>
      <c r="D504" s="90"/>
      <c r="F504" s="69"/>
      <c r="G504" s="69"/>
      <c r="H504" s="69"/>
      <c r="I504" s="95"/>
      <c r="K504" s="94"/>
      <c r="L504" s="69"/>
      <c r="M504" s="69"/>
      <c r="N504" s="69"/>
      <c r="O504" s="69"/>
      <c r="Q504" s="69"/>
    </row>
    <row r="505" spans="2:17" ht="21.6">
      <c r="B505" s="83"/>
      <c r="C505" s="80"/>
      <c r="D505" s="90"/>
      <c r="F505" s="69"/>
      <c r="G505" s="69"/>
      <c r="H505" s="69"/>
      <c r="I505" s="95"/>
      <c r="K505" s="94"/>
      <c r="L505" s="69"/>
      <c r="M505" s="69"/>
      <c r="N505" s="69"/>
      <c r="O505" s="69"/>
      <c r="Q505" s="69"/>
    </row>
    <row r="506" spans="2:17" ht="21.6">
      <c r="B506" s="83"/>
      <c r="C506" s="80"/>
      <c r="D506" s="90"/>
      <c r="F506" s="69"/>
      <c r="G506" s="69"/>
      <c r="H506" s="69"/>
      <c r="I506" s="95"/>
      <c r="K506" s="94"/>
      <c r="L506" s="69"/>
      <c r="M506" s="69"/>
      <c r="N506" s="69"/>
      <c r="O506" s="69"/>
      <c r="Q506" s="69"/>
    </row>
    <row r="507" spans="2:17" ht="21.6">
      <c r="B507" s="83"/>
      <c r="C507" s="80"/>
      <c r="D507" s="90"/>
      <c r="F507" s="69"/>
      <c r="G507" s="69"/>
      <c r="H507" s="69"/>
      <c r="I507" s="95"/>
      <c r="K507" s="94"/>
      <c r="L507" s="69"/>
      <c r="M507" s="69"/>
      <c r="N507" s="69"/>
      <c r="O507" s="69"/>
      <c r="Q507" s="69"/>
    </row>
    <row r="508" spans="2:17" ht="21.6">
      <c r="B508" s="83"/>
      <c r="C508" s="80"/>
      <c r="D508" s="90"/>
      <c r="F508" s="69"/>
      <c r="G508" s="69"/>
      <c r="H508" s="69"/>
      <c r="I508" s="95"/>
      <c r="K508" s="94"/>
      <c r="L508" s="69"/>
      <c r="M508" s="69"/>
      <c r="N508" s="69"/>
      <c r="O508" s="69"/>
      <c r="Q508" s="69"/>
    </row>
    <row r="509" spans="2:17" ht="21.6">
      <c r="B509" s="83"/>
      <c r="C509" s="80"/>
      <c r="D509" s="90"/>
      <c r="F509" s="69"/>
      <c r="G509" s="69"/>
      <c r="H509" s="69"/>
      <c r="I509" s="95"/>
      <c r="K509" s="94"/>
      <c r="L509" s="69"/>
      <c r="M509" s="69"/>
      <c r="N509" s="69"/>
      <c r="O509" s="69"/>
      <c r="Q509" s="69"/>
    </row>
    <row r="510" spans="2:17" ht="21.6">
      <c r="B510" s="83"/>
      <c r="C510" s="80"/>
      <c r="D510" s="90"/>
      <c r="F510" s="69"/>
      <c r="G510" s="69"/>
      <c r="H510" s="69"/>
      <c r="I510" s="95"/>
      <c r="K510" s="94"/>
      <c r="L510" s="69"/>
      <c r="M510" s="69"/>
      <c r="N510" s="69"/>
      <c r="O510" s="69"/>
      <c r="Q510" s="69"/>
    </row>
    <row r="511" spans="2:17" ht="21.6">
      <c r="B511" s="83"/>
      <c r="C511" s="80"/>
      <c r="D511" s="90"/>
      <c r="F511" s="69"/>
      <c r="G511" s="69"/>
      <c r="H511" s="69"/>
      <c r="I511" s="95"/>
      <c r="K511" s="94"/>
      <c r="L511" s="69"/>
      <c r="M511" s="69"/>
      <c r="N511" s="69"/>
      <c r="O511" s="69"/>
      <c r="Q511" s="69"/>
    </row>
    <row r="512" spans="2:17" ht="21.6">
      <c r="B512" s="83"/>
      <c r="C512" s="80"/>
      <c r="D512" s="90"/>
      <c r="F512" s="69"/>
      <c r="G512" s="69"/>
      <c r="H512" s="69"/>
      <c r="I512" s="95"/>
      <c r="K512" s="94"/>
      <c r="L512" s="69"/>
      <c r="M512" s="69"/>
      <c r="N512" s="69"/>
      <c r="O512" s="69"/>
      <c r="Q512" s="69"/>
    </row>
    <row r="513" spans="2:17" ht="21.6">
      <c r="B513" s="83"/>
      <c r="C513" s="80"/>
      <c r="D513" s="90"/>
      <c r="F513" s="69"/>
      <c r="G513" s="69"/>
      <c r="H513" s="69"/>
      <c r="I513" s="95"/>
      <c r="K513" s="94"/>
      <c r="L513" s="69"/>
      <c r="M513" s="69"/>
      <c r="N513" s="69"/>
      <c r="O513" s="69"/>
      <c r="Q513" s="69"/>
    </row>
    <row r="514" spans="2:17" ht="21.6">
      <c r="B514" s="83"/>
      <c r="C514" s="80"/>
      <c r="D514" s="90"/>
      <c r="F514" s="69"/>
      <c r="G514" s="69"/>
      <c r="H514" s="69"/>
      <c r="I514" s="95"/>
      <c r="K514" s="94"/>
      <c r="L514" s="69"/>
      <c r="M514" s="69"/>
      <c r="N514" s="69"/>
      <c r="O514" s="69"/>
      <c r="Q514" s="69"/>
    </row>
    <row r="515" spans="2:17" ht="21.6">
      <c r="B515" s="83"/>
      <c r="C515" s="80"/>
      <c r="D515" s="90"/>
      <c r="F515" s="69"/>
      <c r="G515" s="69"/>
      <c r="H515" s="69"/>
      <c r="I515" s="95"/>
      <c r="K515" s="94"/>
      <c r="L515" s="69"/>
      <c r="M515" s="69"/>
      <c r="N515" s="69"/>
      <c r="O515" s="69"/>
      <c r="Q515" s="69"/>
    </row>
    <row r="516" spans="2:17" ht="21.6">
      <c r="B516" s="83"/>
      <c r="C516" s="80"/>
      <c r="D516" s="90"/>
      <c r="F516" s="69"/>
      <c r="G516" s="69"/>
      <c r="H516" s="69"/>
      <c r="I516" s="95"/>
      <c r="K516" s="94"/>
      <c r="L516" s="69"/>
      <c r="M516" s="69"/>
      <c r="N516" s="69"/>
      <c r="O516" s="69"/>
      <c r="Q516" s="69"/>
    </row>
    <row r="517" spans="2:17" ht="21.6">
      <c r="B517" s="83"/>
      <c r="C517" s="80"/>
      <c r="D517" s="90"/>
      <c r="F517" s="69"/>
      <c r="G517" s="69"/>
      <c r="H517" s="69"/>
      <c r="I517" s="95"/>
      <c r="K517" s="94"/>
      <c r="L517" s="69"/>
      <c r="M517" s="69"/>
      <c r="N517" s="69"/>
      <c r="O517" s="69"/>
      <c r="Q517" s="69"/>
    </row>
    <row r="518" spans="2:17" ht="21.6">
      <c r="B518" s="83"/>
      <c r="C518" s="80"/>
      <c r="D518" s="90"/>
      <c r="F518" s="69"/>
      <c r="G518" s="69"/>
      <c r="H518" s="69"/>
      <c r="I518" s="95"/>
      <c r="K518" s="94"/>
      <c r="L518" s="69"/>
      <c r="M518" s="69"/>
      <c r="N518" s="69"/>
      <c r="O518" s="69"/>
      <c r="Q518" s="69"/>
    </row>
    <row r="519" spans="2:17" ht="21.6">
      <c r="B519" s="83"/>
      <c r="C519" s="80"/>
      <c r="D519" s="90"/>
      <c r="F519" s="69"/>
      <c r="G519" s="69"/>
      <c r="H519" s="69"/>
      <c r="I519" s="95"/>
      <c r="K519" s="94"/>
      <c r="L519" s="69"/>
      <c r="M519" s="69"/>
      <c r="N519" s="69"/>
      <c r="O519" s="69"/>
      <c r="Q519" s="69"/>
    </row>
    <row r="520" spans="2:17" ht="21.6">
      <c r="B520" s="83"/>
      <c r="C520" s="80"/>
      <c r="D520" s="90"/>
      <c r="F520" s="69"/>
      <c r="G520" s="69"/>
      <c r="H520" s="69"/>
      <c r="I520" s="95"/>
      <c r="K520" s="94"/>
      <c r="L520" s="69"/>
      <c r="M520" s="69"/>
      <c r="N520" s="69"/>
      <c r="O520" s="69"/>
      <c r="Q520" s="69"/>
    </row>
    <row r="521" spans="2:17" ht="21.6">
      <c r="B521" s="83"/>
      <c r="C521" s="80"/>
      <c r="D521" s="90"/>
      <c r="F521" s="69"/>
      <c r="G521" s="69"/>
      <c r="H521" s="69"/>
      <c r="I521" s="95"/>
      <c r="K521" s="94"/>
      <c r="L521" s="69"/>
      <c r="M521" s="69"/>
      <c r="N521" s="69"/>
      <c r="O521" s="69"/>
      <c r="Q521" s="69"/>
    </row>
    <row r="522" spans="2:17" ht="21.6">
      <c r="B522" s="83"/>
      <c r="C522" s="80"/>
      <c r="D522" s="90"/>
      <c r="F522" s="69"/>
      <c r="G522" s="69"/>
      <c r="H522" s="69"/>
      <c r="I522" s="95"/>
      <c r="K522" s="94"/>
      <c r="L522" s="69"/>
      <c r="M522" s="69"/>
      <c r="N522" s="69"/>
      <c r="O522" s="69"/>
      <c r="Q522" s="69"/>
    </row>
    <row r="523" spans="2:17" ht="21.6">
      <c r="B523" s="83"/>
      <c r="C523" s="80"/>
      <c r="D523" s="90"/>
      <c r="F523" s="69"/>
      <c r="G523" s="69"/>
      <c r="H523" s="69"/>
      <c r="I523" s="95"/>
      <c r="K523" s="94"/>
      <c r="L523" s="69"/>
      <c r="M523" s="69"/>
      <c r="N523" s="69"/>
      <c r="O523" s="69"/>
      <c r="Q523" s="69"/>
    </row>
    <row r="524" spans="2:17" ht="21.6">
      <c r="B524" s="83"/>
      <c r="C524" s="80"/>
      <c r="D524" s="90"/>
      <c r="F524" s="69"/>
      <c r="G524" s="69"/>
      <c r="H524" s="69"/>
      <c r="I524" s="95"/>
      <c r="K524" s="94"/>
      <c r="L524" s="69"/>
      <c r="M524" s="69"/>
      <c r="N524" s="69"/>
      <c r="O524" s="69"/>
      <c r="Q524" s="69"/>
    </row>
    <row r="525" spans="2:17" ht="21.6">
      <c r="B525" s="83"/>
      <c r="C525" s="80"/>
      <c r="D525" s="90"/>
      <c r="F525" s="69"/>
      <c r="G525" s="69"/>
      <c r="H525" s="69"/>
      <c r="I525" s="95"/>
      <c r="K525" s="94"/>
      <c r="L525" s="69"/>
      <c r="M525" s="69"/>
      <c r="N525" s="69"/>
      <c r="O525" s="69"/>
      <c r="Q525" s="69"/>
    </row>
    <row r="526" spans="2:17" ht="21.6">
      <c r="B526" s="83"/>
      <c r="C526" s="80"/>
      <c r="D526" s="90"/>
      <c r="F526" s="69"/>
      <c r="G526" s="69"/>
      <c r="H526" s="69"/>
      <c r="I526" s="95"/>
      <c r="K526" s="94"/>
      <c r="L526" s="69"/>
      <c r="M526" s="69"/>
      <c r="N526" s="69"/>
      <c r="O526" s="69"/>
      <c r="Q526" s="69"/>
    </row>
    <row r="527" spans="2:17" ht="21.6">
      <c r="B527" s="83"/>
      <c r="C527" s="80"/>
      <c r="D527" s="90"/>
      <c r="F527" s="69"/>
      <c r="G527" s="69"/>
      <c r="H527" s="69"/>
      <c r="I527" s="95"/>
      <c r="K527" s="94"/>
      <c r="L527" s="69"/>
      <c r="M527" s="69"/>
      <c r="N527" s="69"/>
      <c r="O527" s="69"/>
      <c r="Q527" s="69"/>
    </row>
    <row r="528" spans="2:17" ht="21.6">
      <c r="B528" s="83"/>
      <c r="C528" s="80"/>
      <c r="D528" s="90"/>
      <c r="F528" s="69"/>
      <c r="G528" s="69"/>
      <c r="H528" s="69"/>
      <c r="I528" s="95"/>
      <c r="K528" s="94"/>
      <c r="L528" s="69"/>
      <c r="M528" s="69"/>
      <c r="N528" s="69"/>
      <c r="O528" s="69"/>
      <c r="Q528" s="69"/>
    </row>
    <row r="529" spans="2:17" ht="21.6">
      <c r="B529" s="83"/>
      <c r="C529" s="80"/>
      <c r="D529" s="90"/>
      <c r="F529" s="69"/>
      <c r="G529" s="69"/>
      <c r="H529" s="69"/>
      <c r="I529" s="95"/>
      <c r="K529" s="94"/>
      <c r="L529" s="69"/>
      <c r="M529" s="69"/>
      <c r="N529" s="69"/>
      <c r="O529" s="69"/>
      <c r="Q529" s="69"/>
    </row>
    <row r="530" spans="2:17" ht="21.6">
      <c r="B530" s="83"/>
      <c r="C530" s="80"/>
      <c r="D530" s="90"/>
      <c r="F530" s="69"/>
      <c r="G530" s="69"/>
      <c r="H530" s="69"/>
      <c r="I530" s="95"/>
      <c r="K530" s="94"/>
      <c r="L530" s="69"/>
      <c r="M530" s="69"/>
      <c r="N530" s="69"/>
      <c r="O530" s="69"/>
      <c r="Q530" s="69"/>
    </row>
    <row r="531" spans="2:17" ht="21.6">
      <c r="B531" s="83"/>
      <c r="C531" s="80"/>
      <c r="D531" s="90"/>
      <c r="F531" s="69"/>
      <c r="G531" s="69"/>
      <c r="H531" s="69"/>
      <c r="I531" s="95"/>
      <c r="K531" s="94"/>
      <c r="L531" s="69"/>
      <c r="M531" s="69"/>
      <c r="N531" s="69"/>
      <c r="O531" s="69"/>
      <c r="Q531" s="69"/>
    </row>
    <row r="532" spans="2:17" ht="21.6">
      <c r="B532" s="83"/>
      <c r="C532" s="80"/>
      <c r="D532" s="90"/>
      <c r="F532" s="69"/>
      <c r="G532" s="69"/>
      <c r="H532" s="69"/>
      <c r="I532" s="95"/>
      <c r="K532" s="94"/>
      <c r="L532" s="69"/>
      <c r="M532" s="69"/>
      <c r="N532" s="69"/>
      <c r="O532" s="69"/>
      <c r="Q532" s="69"/>
    </row>
    <row r="533" spans="2:17" ht="21.6">
      <c r="B533" s="83"/>
      <c r="C533" s="80"/>
      <c r="D533" s="90"/>
      <c r="F533" s="69"/>
      <c r="G533" s="69"/>
      <c r="H533" s="69"/>
      <c r="I533" s="95"/>
      <c r="K533" s="94"/>
      <c r="L533" s="69"/>
      <c r="M533" s="69"/>
      <c r="N533" s="69"/>
      <c r="O533" s="69"/>
      <c r="Q533" s="69"/>
    </row>
    <row r="534" spans="2:17" ht="21.6">
      <c r="B534" s="83"/>
      <c r="C534" s="80"/>
      <c r="D534" s="90"/>
      <c r="F534" s="69"/>
      <c r="G534" s="69"/>
      <c r="H534" s="69"/>
      <c r="I534" s="95"/>
      <c r="K534" s="94"/>
      <c r="L534" s="69"/>
      <c r="M534" s="69"/>
      <c r="N534" s="69"/>
      <c r="O534" s="69"/>
      <c r="Q534" s="69"/>
    </row>
    <row r="535" spans="2:17" ht="21.6">
      <c r="B535" s="83"/>
      <c r="C535" s="80"/>
      <c r="D535" s="90"/>
      <c r="F535" s="69"/>
      <c r="G535" s="69"/>
      <c r="H535" s="69"/>
      <c r="I535" s="95"/>
      <c r="K535" s="94"/>
      <c r="L535" s="69"/>
      <c r="M535" s="69"/>
      <c r="N535" s="69"/>
      <c r="O535" s="69"/>
      <c r="Q535" s="69"/>
    </row>
    <row r="536" spans="2:17" ht="21.6">
      <c r="B536" s="83"/>
      <c r="C536" s="80"/>
      <c r="D536" s="90"/>
      <c r="F536" s="69"/>
      <c r="G536" s="69"/>
      <c r="H536" s="69"/>
      <c r="I536" s="95"/>
      <c r="K536" s="94"/>
      <c r="L536" s="69"/>
      <c r="M536" s="69"/>
      <c r="N536" s="69"/>
      <c r="O536" s="69"/>
      <c r="Q536" s="69"/>
    </row>
    <row r="537" spans="2:17" ht="21.6">
      <c r="B537" s="83"/>
      <c r="C537" s="80"/>
      <c r="D537" s="90"/>
      <c r="F537" s="69"/>
      <c r="G537" s="69"/>
      <c r="H537" s="69"/>
      <c r="I537" s="95"/>
      <c r="K537" s="94"/>
      <c r="L537" s="69"/>
      <c r="M537" s="69"/>
      <c r="N537" s="69"/>
      <c r="O537" s="69"/>
      <c r="Q537" s="69"/>
    </row>
    <row r="538" spans="2:17" ht="21.6">
      <c r="B538" s="83"/>
      <c r="C538" s="80"/>
      <c r="D538" s="90"/>
      <c r="F538" s="69"/>
      <c r="G538" s="69"/>
      <c r="H538" s="69"/>
      <c r="I538" s="95"/>
      <c r="K538" s="94"/>
      <c r="L538" s="69"/>
      <c r="M538" s="69"/>
      <c r="N538" s="69"/>
      <c r="O538" s="69"/>
      <c r="Q538" s="69"/>
    </row>
    <row r="539" spans="2:17" ht="21.6">
      <c r="B539" s="83"/>
      <c r="C539" s="80"/>
      <c r="D539" s="90"/>
      <c r="F539" s="69"/>
      <c r="G539" s="69"/>
      <c r="H539" s="69"/>
      <c r="I539" s="95"/>
      <c r="K539" s="94"/>
      <c r="L539" s="69"/>
      <c r="M539" s="69"/>
      <c r="N539" s="69"/>
      <c r="O539" s="69"/>
      <c r="Q539" s="69"/>
    </row>
    <row r="540" spans="2:17" ht="21.6">
      <c r="B540" s="83"/>
      <c r="C540" s="80"/>
      <c r="D540" s="90"/>
      <c r="F540" s="69"/>
      <c r="G540" s="69"/>
      <c r="H540" s="69"/>
      <c r="I540" s="95"/>
      <c r="K540" s="94"/>
      <c r="L540" s="69"/>
      <c r="M540" s="69"/>
      <c r="N540" s="69"/>
      <c r="O540" s="69"/>
      <c r="Q540" s="69"/>
    </row>
    <row r="541" spans="2:17" ht="21.6">
      <c r="B541" s="83"/>
      <c r="C541" s="80"/>
      <c r="D541" s="90"/>
      <c r="F541" s="69"/>
      <c r="G541" s="69"/>
      <c r="H541" s="69"/>
      <c r="I541" s="95"/>
      <c r="K541" s="94"/>
      <c r="L541" s="69"/>
      <c r="M541" s="69"/>
      <c r="N541" s="69"/>
      <c r="O541" s="69"/>
      <c r="Q541" s="69"/>
    </row>
    <row r="542" spans="2:17" ht="21.6">
      <c r="B542" s="83"/>
      <c r="C542" s="80"/>
      <c r="D542" s="90"/>
      <c r="F542" s="69"/>
      <c r="G542" s="69"/>
      <c r="H542" s="69"/>
      <c r="I542" s="95"/>
      <c r="K542" s="94"/>
      <c r="L542" s="69"/>
      <c r="M542" s="69"/>
      <c r="N542" s="69"/>
      <c r="O542" s="69"/>
      <c r="Q542" s="69"/>
    </row>
    <row r="543" spans="2:17" ht="21.6">
      <c r="B543" s="83"/>
      <c r="C543" s="80"/>
      <c r="D543" s="90"/>
      <c r="F543" s="69"/>
      <c r="G543" s="69"/>
      <c r="H543" s="69"/>
      <c r="I543" s="95"/>
      <c r="K543" s="94"/>
      <c r="L543" s="69"/>
      <c r="M543" s="69"/>
      <c r="N543" s="69"/>
      <c r="O543" s="69"/>
      <c r="Q543" s="69"/>
    </row>
    <row r="544" spans="2:17" ht="21.6">
      <c r="B544" s="83"/>
      <c r="C544" s="80"/>
      <c r="D544" s="90"/>
      <c r="F544" s="69"/>
      <c r="G544" s="69"/>
      <c r="H544" s="69"/>
      <c r="I544" s="95"/>
      <c r="K544" s="94"/>
      <c r="L544" s="69"/>
      <c r="M544" s="69"/>
      <c r="N544" s="69"/>
      <c r="O544" s="69"/>
      <c r="Q544" s="69"/>
    </row>
    <row r="545" spans="2:17" ht="21.6">
      <c r="B545" s="83"/>
      <c r="C545" s="80"/>
      <c r="D545" s="90"/>
      <c r="F545" s="69"/>
      <c r="G545" s="69"/>
      <c r="H545" s="69"/>
      <c r="I545" s="95"/>
      <c r="K545" s="94"/>
      <c r="L545" s="69"/>
      <c r="M545" s="69"/>
      <c r="N545" s="69"/>
      <c r="O545" s="69"/>
      <c r="Q545" s="69"/>
    </row>
    <row r="546" spans="2:17" ht="21.6">
      <c r="B546" s="83"/>
      <c r="C546" s="80"/>
      <c r="D546" s="90"/>
      <c r="F546" s="69"/>
      <c r="G546" s="69"/>
      <c r="H546" s="69"/>
      <c r="I546" s="95"/>
      <c r="K546" s="94"/>
      <c r="L546" s="69"/>
      <c r="M546" s="69"/>
      <c r="N546" s="69"/>
      <c r="O546" s="69"/>
      <c r="Q546" s="69"/>
    </row>
    <row r="547" spans="2:17" ht="21.6">
      <c r="B547" s="83"/>
      <c r="C547" s="80"/>
      <c r="D547" s="90"/>
      <c r="F547" s="69"/>
      <c r="G547" s="69"/>
      <c r="H547" s="69"/>
      <c r="I547" s="95"/>
      <c r="K547" s="94"/>
      <c r="L547" s="69"/>
      <c r="M547" s="69"/>
      <c r="N547" s="69"/>
      <c r="O547" s="69"/>
      <c r="Q547" s="69"/>
    </row>
    <row r="548" spans="2:17" ht="21.6">
      <c r="B548" s="83"/>
      <c r="C548" s="80"/>
      <c r="D548" s="90"/>
      <c r="F548" s="69"/>
      <c r="G548" s="69"/>
      <c r="H548" s="69"/>
      <c r="I548" s="95"/>
      <c r="K548" s="94"/>
      <c r="L548" s="69"/>
      <c r="M548" s="69"/>
      <c r="N548" s="69"/>
      <c r="O548" s="69"/>
      <c r="Q548" s="69"/>
    </row>
    <row r="549" spans="2:17" ht="21.6">
      <c r="B549" s="83"/>
      <c r="C549" s="80"/>
      <c r="D549" s="90"/>
      <c r="F549" s="69"/>
      <c r="G549" s="69"/>
      <c r="H549" s="69"/>
      <c r="I549" s="95"/>
      <c r="K549" s="94"/>
      <c r="L549" s="69"/>
      <c r="M549" s="69"/>
      <c r="N549" s="69"/>
      <c r="O549" s="69"/>
      <c r="Q549" s="69"/>
    </row>
    <row r="550" spans="2:17" ht="21.6">
      <c r="B550" s="83"/>
      <c r="C550" s="80"/>
      <c r="D550" s="90"/>
      <c r="F550" s="69"/>
      <c r="G550" s="69"/>
      <c r="H550" s="69"/>
      <c r="I550" s="95"/>
      <c r="K550" s="94"/>
      <c r="L550" s="69"/>
      <c r="M550" s="69"/>
      <c r="N550" s="69"/>
      <c r="O550" s="69"/>
      <c r="Q550" s="69"/>
    </row>
    <row r="551" spans="2:17" ht="21.6">
      <c r="B551" s="83"/>
      <c r="C551" s="80"/>
      <c r="D551" s="90"/>
      <c r="F551" s="69"/>
      <c r="G551" s="69"/>
      <c r="H551" s="69"/>
      <c r="I551" s="95"/>
      <c r="K551" s="94"/>
      <c r="L551" s="69"/>
      <c r="M551" s="69"/>
      <c r="N551" s="69"/>
      <c r="O551" s="69"/>
      <c r="Q551" s="69"/>
    </row>
    <row r="552" spans="2:17" ht="21.6">
      <c r="B552" s="83"/>
      <c r="C552" s="80"/>
      <c r="D552" s="90"/>
      <c r="F552" s="69"/>
      <c r="G552" s="69"/>
      <c r="H552" s="69"/>
      <c r="I552" s="95"/>
      <c r="K552" s="94"/>
      <c r="L552" s="69"/>
      <c r="M552" s="69"/>
      <c r="N552" s="69"/>
      <c r="O552" s="69"/>
      <c r="Q552" s="69"/>
    </row>
    <row r="553" spans="2:17" ht="21.6">
      <c r="B553" s="83"/>
      <c r="C553" s="80"/>
      <c r="D553" s="90"/>
      <c r="F553" s="69"/>
      <c r="G553" s="69"/>
      <c r="H553" s="69"/>
      <c r="I553" s="95"/>
      <c r="K553" s="94"/>
      <c r="L553" s="69"/>
      <c r="M553" s="69"/>
      <c r="N553" s="69"/>
      <c r="O553" s="69"/>
      <c r="Q553" s="69"/>
    </row>
    <row r="554" spans="2:17" ht="21.6">
      <c r="B554" s="83"/>
      <c r="C554" s="80"/>
      <c r="D554" s="90"/>
      <c r="F554" s="69"/>
      <c r="G554" s="69"/>
      <c r="H554" s="69"/>
      <c r="I554" s="95"/>
      <c r="K554" s="94"/>
      <c r="L554" s="69"/>
      <c r="M554" s="69"/>
      <c r="N554" s="69"/>
      <c r="O554" s="69"/>
      <c r="Q554" s="69"/>
    </row>
    <row r="555" spans="2:17" ht="21.6">
      <c r="B555" s="83"/>
      <c r="C555" s="80"/>
      <c r="D555" s="90"/>
      <c r="F555" s="69"/>
      <c r="G555" s="69"/>
      <c r="H555" s="69"/>
      <c r="I555" s="95"/>
      <c r="K555" s="94"/>
      <c r="L555" s="69"/>
      <c r="M555" s="69"/>
      <c r="N555" s="69"/>
      <c r="O555" s="69"/>
      <c r="Q555" s="69"/>
    </row>
    <row r="556" spans="2:17" ht="21.6">
      <c r="B556" s="83"/>
      <c r="C556" s="80"/>
      <c r="D556" s="90"/>
      <c r="F556" s="69"/>
      <c r="G556" s="69"/>
      <c r="H556" s="69"/>
      <c r="I556" s="95"/>
      <c r="K556" s="94"/>
      <c r="L556" s="69"/>
      <c r="M556" s="69"/>
      <c r="N556" s="69"/>
      <c r="O556" s="69"/>
      <c r="Q556" s="69"/>
    </row>
    <row r="557" spans="2:17" ht="21.6">
      <c r="B557" s="83"/>
      <c r="C557" s="80"/>
      <c r="D557" s="90"/>
      <c r="F557" s="69"/>
      <c r="G557" s="69"/>
      <c r="H557" s="69"/>
      <c r="I557" s="95"/>
      <c r="K557" s="94"/>
      <c r="L557" s="69"/>
      <c r="M557" s="69"/>
      <c r="N557" s="69"/>
      <c r="O557" s="69"/>
      <c r="Q557" s="69"/>
    </row>
    <row r="558" spans="2:17" ht="21.6">
      <c r="B558" s="83"/>
      <c r="C558" s="80"/>
      <c r="D558" s="90"/>
      <c r="F558" s="69"/>
      <c r="G558" s="69"/>
      <c r="H558" s="69"/>
      <c r="I558" s="95"/>
      <c r="K558" s="94"/>
      <c r="L558" s="69"/>
      <c r="M558" s="69"/>
      <c r="N558" s="69"/>
      <c r="O558" s="69"/>
      <c r="Q558" s="69"/>
    </row>
    <row r="559" spans="2:17" ht="21.6">
      <c r="B559" s="83"/>
      <c r="C559" s="80"/>
      <c r="D559" s="90"/>
      <c r="F559" s="69"/>
      <c r="G559" s="69"/>
      <c r="H559" s="69"/>
      <c r="I559" s="95"/>
      <c r="K559" s="94"/>
      <c r="L559" s="69"/>
      <c r="M559" s="69"/>
      <c r="N559" s="69"/>
      <c r="O559" s="69"/>
      <c r="Q559" s="69"/>
    </row>
    <row r="560" spans="2:17" ht="21.6">
      <c r="B560" s="83"/>
      <c r="C560" s="80"/>
      <c r="D560" s="90"/>
      <c r="F560" s="69"/>
      <c r="G560" s="69"/>
      <c r="H560" s="69"/>
      <c r="I560" s="95"/>
      <c r="K560" s="94"/>
      <c r="L560" s="69"/>
      <c r="M560" s="69"/>
      <c r="N560" s="69"/>
      <c r="O560" s="69"/>
      <c r="Q560" s="69"/>
    </row>
    <row r="561" spans="2:17" ht="21.6">
      <c r="B561" s="83"/>
      <c r="C561" s="80"/>
      <c r="D561" s="90"/>
      <c r="F561" s="69"/>
      <c r="G561" s="69"/>
      <c r="H561" s="69"/>
      <c r="I561" s="95"/>
      <c r="K561" s="94"/>
      <c r="L561" s="69"/>
      <c r="M561" s="69"/>
      <c r="N561" s="69"/>
      <c r="O561" s="69"/>
      <c r="Q561" s="69"/>
    </row>
    <row r="562" spans="2:17" ht="21.6">
      <c r="B562" s="83"/>
      <c r="C562" s="80"/>
      <c r="D562" s="90"/>
      <c r="F562" s="69"/>
      <c r="G562" s="69"/>
      <c r="H562" s="69"/>
      <c r="I562" s="95"/>
      <c r="K562" s="94"/>
      <c r="L562" s="69"/>
      <c r="M562" s="69"/>
      <c r="N562" s="69"/>
      <c r="O562" s="69"/>
      <c r="Q562" s="69"/>
    </row>
    <row r="563" spans="2:17" ht="21.6">
      <c r="B563" s="83"/>
      <c r="C563" s="80"/>
      <c r="D563" s="90"/>
      <c r="F563" s="69"/>
      <c r="G563" s="69"/>
      <c r="H563" s="69"/>
      <c r="I563" s="95"/>
      <c r="K563" s="94"/>
      <c r="L563" s="69"/>
      <c r="M563" s="69"/>
      <c r="N563" s="69"/>
      <c r="O563" s="69"/>
      <c r="Q563" s="69"/>
    </row>
    <row r="564" spans="2:17" ht="21.6">
      <c r="B564" s="83"/>
      <c r="C564" s="80"/>
      <c r="D564" s="90"/>
      <c r="F564" s="69"/>
      <c r="G564" s="69"/>
      <c r="H564" s="69"/>
      <c r="I564" s="95"/>
      <c r="K564" s="94"/>
      <c r="L564" s="69"/>
      <c r="M564" s="69"/>
      <c r="N564" s="69"/>
      <c r="O564" s="69"/>
      <c r="Q564" s="69"/>
    </row>
    <row r="565" spans="2:17" ht="21.6">
      <c r="B565" s="83"/>
      <c r="C565" s="80"/>
      <c r="D565" s="90"/>
      <c r="F565" s="69"/>
      <c r="G565" s="69"/>
      <c r="H565" s="69"/>
      <c r="I565" s="95"/>
      <c r="K565" s="94"/>
      <c r="L565" s="69"/>
      <c r="M565" s="69"/>
      <c r="N565" s="69"/>
      <c r="O565" s="69"/>
      <c r="Q565" s="69"/>
    </row>
    <row r="566" spans="2:17" ht="21.6">
      <c r="B566" s="83"/>
      <c r="C566" s="80"/>
      <c r="D566" s="90"/>
      <c r="F566" s="69"/>
      <c r="G566" s="69"/>
      <c r="H566" s="69"/>
      <c r="I566" s="95"/>
      <c r="K566" s="94"/>
      <c r="L566" s="69"/>
      <c r="M566" s="69"/>
      <c r="N566" s="69"/>
      <c r="O566" s="69"/>
      <c r="Q566" s="69"/>
    </row>
    <row r="567" spans="2:17" ht="21.6">
      <c r="B567" s="83"/>
      <c r="C567" s="80"/>
      <c r="D567" s="90"/>
      <c r="F567" s="69"/>
      <c r="G567" s="69"/>
      <c r="H567" s="69"/>
      <c r="I567" s="95"/>
      <c r="K567" s="94"/>
      <c r="L567" s="69"/>
      <c r="M567" s="69"/>
      <c r="N567" s="69"/>
      <c r="O567" s="69"/>
      <c r="Q567" s="69"/>
    </row>
    <row r="568" spans="2:17" ht="21.6">
      <c r="B568" s="83"/>
      <c r="C568" s="80"/>
      <c r="D568" s="90"/>
      <c r="F568" s="69"/>
      <c r="G568" s="69"/>
      <c r="H568" s="69"/>
      <c r="I568" s="95"/>
      <c r="K568" s="94"/>
      <c r="L568" s="69"/>
      <c r="M568" s="69"/>
      <c r="N568" s="69"/>
      <c r="O568" s="69"/>
      <c r="Q568" s="69"/>
    </row>
    <row r="569" spans="2:17" ht="21.6">
      <c r="B569" s="83"/>
      <c r="C569" s="80"/>
      <c r="D569" s="90"/>
      <c r="F569" s="69"/>
      <c r="G569" s="69"/>
      <c r="H569" s="69"/>
      <c r="I569" s="95"/>
      <c r="K569" s="94"/>
      <c r="L569" s="69"/>
      <c r="M569" s="69"/>
      <c r="N569" s="69"/>
      <c r="O569" s="69"/>
      <c r="Q569" s="69"/>
    </row>
    <row r="570" spans="2:17" ht="21.6">
      <c r="B570" s="83"/>
      <c r="C570" s="80"/>
      <c r="D570" s="90"/>
      <c r="F570" s="69"/>
      <c r="G570" s="69"/>
      <c r="H570" s="69"/>
      <c r="I570" s="95"/>
      <c r="K570" s="94"/>
      <c r="L570" s="69"/>
      <c r="M570" s="69"/>
      <c r="N570" s="69"/>
      <c r="O570" s="69"/>
      <c r="Q570" s="69"/>
    </row>
    <row r="571" spans="2:17" ht="21.6">
      <c r="B571" s="83"/>
      <c r="C571" s="80"/>
      <c r="D571" s="90"/>
      <c r="F571" s="69"/>
      <c r="G571" s="69"/>
      <c r="H571" s="69"/>
      <c r="I571" s="95"/>
      <c r="K571" s="94"/>
      <c r="L571" s="69"/>
      <c r="M571" s="69"/>
      <c r="N571" s="69"/>
      <c r="O571" s="69"/>
      <c r="Q571" s="69"/>
    </row>
    <row r="572" spans="2:17" ht="21.6">
      <c r="B572" s="83"/>
      <c r="C572" s="80"/>
      <c r="D572" s="90"/>
      <c r="F572" s="69"/>
      <c r="G572" s="69"/>
      <c r="H572" s="69"/>
      <c r="I572" s="95"/>
      <c r="K572" s="94"/>
      <c r="L572" s="69"/>
      <c r="M572" s="69"/>
      <c r="N572" s="69"/>
      <c r="O572" s="69"/>
      <c r="Q572" s="69"/>
    </row>
    <row r="573" spans="2:17" ht="21.6">
      <c r="B573" s="83"/>
      <c r="C573" s="80"/>
      <c r="D573" s="90"/>
      <c r="F573" s="69"/>
      <c r="G573" s="69"/>
      <c r="H573" s="69"/>
      <c r="I573" s="95"/>
      <c r="K573" s="94"/>
      <c r="L573" s="69"/>
      <c r="M573" s="69"/>
      <c r="N573" s="69"/>
      <c r="O573" s="69"/>
      <c r="Q573" s="69"/>
    </row>
    <row r="574" spans="2:17" ht="21.6">
      <c r="B574" s="83"/>
      <c r="C574" s="80"/>
      <c r="D574" s="90"/>
      <c r="F574" s="69"/>
      <c r="G574" s="69"/>
      <c r="H574" s="69"/>
      <c r="I574" s="95"/>
      <c r="K574" s="94"/>
      <c r="L574" s="69"/>
      <c r="M574" s="69"/>
      <c r="N574" s="69"/>
      <c r="O574" s="69"/>
      <c r="Q574" s="69"/>
    </row>
    <row r="575" spans="2:17" ht="21.6">
      <c r="B575" s="83"/>
      <c r="C575" s="80"/>
      <c r="D575" s="90"/>
      <c r="F575" s="69"/>
      <c r="G575" s="69"/>
      <c r="H575" s="69"/>
      <c r="I575" s="95"/>
      <c r="K575" s="94"/>
      <c r="L575" s="69"/>
      <c r="M575" s="69"/>
      <c r="N575" s="69"/>
      <c r="O575" s="69"/>
      <c r="Q575" s="69"/>
    </row>
    <row r="576" spans="2:17" ht="21.6">
      <c r="B576" s="83"/>
      <c r="C576" s="80"/>
      <c r="D576" s="90"/>
      <c r="F576" s="69"/>
      <c r="G576" s="69"/>
      <c r="H576" s="69"/>
      <c r="I576" s="95"/>
      <c r="K576" s="94"/>
      <c r="L576" s="69"/>
      <c r="M576" s="69"/>
      <c r="N576" s="69"/>
      <c r="O576" s="69"/>
      <c r="Q576" s="69"/>
    </row>
    <row r="577" spans="2:17" ht="21.6">
      <c r="B577" s="83"/>
      <c r="C577" s="80"/>
      <c r="D577" s="90"/>
      <c r="F577" s="69"/>
      <c r="G577" s="69"/>
      <c r="H577" s="69"/>
      <c r="I577" s="95"/>
      <c r="K577" s="94"/>
      <c r="L577" s="69"/>
      <c r="M577" s="69"/>
      <c r="N577" s="69"/>
      <c r="O577" s="69"/>
      <c r="Q577" s="69"/>
    </row>
    <row r="578" spans="2:17" ht="21.6">
      <c r="B578" s="83"/>
      <c r="C578" s="80"/>
      <c r="D578" s="90"/>
      <c r="F578" s="69"/>
      <c r="G578" s="69"/>
      <c r="H578" s="69"/>
      <c r="I578" s="95"/>
      <c r="K578" s="94"/>
      <c r="L578" s="69"/>
      <c r="M578" s="69"/>
      <c r="N578" s="69"/>
      <c r="O578" s="69"/>
      <c r="Q578" s="69"/>
    </row>
    <row r="579" spans="2:17" ht="21.6">
      <c r="B579" s="83"/>
      <c r="C579" s="80"/>
      <c r="D579" s="90"/>
      <c r="F579" s="69"/>
      <c r="G579" s="69"/>
      <c r="H579" s="69"/>
      <c r="I579" s="95"/>
      <c r="K579" s="94"/>
      <c r="L579" s="69"/>
      <c r="M579" s="69"/>
      <c r="N579" s="69"/>
      <c r="O579" s="69"/>
      <c r="Q579" s="69"/>
    </row>
    <row r="580" spans="2:17" ht="21.6">
      <c r="B580" s="83"/>
      <c r="C580" s="80"/>
      <c r="D580" s="90"/>
      <c r="F580" s="69"/>
      <c r="G580" s="69"/>
      <c r="H580" s="69"/>
      <c r="I580" s="95"/>
      <c r="K580" s="94"/>
      <c r="L580" s="69"/>
      <c r="M580" s="69"/>
      <c r="N580" s="69"/>
      <c r="O580" s="69"/>
      <c r="Q580" s="69"/>
    </row>
    <row r="581" spans="2:17" ht="21.6">
      <c r="B581" s="83"/>
      <c r="C581" s="80"/>
      <c r="D581" s="90"/>
      <c r="F581" s="69"/>
      <c r="G581" s="69"/>
      <c r="H581" s="69"/>
      <c r="I581" s="95"/>
      <c r="K581" s="94"/>
      <c r="L581" s="69"/>
      <c r="M581" s="69"/>
      <c r="N581" s="69"/>
      <c r="O581" s="69"/>
      <c r="Q581" s="69"/>
    </row>
    <row r="582" spans="2:17" ht="21.6">
      <c r="B582" s="83"/>
      <c r="C582" s="80"/>
      <c r="D582" s="90"/>
      <c r="F582" s="69"/>
      <c r="G582" s="69"/>
      <c r="H582" s="69"/>
      <c r="I582" s="95"/>
      <c r="K582" s="94"/>
      <c r="L582" s="69"/>
      <c r="M582" s="69"/>
      <c r="N582" s="69"/>
      <c r="O582" s="69"/>
      <c r="Q582" s="69"/>
    </row>
    <row r="583" spans="2:17" ht="21.6">
      <c r="B583" s="83"/>
      <c r="C583" s="80"/>
      <c r="D583" s="90"/>
      <c r="F583" s="69"/>
      <c r="G583" s="69"/>
      <c r="H583" s="69"/>
      <c r="I583" s="95"/>
      <c r="K583" s="94"/>
      <c r="L583" s="69"/>
      <c r="M583" s="69"/>
      <c r="N583" s="69"/>
      <c r="O583" s="69"/>
      <c r="Q583" s="69"/>
    </row>
    <row r="584" spans="2:17" ht="21.6">
      <c r="B584" s="83"/>
      <c r="C584" s="80"/>
      <c r="D584" s="90"/>
      <c r="F584" s="69"/>
      <c r="G584" s="69"/>
      <c r="H584" s="69"/>
      <c r="I584" s="95"/>
      <c r="K584" s="94"/>
      <c r="L584" s="69"/>
      <c r="M584" s="69"/>
      <c r="N584" s="69"/>
      <c r="O584" s="69"/>
      <c r="Q584" s="69"/>
    </row>
    <row r="585" spans="2:17" ht="21.6">
      <c r="B585" s="83"/>
      <c r="C585" s="80"/>
      <c r="D585" s="90"/>
      <c r="F585" s="69"/>
      <c r="G585" s="69"/>
      <c r="H585" s="69"/>
      <c r="I585" s="95"/>
      <c r="K585" s="94"/>
      <c r="L585" s="69"/>
      <c r="M585" s="69"/>
      <c r="N585" s="69"/>
      <c r="O585" s="69"/>
      <c r="Q585" s="69"/>
    </row>
    <row r="586" spans="2:17" ht="21.6">
      <c r="B586" s="83"/>
      <c r="C586" s="80"/>
      <c r="D586" s="90"/>
      <c r="F586" s="69"/>
      <c r="G586" s="69"/>
      <c r="H586" s="69"/>
      <c r="I586" s="95"/>
      <c r="K586" s="94"/>
      <c r="L586" s="69"/>
      <c r="M586" s="69"/>
      <c r="N586" s="69"/>
      <c r="O586" s="69"/>
      <c r="Q586" s="69"/>
    </row>
    <row r="587" spans="2:17" ht="21.6">
      <c r="B587" s="83"/>
      <c r="C587" s="80"/>
      <c r="D587" s="90"/>
      <c r="F587" s="69"/>
      <c r="G587" s="69"/>
      <c r="H587" s="69"/>
      <c r="I587" s="95"/>
      <c r="K587" s="94"/>
      <c r="L587" s="69"/>
      <c r="M587" s="69"/>
      <c r="N587" s="69"/>
      <c r="O587" s="69"/>
      <c r="Q587" s="69"/>
    </row>
    <row r="588" spans="2:17" ht="21.6">
      <c r="B588" s="83"/>
      <c r="C588" s="80"/>
      <c r="D588" s="90"/>
      <c r="F588" s="69"/>
      <c r="G588" s="69"/>
      <c r="H588" s="69"/>
      <c r="I588" s="95"/>
      <c r="K588" s="94"/>
      <c r="L588" s="69"/>
      <c r="M588" s="69"/>
      <c r="N588" s="69"/>
      <c r="O588" s="69"/>
      <c r="Q588" s="69"/>
    </row>
    <row r="589" spans="2:17" ht="21.6">
      <c r="B589" s="83"/>
      <c r="C589" s="80"/>
      <c r="D589" s="90"/>
      <c r="F589" s="69"/>
      <c r="G589" s="69"/>
      <c r="H589" s="69"/>
      <c r="I589" s="95"/>
      <c r="K589" s="94"/>
      <c r="L589" s="69"/>
      <c r="M589" s="69"/>
      <c r="N589" s="69"/>
      <c r="O589" s="69"/>
      <c r="Q589" s="69"/>
    </row>
    <row r="590" spans="2:17" ht="21.6">
      <c r="B590" s="83"/>
      <c r="C590" s="80"/>
      <c r="D590" s="90"/>
      <c r="F590" s="69"/>
      <c r="G590" s="69"/>
      <c r="H590" s="69"/>
      <c r="I590" s="95"/>
      <c r="K590" s="94"/>
      <c r="L590" s="69"/>
      <c r="M590" s="69"/>
      <c r="N590" s="69"/>
      <c r="O590" s="69"/>
      <c r="Q590" s="69"/>
    </row>
    <row r="591" spans="2:17" ht="21.6">
      <c r="B591" s="83"/>
      <c r="C591" s="80"/>
      <c r="D591" s="90"/>
      <c r="F591" s="69"/>
      <c r="G591" s="69"/>
      <c r="H591" s="69"/>
      <c r="I591" s="95"/>
      <c r="K591" s="94"/>
      <c r="L591" s="69"/>
      <c r="M591" s="69"/>
      <c r="N591" s="69"/>
      <c r="O591" s="69"/>
      <c r="Q591" s="69"/>
    </row>
    <row r="592" spans="2:17" ht="21.6">
      <c r="B592" s="83"/>
      <c r="C592" s="80"/>
      <c r="D592" s="90"/>
      <c r="F592" s="69"/>
      <c r="G592" s="69"/>
      <c r="H592" s="69"/>
      <c r="I592" s="95"/>
      <c r="K592" s="94"/>
      <c r="L592" s="69"/>
      <c r="M592" s="69"/>
      <c r="N592" s="69"/>
      <c r="O592" s="69"/>
      <c r="Q592" s="69"/>
    </row>
    <row r="593" spans="2:17" ht="21.6">
      <c r="B593" s="83"/>
      <c r="C593" s="80"/>
      <c r="D593" s="90"/>
      <c r="F593" s="69"/>
      <c r="G593" s="69"/>
      <c r="H593" s="69"/>
      <c r="I593" s="95"/>
      <c r="K593" s="94"/>
      <c r="L593" s="69"/>
      <c r="M593" s="69"/>
      <c r="N593" s="69"/>
      <c r="O593" s="69"/>
      <c r="Q593" s="69"/>
    </row>
    <row r="594" spans="2:17" ht="21.6">
      <c r="B594" s="83"/>
      <c r="C594" s="80"/>
      <c r="D594" s="90"/>
      <c r="F594" s="69"/>
      <c r="G594" s="69"/>
      <c r="H594" s="69"/>
      <c r="I594" s="95"/>
      <c r="K594" s="94"/>
      <c r="L594" s="69"/>
      <c r="M594" s="69"/>
      <c r="N594" s="69"/>
      <c r="O594" s="69"/>
      <c r="Q594" s="69"/>
    </row>
    <row r="595" spans="2:17" ht="21.6">
      <c r="B595" s="83"/>
      <c r="C595" s="80"/>
      <c r="D595" s="90"/>
      <c r="F595" s="69"/>
      <c r="G595" s="69"/>
      <c r="H595" s="69"/>
      <c r="I595" s="95"/>
      <c r="K595" s="94"/>
      <c r="L595" s="69"/>
      <c r="M595" s="69"/>
      <c r="N595" s="69"/>
      <c r="O595" s="69"/>
      <c r="Q595" s="69"/>
    </row>
    <row r="596" spans="2:17" ht="21.6">
      <c r="B596" s="83"/>
      <c r="C596" s="80"/>
      <c r="D596" s="90"/>
      <c r="F596" s="69"/>
      <c r="G596" s="69"/>
      <c r="H596" s="69"/>
      <c r="I596" s="95"/>
      <c r="K596" s="94"/>
      <c r="L596" s="69"/>
      <c r="M596" s="69"/>
      <c r="N596" s="69"/>
      <c r="O596" s="69"/>
      <c r="Q596" s="69"/>
    </row>
    <row r="597" spans="2:17" ht="21.6">
      <c r="B597" s="83"/>
      <c r="C597" s="80"/>
      <c r="D597" s="90"/>
      <c r="F597" s="69"/>
      <c r="G597" s="69"/>
      <c r="H597" s="69"/>
      <c r="I597" s="95"/>
      <c r="K597" s="94"/>
      <c r="L597" s="69"/>
      <c r="M597" s="69"/>
      <c r="N597" s="69"/>
      <c r="O597" s="69"/>
      <c r="Q597" s="69"/>
    </row>
    <row r="598" spans="2:17" ht="21.6">
      <c r="B598" s="83"/>
      <c r="C598" s="80"/>
      <c r="D598" s="90"/>
      <c r="F598" s="69"/>
      <c r="G598" s="69"/>
      <c r="H598" s="69"/>
      <c r="I598" s="95"/>
      <c r="K598" s="94"/>
      <c r="L598" s="69"/>
      <c r="M598" s="69"/>
      <c r="N598" s="69"/>
      <c r="O598" s="69"/>
      <c r="Q598" s="69"/>
    </row>
    <row r="599" spans="2:17" ht="21.6">
      <c r="B599" s="83"/>
      <c r="C599" s="80"/>
      <c r="D599" s="90"/>
      <c r="F599" s="69"/>
      <c r="G599" s="69"/>
      <c r="H599" s="69"/>
      <c r="I599" s="95"/>
      <c r="K599" s="94"/>
      <c r="L599" s="69"/>
      <c r="M599" s="69"/>
      <c r="N599" s="69"/>
      <c r="O599" s="69"/>
      <c r="Q599" s="69"/>
    </row>
    <row r="600" spans="2:17" ht="21.6">
      <c r="B600" s="83"/>
      <c r="C600" s="80"/>
      <c r="D600" s="90"/>
      <c r="F600" s="69"/>
      <c r="G600" s="69"/>
      <c r="H600" s="69"/>
      <c r="I600" s="95"/>
      <c r="K600" s="94"/>
      <c r="L600" s="69"/>
      <c r="M600" s="69"/>
      <c r="N600" s="69"/>
      <c r="O600" s="69"/>
      <c r="Q600" s="69"/>
    </row>
    <row r="601" spans="2:17" ht="21.6">
      <c r="B601" s="83"/>
      <c r="C601" s="80"/>
      <c r="D601" s="90"/>
      <c r="F601" s="69"/>
      <c r="G601" s="69"/>
      <c r="H601" s="69"/>
      <c r="I601" s="95"/>
      <c r="K601" s="94"/>
      <c r="L601" s="69"/>
      <c r="M601" s="69"/>
      <c r="N601" s="69"/>
      <c r="O601" s="69"/>
      <c r="Q601" s="69"/>
    </row>
    <row r="602" spans="2:17" ht="21.6">
      <c r="B602" s="83"/>
      <c r="C602" s="80"/>
      <c r="D602" s="90"/>
      <c r="F602" s="69"/>
      <c r="G602" s="69"/>
      <c r="H602" s="69"/>
      <c r="I602" s="95"/>
      <c r="K602" s="94"/>
      <c r="L602" s="69"/>
      <c r="M602" s="69"/>
      <c r="N602" s="69"/>
      <c r="O602" s="69"/>
      <c r="Q602" s="69"/>
    </row>
    <row r="603" spans="2:17" ht="21.6">
      <c r="B603" s="83"/>
      <c r="C603" s="80"/>
      <c r="D603" s="90"/>
      <c r="F603" s="69"/>
      <c r="G603" s="69"/>
      <c r="H603" s="69"/>
      <c r="I603" s="95"/>
      <c r="K603" s="94"/>
      <c r="L603" s="69"/>
      <c r="M603" s="69"/>
      <c r="N603" s="69"/>
      <c r="O603" s="69"/>
      <c r="Q603" s="69"/>
    </row>
    <row r="604" spans="2:17" ht="21.6">
      <c r="B604" s="83"/>
      <c r="C604" s="80"/>
      <c r="D604" s="90"/>
      <c r="F604" s="69"/>
      <c r="G604" s="69"/>
      <c r="H604" s="69"/>
      <c r="I604" s="95"/>
      <c r="K604" s="94"/>
      <c r="L604" s="69"/>
      <c r="M604" s="69"/>
      <c r="N604" s="69"/>
      <c r="O604" s="69"/>
      <c r="Q604" s="69"/>
    </row>
    <row r="605" spans="2:17" ht="21.6">
      <c r="B605" s="83"/>
      <c r="C605" s="80"/>
      <c r="D605" s="90"/>
      <c r="F605" s="69"/>
      <c r="G605" s="69"/>
      <c r="H605" s="69"/>
      <c r="I605" s="95"/>
      <c r="K605" s="94"/>
      <c r="L605" s="69"/>
      <c r="M605" s="69"/>
      <c r="N605" s="69"/>
      <c r="O605" s="69"/>
      <c r="Q605" s="69"/>
    </row>
    <row r="606" spans="2:17" ht="21.6">
      <c r="B606" s="83"/>
      <c r="C606" s="80"/>
      <c r="D606" s="90"/>
      <c r="F606" s="69"/>
      <c r="G606" s="69"/>
      <c r="H606" s="69"/>
      <c r="I606" s="95"/>
      <c r="K606" s="94"/>
      <c r="L606" s="69"/>
      <c r="M606" s="69"/>
      <c r="N606" s="69"/>
      <c r="O606" s="69"/>
      <c r="Q606" s="69"/>
    </row>
    <row r="607" spans="2:17" ht="21.6">
      <c r="B607" s="83"/>
      <c r="C607" s="80"/>
      <c r="D607" s="90"/>
      <c r="F607" s="69"/>
      <c r="G607" s="69"/>
      <c r="H607" s="69"/>
      <c r="I607" s="95"/>
      <c r="K607" s="94"/>
      <c r="L607" s="69"/>
      <c r="M607" s="69"/>
      <c r="N607" s="69"/>
      <c r="O607" s="69"/>
      <c r="Q607" s="69"/>
    </row>
    <row r="608" spans="2:17" ht="21.6">
      <c r="B608" s="83"/>
      <c r="C608" s="80"/>
      <c r="D608" s="90"/>
      <c r="F608" s="69"/>
      <c r="G608" s="69"/>
      <c r="H608" s="69"/>
      <c r="I608" s="95"/>
      <c r="K608" s="94"/>
      <c r="L608" s="69"/>
      <c r="M608" s="69"/>
      <c r="N608" s="69"/>
      <c r="O608" s="69"/>
      <c r="Q608" s="69"/>
    </row>
    <row r="609" spans="2:17" ht="21.6">
      <c r="B609" s="83"/>
      <c r="C609" s="80"/>
      <c r="D609" s="90"/>
      <c r="F609" s="69"/>
      <c r="G609" s="69"/>
      <c r="H609" s="69"/>
      <c r="I609" s="95"/>
      <c r="K609" s="94"/>
      <c r="L609" s="69"/>
      <c r="M609" s="69"/>
      <c r="N609" s="69"/>
      <c r="O609" s="69"/>
      <c r="Q609" s="69"/>
    </row>
    <row r="610" spans="2:17" ht="21.6">
      <c r="B610" s="83"/>
      <c r="C610" s="80"/>
      <c r="D610" s="90"/>
      <c r="F610" s="69"/>
      <c r="G610" s="69"/>
      <c r="H610" s="69"/>
      <c r="I610" s="95"/>
      <c r="K610" s="94"/>
      <c r="L610" s="69"/>
      <c r="M610" s="69"/>
      <c r="N610" s="69"/>
      <c r="O610" s="69"/>
      <c r="Q610" s="69"/>
    </row>
    <row r="611" spans="2:17" ht="21.6">
      <c r="B611" s="83"/>
      <c r="C611" s="80"/>
      <c r="D611" s="90"/>
      <c r="F611" s="69"/>
      <c r="G611" s="69"/>
      <c r="H611" s="69"/>
      <c r="I611" s="95"/>
      <c r="K611" s="94"/>
      <c r="L611" s="69"/>
      <c r="M611" s="69"/>
      <c r="N611" s="69"/>
      <c r="O611" s="69"/>
      <c r="Q611" s="69"/>
    </row>
    <row r="612" spans="2:17" ht="21.6">
      <c r="B612" s="83"/>
      <c r="C612" s="80"/>
      <c r="D612" s="90"/>
      <c r="F612" s="69"/>
      <c r="G612" s="69"/>
      <c r="H612" s="69"/>
      <c r="I612" s="95"/>
      <c r="K612" s="94"/>
      <c r="L612" s="69"/>
      <c r="M612" s="69"/>
      <c r="N612" s="69"/>
      <c r="O612" s="69"/>
      <c r="Q612" s="69"/>
    </row>
    <row r="613" spans="2:17" ht="21.6">
      <c r="B613" s="83"/>
      <c r="C613" s="80"/>
      <c r="D613" s="90"/>
      <c r="F613" s="69"/>
      <c r="G613" s="69"/>
      <c r="H613" s="69"/>
      <c r="I613" s="95"/>
      <c r="K613" s="94"/>
      <c r="L613" s="69"/>
      <c r="M613" s="69"/>
      <c r="N613" s="69"/>
      <c r="O613" s="69"/>
      <c r="Q613" s="69"/>
    </row>
    <row r="614" spans="2:17" ht="21.6">
      <c r="B614" s="83"/>
      <c r="C614" s="80"/>
      <c r="D614" s="90"/>
      <c r="F614" s="69"/>
      <c r="G614" s="69"/>
      <c r="H614" s="69"/>
      <c r="I614" s="95"/>
      <c r="K614" s="94"/>
      <c r="L614" s="69"/>
      <c r="M614" s="69"/>
      <c r="N614" s="69"/>
      <c r="O614" s="69"/>
      <c r="Q614" s="69"/>
    </row>
    <row r="615" spans="2:17" ht="21.6">
      <c r="B615" s="83"/>
      <c r="C615" s="80"/>
      <c r="D615" s="90"/>
      <c r="F615" s="69"/>
      <c r="G615" s="69"/>
      <c r="H615" s="69"/>
      <c r="I615" s="95"/>
      <c r="K615" s="94"/>
      <c r="L615" s="69"/>
      <c r="M615" s="69"/>
      <c r="N615" s="69"/>
      <c r="O615" s="69"/>
      <c r="Q615" s="69"/>
    </row>
    <row r="616" spans="2:17" ht="21.6">
      <c r="B616" s="83"/>
      <c r="C616" s="80"/>
      <c r="D616" s="90"/>
      <c r="F616" s="69"/>
      <c r="G616" s="69"/>
      <c r="H616" s="69"/>
      <c r="I616" s="95"/>
      <c r="K616" s="94"/>
      <c r="L616" s="69"/>
      <c r="M616" s="69"/>
      <c r="N616" s="69"/>
      <c r="O616" s="69"/>
      <c r="Q616" s="69"/>
    </row>
    <row r="617" spans="2:17" ht="21.6">
      <c r="B617" s="83"/>
      <c r="C617" s="80"/>
      <c r="D617" s="90"/>
      <c r="F617" s="69"/>
      <c r="G617" s="69"/>
      <c r="H617" s="69"/>
      <c r="I617" s="95"/>
      <c r="K617" s="94"/>
      <c r="L617" s="69"/>
      <c r="M617" s="69"/>
      <c r="N617" s="69"/>
      <c r="O617" s="69"/>
      <c r="Q617" s="69"/>
    </row>
    <row r="618" spans="2:17" ht="21.6">
      <c r="B618" s="83"/>
      <c r="C618" s="80"/>
      <c r="D618" s="90"/>
      <c r="F618" s="69"/>
      <c r="G618" s="69"/>
      <c r="H618" s="69"/>
      <c r="I618" s="95"/>
      <c r="K618" s="94"/>
      <c r="L618" s="69"/>
      <c r="M618" s="69"/>
      <c r="N618" s="69"/>
      <c r="O618" s="69"/>
      <c r="Q618" s="69"/>
    </row>
    <row r="619" spans="2:17" ht="21.6">
      <c r="B619" s="83"/>
      <c r="C619" s="80"/>
      <c r="D619" s="90"/>
      <c r="F619" s="69"/>
      <c r="G619" s="69"/>
      <c r="H619" s="69"/>
      <c r="I619" s="95"/>
      <c r="K619" s="94"/>
      <c r="L619" s="69"/>
      <c r="M619" s="69"/>
      <c r="N619" s="69"/>
      <c r="O619" s="69"/>
      <c r="Q619" s="69"/>
    </row>
    <row r="620" spans="2:17" ht="21.6">
      <c r="B620" s="83"/>
      <c r="C620" s="80"/>
      <c r="D620" s="90"/>
      <c r="F620" s="69"/>
      <c r="G620" s="69"/>
      <c r="H620" s="69"/>
      <c r="I620" s="95"/>
      <c r="K620" s="94"/>
      <c r="L620" s="69"/>
      <c r="M620" s="69"/>
      <c r="N620" s="69"/>
      <c r="O620" s="69"/>
      <c r="Q620" s="69"/>
    </row>
    <row r="621" spans="2:17" ht="21.6">
      <c r="B621" s="83"/>
      <c r="C621" s="80"/>
      <c r="D621" s="90"/>
      <c r="F621" s="69"/>
      <c r="G621" s="69"/>
      <c r="H621" s="69"/>
      <c r="I621" s="95"/>
      <c r="K621" s="94"/>
      <c r="L621" s="69"/>
      <c r="M621" s="69"/>
      <c r="N621" s="69"/>
      <c r="O621" s="69"/>
      <c r="Q621" s="69"/>
    </row>
    <row r="622" spans="2:17" ht="21.6">
      <c r="B622" s="83"/>
      <c r="C622" s="80"/>
      <c r="D622" s="90"/>
      <c r="F622" s="69"/>
      <c r="G622" s="69"/>
      <c r="H622" s="69"/>
      <c r="I622" s="95"/>
      <c r="K622" s="94"/>
      <c r="L622" s="69"/>
      <c r="M622" s="69"/>
      <c r="N622" s="69"/>
      <c r="O622" s="69"/>
      <c r="Q622" s="69"/>
    </row>
    <row r="623" spans="2:17" ht="21.6">
      <c r="B623" s="83"/>
      <c r="C623" s="80"/>
      <c r="D623" s="90"/>
      <c r="F623" s="69"/>
      <c r="G623" s="69"/>
      <c r="H623" s="69"/>
      <c r="I623" s="95"/>
      <c r="K623" s="94"/>
      <c r="L623" s="69"/>
      <c r="M623" s="69"/>
      <c r="N623" s="69"/>
      <c r="O623" s="69"/>
      <c r="Q623" s="69"/>
    </row>
    <row r="624" spans="2:17" ht="21.6">
      <c r="B624" s="83"/>
      <c r="C624" s="80"/>
      <c r="D624" s="90"/>
      <c r="F624" s="69"/>
      <c r="G624" s="69"/>
      <c r="H624" s="69"/>
      <c r="I624" s="95"/>
      <c r="K624" s="94"/>
      <c r="L624" s="69"/>
      <c r="M624" s="69"/>
      <c r="N624" s="69"/>
      <c r="O624" s="69"/>
      <c r="Q624" s="69"/>
    </row>
    <row r="625" spans="2:17" ht="21.6">
      <c r="B625" s="83"/>
      <c r="C625" s="80"/>
      <c r="D625" s="90"/>
      <c r="F625" s="69"/>
      <c r="G625" s="69"/>
      <c r="H625" s="69"/>
      <c r="I625" s="95"/>
      <c r="K625" s="94"/>
      <c r="L625" s="69"/>
      <c r="M625" s="69"/>
      <c r="N625" s="69"/>
      <c r="O625" s="69"/>
      <c r="Q625" s="69"/>
    </row>
    <row r="626" spans="2:17" ht="21.6">
      <c r="B626" s="83"/>
      <c r="C626" s="80"/>
      <c r="D626" s="90"/>
      <c r="F626" s="69"/>
      <c r="G626" s="69"/>
      <c r="H626" s="69"/>
      <c r="I626" s="95"/>
      <c r="K626" s="94"/>
      <c r="L626" s="69"/>
      <c r="M626" s="69"/>
      <c r="N626" s="69"/>
      <c r="O626" s="69"/>
      <c r="Q626" s="69"/>
    </row>
    <row r="627" spans="2:17" ht="21.6">
      <c r="B627" s="83"/>
      <c r="C627" s="80"/>
      <c r="D627" s="90"/>
      <c r="F627" s="69"/>
      <c r="G627" s="69"/>
      <c r="H627" s="69"/>
      <c r="I627" s="95"/>
      <c r="K627" s="94"/>
      <c r="L627" s="69"/>
      <c r="M627" s="69"/>
      <c r="N627" s="69"/>
      <c r="O627" s="69"/>
      <c r="Q627" s="69"/>
    </row>
    <row r="628" spans="2:17" ht="21.6">
      <c r="B628" s="83"/>
      <c r="C628" s="80"/>
      <c r="D628" s="90"/>
      <c r="F628" s="69"/>
      <c r="G628" s="69"/>
      <c r="H628" s="69"/>
      <c r="I628" s="95"/>
      <c r="K628" s="94"/>
      <c r="L628" s="69"/>
      <c r="M628" s="69"/>
      <c r="N628" s="69"/>
      <c r="O628" s="69"/>
      <c r="Q628" s="69"/>
    </row>
    <row r="629" spans="2:17" ht="21.6">
      <c r="B629" s="83"/>
      <c r="C629" s="80"/>
      <c r="D629" s="90"/>
      <c r="F629" s="69"/>
      <c r="G629" s="69"/>
      <c r="H629" s="69"/>
      <c r="I629" s="95"/>
      <c r="K629" s="94"/>
      <c r="L629" s="69"/>
      <c r="M629" s="69"/>
      <c r="N629" s="69"/>
      <c r="O629" s="69"/>
      <c r="Q629" s="69"/>
    </row>
    <row r="630" spans="2:17" ht="21.6">
      <c r="B630" s="83"/>
      <c r="C630" s="80"/>
      <c r="D630" s="90"/>
      <c r="F630" s="69"/>
      <c r="G630" s="69"/>
      <c r="H630" s="69"/>
      <c r="I630" s="95"/>
      <c r="K630" s="94"/>
      <c r="L630" s="69"/>
      <c r="M630" s="69"/>
      <c r="N630" s="69"/>
      <c r="O630" s="69"/>
      <c r="Q630" s="69"/>
    </row>
    <row r="631" spans="2:17" ht="21.6">
      <c r="B631" s="83"/>
      <c r="C631" s="80"/>
      <c r="D631" s="90"/>
      <c r="F631" s="69"/>
      <c r="G631" s="69"/>
      <c r="H631" s="69"/>
      <c r="I631" s="95"/>
      <c r="K631" s="94"/>
      <c r="L631" s="69"/>
      <c r="M631" s="69"/>
      <c r="N631" s="69"/>
      <c r="O631" s="69"/>
      <c r="Q631" s="69"/>
    </row>
    <row r="632" spans="2:17" ht="21.6">
      <c r="B632" s="83"/>
      <c r="C632" s="80"/>
      <c r="D632" s="90"/>
      <c r="F632" s="69"/>
      <c r="G632" s="69"/>
      <c r="H632" s="69"/>
      <c r="I632" s="95"/>
      <c r="K632" s="94"/>
      <c r="L632" s="69"/>
      <c r="M632" s="69"/>
      <c r="N632" s="69"/>
      <c r="O632" s="69"/>
      <c r="Q632" s="69"/>
    </row>
    <row r="633" spans="2:17" ht="21.6">
      <c r="B633" s="83"/>
      <c r="C633" s="80"/>
      <c r="D633" s="90"/>
      <c r="F633" s="69"/>
      <c r="G633" s="69"/>
      <c r="H633" s="69"/>
      <c r="I633" s="95"/>
      <c r="K633" s="94"/>
      <c r="L633" s="69"/>
      <c r="M633" s="69"/>
      <c r="N633" s="69"/>
      <c r="O633" s="69"/>
      <c r="Q633" s="69"/>
    </row>
    <row r="634" spans="2:17" ht="21.6">
      <c r="B634" s="83"/>
      <c r="C634" s="80"/>
      <c r="D634" s="90"/>
      <c r="F634" s="69"/>
      <c r="G634" s="69"/>
      <c r="H634" s="69"/>
      <c r="I634" s="95"/>
      <c r="K634" s="94"/>
      <c r="L634" s="69"/>
      <c r="M634" s="69"/>
      <c r="N634" s="69"/>
      <c r="O634" s="69"/>
      <c r="Q634" s="69"/>
    </row>
    <row r="635" spans="2:17" ht="21.6">
      <c r="B635" s="83"/>
      <c r="C635" s="80"/>
      <c r="D635" s="90"/>
      <c r="F635" s="69"/>
      <c r="G635" s="69"/>
      <c r="H635" s="69"/>
      <c r="I635" s="95"/>
      <c r="K635" s="94"/>
      <c r="L635" s="69"/>
      <c r="M635" s="69"/>
      <c r="N635" s="69"/>
      <c r="O635" s="69"/>
      <c r="Q635" s="69"/>
    </row>
    <row r="636" spans="2:17" ht="21.6">
      <c r="B636" s="83"/>
      <c r="C636" s="80"/>
      <c r="D636" s="90"/>
      <c r="F636" s="69"/>
      <c r="G636" s="69"/>
      <c r="H636" s="69"/>
      <c r="I636" s="95"/>
      <c r="K636" s="94"/>
      <c r="L636" s="69"/>
      <c r="M636" s="69"/>
      <c r="N636" s="69"/>
      <c r="O636" s="69"/>
      <c r="Q636" s="69"/>
    </row>
    <row r="637" spans="2:17" ht="21.6">
      <c r="B637" s="83"/>
      <c r="C637" s="80"/>
      <c r="D637" s="90"/>
      <c r="F637" s="69"/>
      <c r="G637" s="69"/>
      <c r="H637" s="69"/>
      <c r="I637" s="95"/>
      <c r="K637" s="94"/>
      <c r="L637" s="69"/>
      <c r="M637" s="69"/>
      <c r="N637" s="69"/>
      <c r="O637" s="69"/>
      <c r="Q637" s="69"/>
    </row>
    <row r="638" spans="2:17" ht="21.6">
      <c r="B638" s="83"/>
      <c r="C638" s="80"/>
      <c r="D638" s="90"/>
      <c r="F638" s="69"/>
      <c r="G638" s="69"/>
      <c r="H638" s="69"/>
      <c r="I638" s="95"/>
      <c r="K638" s="94"/>
      <c r="L638" s="69"/>
      <c r="M638" s="69"/>
      <c r="N638" s="69"/>
      <c r="O638" s="69"/>
      <c r="Q638" s="69"/>
    </row>
    <row r="639" spans="2:17" ht="21.6">
      <c r="B639" s="83"/>
      <c r="C639" s="80"/>
      <c r="D639" s="90"/>
      <c r="F639" s="69"/>
      <c r="G639" s="69"/>
      <c r="H639" s="69"/>
      <c r="I639" s="95"/>
      <c r="K639" s="94"/>
      <c r="L639" s="69"/>
      <c r="M639" s="69"/>
      <c r="N639" s="69"/>
      <c r="O639" s="69"/>
      <c r="Q639" s="69"/>
    </row>
    <row r="640" spans="2:17" ht="21.6">
      <c r="B640" s="83"/>
      <c r="C640" s="80"/>
      <c r="D640" s="90"/>
      <c r="F640" s="69"/>
      <c r="G640" s="69"/>
      <c r="H640" s="69"/>
      <c r="I640" s="95"/>
      <c r="K640" s="94"/>
      <c r="L640" s="69"/>
      <c r="M640" s="69"/>
      <c r="N640" s="69"/>
      <c r="O640" s="69"/>
      <c r="Q640" s="69"/>
    </row>
    <row r="641" spans="2:17" ht="21.6">
      <c r="B641" s="83"/>
      <c r="C641" s="80"/>
      <c r="D641" s="90"/>
      <c r="F641" s="69"/>
      <c r="G641" s="69"/>
      <c r="H641" s="69"/>
      <c r="I641" s="95"/>
      <c r="K641" s="94"/>
      <c r="L641" s="69"/>
      <c r="M641" s="69"/>
      <c r="N641" s="69"/>
      <c r="O641" s="69"/>
      <c r="Q641" s="69"/>
    </row>
    <row r="642" spans="2:17" ht="21.6">
      <c r="B642" s="83"/>
      <c r="C642" s="80"/>
      <c r="D642" s="90"/>
      <c r="F642" s="69"/>
      <c r="G642" s="69"/>
      <c r="H642" s="69"/>
      <c r="I642" s="95"/>
      <c r="K642" s="94"/>
      <c r="L642" s="69"/>
      <c r="M642" s="69"/>
      <c r="N642" s="69"/>
      <c r="O642" s="69"/>
      <c r="Q642" s="69"/>
    </row>
    <row r="643" spans="2:17" ht="21.6">
      <c r="B643" s="83"/>
      <c r="C643" s="80"/>
      <c r="D643" s="90"/>
      <c r="F643" s="69"/>
      <c r="G643" s="69"/>
      <c r="H643" s="69"/>
      <c r="I643" s="95"/>
      <c r="K643" s="94"/>
      <c r="L643" s="69"/>
      <c r="M643" s="69"/>
      <c r="N643" s="69"/>
      <c r="O643" s="69"/>
      <c r="Q643" s="69"/>
    </row>
    <row r="644" spans="2:17" ht="21.6">
      <c r="B644" s="83"/>
      <c r="C644" s="80"/>
      <c r="D644" s="90"/>
      <c r="F644" s="69"/>
      <c r="G644" s="69"/>
      <c r="H644" s="69"/>
      <c r="I644" s="95"/>
      <c r="K644" s="94"/>
      <c r="L644" s="69"/>
      <c r="M644" s="69"/>
      <c r="N644" s="69"/>
      <c r="O644" s="69"/>
      <c r="Q644" s="69"/>
    </row>
    <row r="645" spans="2:17" ht="21.6">
      <c r="B645" s="83"/>
      <c r="C645" s="80"/>
      <c r="D645" s="90"/>
      <c r="F645" s="69"/>
      <c r="G645" s="69"/>
      <c r="H645" s="69"/>
      <c r="I645" s="95"/>
      <c r="K645" s="94"/>
      <c r="L645" s="69"/>
      <c r="M645" s="69"/>
      <c r="N645" s="69"/>
      <c r="O645" s="69"/>
      <c r="Q645" s="69"/>
    </row>
    <row r="646" spans="2:17" ht="21.6">
      <c r="B646" s="83"/>
      <c r="C646" s="80"/>
      <c r="D646" s="90"/>
      <c r="F646" s="69"/>
      <c r="G646" s="69"/>
      <c r="H646" s="69"/>
      <c r="I646" s="95"/>
      <c r="K646" s="94"/>
      <c r="L646" s="69"/>
      <c r="M646" s="69"/>
      <c r="N646" s="69"/>
      <c r="O646" s="69"/>
      <c r="Q646" s="69"/>
    </row>
    <row r="647" spans="2:17" ht="21.6">
      <c r="B647" s="83"/>
      <c r="C647" s="80"/>
      <c r="D647" s="90"/>
      <c r="F647" s="69"/>
      <c r="G647" s="69"/>
      <c r="H647" s="69"/>
      <c r="I647" s="95"/>
      <c r="K647" s="94"/>
      <c r="L647" s="69"/>
      <c r="M647" s="69"/>
      <c r="N647" s="69"/>
      <c r="O647" s="69"/>
      <c r="Q647" s="69"/>
    </row>
    <row r="648" spans="2:17" ht="21.6">
      <c r="B648" s="83"/>
      <c r="C648" s="80"/>
      <c r="D648" s="90"/>
      <c r="F648" s="69"/>
      <c r="G648" s="69"/>
      <c r="H648" s="69"/>
      <c r="I648" s="95"/>
      <c r="K648" s="94"/>
      <c r="L648" s="69"/>
      <c r="M648" s="69"/>
      <c r="N648" s="69"/>
      <c r="O648" s="69"/>
      <c r="Q648" s="69"/>
    </row>
    <row r="649" spans="2:17" ht="21.6">
      <c r="B649" s="83"/>
      <c r="C649" s="80"/>
      <c r="D649" s="90"/>
      <c r="F649" s="69"/>
      <c r="G649" s="69"/>
      <c r="H649" s="69"/>
      <c r="I649" s="95"/>
      <c r="K649" s="94"/>
      <c r="L649" s="69"/>
      <c r="M649" s="69"/>
      <c r="N649" s="69"/>
      <c r="O649" s="69"/>
      <c r="Q649" s="69"/>
    </row>
    <row r="650" spans="2:17" ht="21.6">
      <c r="B650" s="83"/>
      <c r="C650" s="80"/>
      <c r="D650" s="90"/>
      <c r="F650" s="69"/>
      <c r="G650" s="69"/>
      <c r="H650" s="69"/>
      <c r="I650" s="95"/>
      <c r="K650" s="94"/>
      <c r="L650" s="69"/>
      <c r="M650" s="69"/>
      <c r="N650" s="69"/>
      <c r="O650" s="69"/>
      <c r="Q650" s="69"/>
    </row>
    <row r="651" spans="2:17" ht="21.6">
      <c r="B651" s="83"/>
      <c r="C651" s="80"/>
      <c r="D651" s="90"/>
      <c r="F651" s="69"/>
      <c r="G651" s="69"/>
      <c r="H651" s="69"/>
      <c r="I651" s="95"/>
      <c r="K651" s="94"/>
      <c r="L651" s="69"/>
      <c r="M651" s="69"/>
      <c r="N651" s="69"/>
      <c r="O651" s="69"/>
      <c r="Q651" s="69"/>
    </row>
    <row r="652" spans="2:17" ht="21.6">
      <c r="B652" s="83"/>
      <c r="C652" s="80"/>
      <c r="D652" s="90"/>
      <c r="F652" s="69"/>
      <c r="G652" s="69"/>
      <c r="H652" s="69"/>
      <c r="I652" s="95"/>
      <c r="K652" s="94"/>
      <c r="L652" s="69"/>
      <c r="M652" s="69"/>
      <c r="N652" s="69"/>
      <c r="O652" s="69"/>
      <c r="Q652" s="69"/>
    </row>
    <row r="653" spans="2:17" ht="21.6">
      <c r="B653" s="83"/>
      <c r="C653" s="80"/>
      <c r="D653" s="90"/>
      <c r="F653" s="69"/>
      <c r="G653" s="69"/>
      <c r="H653" s="69"/>
      <c r="I653" s="95"/>
      <c r="K653" s="94"/>
      <c r="L653" s="69"/>
      <c r="M653" s="69"/>
      <c r="N653" s="69"/>
      <c r="O653" s="69"/>
      <c r="Q653" s="69"/>
    </row>
    <row r="654" spans="2:17" ht="21.6">
      <c r="B654" s="83"/>
      <c r="C654" s="80"/>
      <c r="D654" s="90"/>
      <c r="F654" s="69"/>
      <c r="G654" s="69"/>
      <c r="H654" s="69"/>
      <c r="I654" s="95"/>
      <c r="K654" s="94"/>
      <c r="L654" s="69"/>
      <c r="M654" s="69"/>
      <c r="N654" s="69"/>
      <c r="O654" s="69"/>
      <c r="Q654" s="69"/>
    </row>
    <row r="655" spans="2:17" ht="21.6">
      <c r="B655" s="83"/>
      <c r="C655" s="80"/>
      <c r="D655" s="90"/>
      <c r="F655" s="69"/>
      <c r="G655" s="69"/>
      <c r="H655" s="69"/>
      <c r="I655" s="95"/>
      <c r="K655" s="94"/>
      <c r="L655" s="69"/>
      <c r="M655" s="69"/>
      <c r="N655" s="69"/>
      <c r="O655" s="69"/>
      <c r="Q655" s="69"/>
    </row>
    <row r="656" spans="2:17" ht="21.6">
      <c r="B656" s="83"/>
      <c r="C656" s="80"/>
      <c r="D656" s="90"/>
      <c r="F656" s="69"/>
      <c r="G656" s="69"/>
      <c r="H656" s="69"/>
      <c r="I656" s="95"/>
      <c r="K656" s="94"/>
      <c r="L656" s="69"/>
      <c r="M656" s="69"/>
      <c r="N656" s="69"/>
      <c r="O656" s="69"/>
      <c r="Q656" s="69"/>
    </row>
    <row r="657" spans="2:17" ht="21.6">
      <c r="B657" s="83"/>
      <c r="C657" s="80"/>
      <c r="D657" s="90"/>
      <c r="F657" s="69"/>
      <c r="G657" s="69"/>
      <c r="H657" s="69"/>
      <c r="I657" s="95"/>
      <c r="K657" s="94"/>
      <c r="L657" s="69"/>
      <c r="M657" s="69"/>
      <c r="N657" s="69"/>
      <c r="O657" s="69"/>
      <c r="Q657" s="69"/>
    </row>
    <row r="658" spans="2:17" ht="21.6">
      <c r="B658" s="83"/>
      <c r="C658" s="80"/>
      <c r="D658" s="90"/>
      <c r="F658" s="69"/>
      <c r="G658" s="69"/>
      <c r="H658" s="69"/>
      <c r="I658" s="95"/>
      <c r="K658" s="94"/>
      <c r="L658" s="69"/>
      <c r="M658" s="69"/>
      <c r="N658" s="69"/>
      <c r="O658" s="69"/>
      <c r="Q658" s="69"/>
    </row>
    <row r="659" spans="2:17" ht="21.6">
      <c r="B659" s="83"/>
      <c r="C659" s="80"/>
      <c r="D659" s="90"/>
      <c r="F659" s="69"/>
      <c r="G659" s="69"/>
      <c r="H659" s="69"/>
      <c r="I659" s="95"/>
      <c r="K659" s="94"/>
      <c r="L659" s="69"/>
      <c r="M659" s="69"/>
      <c r="N659" s="69"/>
      <c r="O659" s="69"/>
      <c r="Q659" s="69"/>
    </row>
    <row r="660" spans="2:17" ht="21.6">
      <c r="B660" s="83"/>
      <c r="C660" s="80"/>
      <c r="D660" s="90"/>
      <c r="F660" s="69"/>
      <c r="G660" s="69"/>
      <c r="H660" s="69"/>
      <c r="I660" s="95"/>
      <c r="K660" s="94"/>
      <c r="L660" s="69"/>
      <c r="M660" s="69"/>
      <c r="N660" s="69"/>
      <c r="O660" s="69"/>
      <c r="Q660" s="69"/>
    </row>
    <row r="661" spans="2:17" ht="21.6">
      <c r="B661" s="83"/>
      <c r="C661" s="80"/>
      <c r="D661" s="90"/>
      <c r="F661" s="69"/>
      <c r="G661" s="69"/>
      <c r="H661" s="69"/>
      <c r="I661" s="95"/>
      <c r="K661" s="94"/>
      <c r="L661" s="69"/>
      <c r="M661" s="69"/>
      <c r="N661" s="69"/>
      <c r="O661" s="69"/>
      <c r="Q661" s="69"/>
    </row>
    <row r="662" spans="2:17" ht="21.6">
      <c r="B662" s="83"/>
      <c r="C662" s="80"/>
      <c r="D662" s="90"/>
      <c r="F662" s="69"/>
      <c r="G662" s="69"/>
      <c r="H662" s="69"/>
      <c r="I662" s="95"/>
      <c r="K662" s="94"/>
      <c r="L662" s="69"/>
      <c r="M662" s="69"/>
      <c r="N662" s="69"/>
      <c r="O662" s="69"/>
      <c r="Q662" s="69"/>
    </row>
    <row r="663" spans="2:17" ht="21.6">
      <c r="B663" s="83"/>
      <c r="C663" s="80"/>
      <c r="D663" s="90"/>
      <c r="F663" s="69"/>
      <c r="G663" s="69"/>
      <c r="H663" s="69"/>
      <c r="I663" s="95"/>
      <c r="K663" s="94"/>
      <c r="L663" s="69"/>
      <c r="M663" s="69"/>
      <c r="N663" s="69"/>
      <c r="O663" s="69"/>
      <c r="Q663" s="69"/>
    </row>
    <row r="664" spans="2:17" ht="21.6">
      <c r="B664" s="83"/>
      <c r="C664" s="80"/>
      <c r="D664" s="90"/>
      <c r="F664" s="69"/>
      <c r="G664" s="69"/>
      <c r="H664" s="69"/>
      <c r="I664" s="95"/>
      <c r="K664" s="94"/>
      <c r="L664" s="69"/>
      <c r="M664" s="69"/>
      <c r="N664" s="69"/>
      <c r="O664" s="69"/>
      <c r="Q664" s="69"/>
    </row>
    <row r="665" spans="2:17" ht="21.6">
      <c r="B665" s="83"/>
      <c r="C665" s="80"/>
      <c r="D665" s="90"/>
      <c r="F665" s="69"/>
      <c r="G665" s="69"/>
      <c r="H665" s="69"/>
      <c r="I665" s="95"/>
      <c r="K665" s="94"/>
      <c r="L665" s="69"/>
      <c r="M665" s="69"/>
      <c r="N665" s="69"/>
      <c r="O665" s="69"/>
      <c r="Q665" s="69"/>
    </row>
    <row r="666" spans="2:17" ht="21.6">
      <c r="B666" s="83"/>
      <c r="C666" s="80"/>
      <c r="D666" s="90"/>
      <c r="F666" s="69"/>
      <c r="G666" s="69"/>
      <c r="H666" s="69"/>
      <c r="I666" s="95"/>
      <c r="K666" s="94"/>
      <c r="L666" s="69"/>
      <c r="M666" s="69"/>
      <c r="N666" s="69"/>
      <c r="O666" s="69"/>
      <c r="Q666" s="69"/>
    </row>
    <row r="667" spans="2:17" ht="21.6">
      <c r="B667" s="83"/>
      <c r="C667" s="80"/>
      <c r="D667" s="90"/>
      <c r="F667" s="69"/>
      <c r="G667" s="69"/>
      <c r="H667" s="69"/>
      <c r="I667" s="95"/>
      <c r="K667" s="94"/>
      <c r="L667" s="69"/>
      <c r="M667" s="69"/>
      <c r="N667" s="69"/>
      <c r="O667" s="69"/>
      <c r="Q667" s="69"/>
    </row>
    <row r="668" spans="2:17" ht="21.6">
      <c r="B668" s="83"/>
      <c r="C668" s="80"/>
      <c r="D668" s="90"/>
      <c r="F668" s="69"/>
      <c r="G668" s="69"/>
      <c r="H668" s="69"/>
      <c r="I668" s="95"/>
      <c r="K668" s="94"/>
      <c r="L668" s="69"/>
      <c r="M668" s="69"/>
      <c r="N668" s="69"/>
      <c r="O668" s="69"/>
      <c r="Q668" s="69"/>
    </row>
    <row r="669" spans="2:17" ht="21.6">
      <c r="B669" s="83"/>
      <c r="C669" s="80"/>
      <c r="D669" s="90"/>
      <c r="F669" s="69"/>
      <c r="G669" s="69"/>
      <c r="H669" s="69"/>
      <c r="I669" s="95"/>
      <c r="K669" s="94"/>
      <c r="L669" s="69"/>
      <c r="M669" s="69"/>
      <c r="N669" s="69"/>
      <c r="O669" s="69"/>
      <c r="Q669" s="69"/>
    </row>
    <row r="670" spans="2:17" ht="21.6">
      <c r="B670" s="83"/>
      <c r="C670" s="80"/>
      <c r="D670" s="90"/>
      <c r="F670" s="69"/>
      <c r="G670" s="69"/>
      <c r="H670" s="69"/>
      <c r="I670" s="95"/>
      <c r="K670" s="94"/>
      <c r="L670" s="69"/>
      <c r="M670" s="69"/>
      <c r="N670" s="69"/>
      <c r="O670" s="69"/>
      <c r="Q670" s="69"/>
    </row>
    <row r="671" spans="2:17" ht="21.6">
      <c r="B671" s="83"/>
      <c r="C671" s="80"/>
      <c r="D671" s="90"/>
      <c r="F671" s="69"/>
      <c r="G671" s="69"/>
      <c r="H671" s="69"/>
      <c r="I671" s="95"/>
      <c r="K671" s="94"/>
      <c r="L671" s="69"/>
      <c r="M671" s="69"/>
      <c r="N671" s="69"/>
      <c r="O671" s="69"/>
      <c r="Q671" s="69"/>
    </row>
    <row r="672" spans="2:17" ht="21.6">
      <c r="B672" s="83"/>
      <c r="C672" s="80"/>
      <c r="D672" s="90"/>
      <c r="F672" s="69"/>
      <c r="G672" s="69"/>
      <c r="H672" s="69"/>
      <c r="I672" s="95"/>
      <c r="K672" s="94"/>
      <c r="L672" s="69"/>
      <c r="M672" s="69"/>
      <c r="N672" s="69"/>
      <c r="O672" s="69"/>
      <c r="Q672" s="69"/>
    </row>
    <row r="673" spans="2:17" ht="21.6">
      <c r="B673" s="83"/>
      <c r="C673" s="80"/>
      <c r="D673" s="90"/>
      <c r="F673" s="69"/>
      <c r="G673" s="69"/>
      <c r="H673" s="69"/>
      <c r="I673" s="95"/>
      <c r="K673" s="94"/>
      <c r="L673" s="69"/>
      <c r="M673" s="69"/>
      <c r="N673" s="69"/>
      <c r="O673" s="69"/>
      <c r="Q673" s="69"/>
    </row>
    <row r="674" spans="2:17" ht="21.6">
      <c r="B674" s="83"/>
      <c r="C674" s="80"/>
      <c r="D674" s="90"/>
      <c r="F674" s="69"/>
      <c r="G674" s="69"/>
      <c r="H674" s="69"/>
      <c r="I674" s="95"/>
      <c r="K674" s="94"/>
      <c r="L674" s="69"/>
      <c r="M674" s="69"/>
      <c r="N674" s="69"/>
      <c r="O674" s="69"/>
      <c r="Q674" s="69"/>
    </row>
    <row r="675" spans="2:17" ht="21.6">
      <c r="B675" s="83"/>
      <c r="C675" s="80"/>
      <c r="D675" s="90"/>
      <c r="F675" s="69"/>
      <c r="G675" s="69"/>
      <c r="H675" s="69"/>
      <c r="I675" s="95"/>
      <c r="K675" s="94"/>
      <c r="L675" s="69"/>
      <c r="M675" s="69"/>
      <c r="N675" s="69"/>
      <c r="O675" s="69"/>
      <c r="Q675" s="69"/>
    </row>
    <row r="676" spans="2:17" ht="21.6">
      <c r="B676" s="83"/>
      <c r="C676" s="80"/>
      <c r="D676" s="90"/>
      <c r="F676" s="69"/>
      <c r="G676" s="69"/>
      <c r="H676" s="69"/>
      <c r="I676" s="95"/>
      <c r="K676" s="94"/>
      <c r="L676" s="69"/>
      <c r="M676" s="69"/>
      <c r="N676" s="69"/>
      <c r="O676" s="69"/>
      <c r="Q676" s="69"/>
    </row>
    <row r="677" spans="2:17" ht="21.6">
      <c r="B677" s="83"/>
      <c r="C677" s="80"/>
      <c r="D677" s="90"/>
      <c r="F677" s="69"/>
      <c r="G677" s="69"/>
      <c r="H677" s="69"/>
      <c r="I677" s="95"/>
      <c r="K677" s="94"/>
      <c r="L677" s="69"/>
      <c r="M677" s="69"/>
      <c r="N677" s="69"/>
      <c r="O677" s="69"/>
      <c r="Q677" s="69"/>
    </row>
    <row r="678" spans="2:17" ht="21.6">
      <c r="B678" s="83"/>
      <c r="C678" s="80"/>
      <c r="D678" s="90"/>
      <c r="F678" s="69"/>
      <c r="G678" s="69"/>
      <c r="H678" s="69"/>
      <c r="I678" s="95"/>
      <c r="K678" s="94"/>
      <c r="L678" s="69"/>
      <c r="M678" s="69"/>
      <c r="N678" s="69"/>
      <c r="O678" s="69"/>
      <c r="Q678" s="69"/>
    </row>
    <row r="679" spans="2:17" ht="21.6">
      <c r="B679" s="83"/>
      <c r="C679" s="80"/>
      <c r="D679" s="90"/>
      <c r="F679" s="69"/>
      <c r="G679" s="69"/>
      <c r="H679" s="69"/>
      <c r="I679" s="95"/>
      <c r="K679" s="94"/>
      <c r="L679" s="69"/>
      <c r="M679" s="69"/>
      <c r="N679" s="69"/>
      <c r="O679" s="69"/>
      <c r="Q679" s="69"/>
    </row>
    <row r="680" spans="2:17" ht="21.6">
      <c r="B680" s="83"/>
      <c r="C680" s="80"/>
      <c r="D680" s="90"/>
      <c r="F680" s="69"/>
      <c r="G680" s="69"/>
      <c r="H680" s="69"/>
      <c r="I680" s="95"/>
      <c r="K680" s="94"/>
      <c r="L680" s="69"/>
      <c r="M680" s="69"/>
      <c r="N680" s="69"/>
      <c r="O680" s="69"/>
      <c r="Q680" s="69"/>
    </row>
    <row r="681" spans="2:17" ht="21.6">
      <c r="B681" s="83"/>
      <c r="C681" s="80"/>
      <c r="D681" s="90"/>
      <c r="F681" s="69"/>
      <c r="G681" s="69"/>
      <c r="H681" s="69"/>
      <c r="I681" s="95"/>
      <c r="K681" s="94"/>
      <c r="L681" s="69"/>
      <c r="M681" s="69"/>
      <c r="N681" s="69"/>
      <c r="O681" s="69"/>
      <c r="Q681" s="69"/>
    </row>
    <row r="682" spans="2:17" ht="21.6">
      <c r="B682" s="83"/>
      <c r="C682" s="80"/>
      <c r="D682" s="90"/>
      <c r="F682" s="69"/>
      <c r="G682" s="69"/>
      <c r="H682" s="69"/>
      <c r="I682" s="95"/>
      <c r="K682" s="94"/>
      <c r="L682" s="69"/>
      <c r="M682" s="69"/>
      <c r="N682" s="69"/>
      <c r="O682" s="69"/>
      <c r="Q682" s="69"/>
    </row>
    <row r="683" spans="2:17" ht="21.6">
      <c r="B683" s="83"/>
      <c r="C683" s="80"/>
      <c r="D683" s="90"/>
      <c r="F683" s="69"/>
      <c r="G683" s="69"/>
      <c r="H683" s="69"/>
      <c r="I683" s="95"/>
      <c r="K683" s="94"/>
      <c r="L683" s="69"/>
      <c r="M683" s="69"/>
      <c r="N683" s="69"/>
      <c r="O683" s="69"/>
      <c r="Q683" s="69"/>
    </row>
    <row r="684" spans="2:17" ht="21.6">
      <c r="B684" s="83"/>
      <c r="C684" s="80"/>
      <c r="D684" s="90"/>
      <c r="F684" s="69"/>
      <c r="G684" s="69"/>
      <c r="H684" s="69"/>
      <c r="I684" s="95"/>
      <c r="K684" s="94"/>
      <c r="L684" s="69"/>
      <c r="M684" s="69"/>
      <c r="N684" s="69"/>
      <c r="O684" s="69"/>
      <c r="Q684" s="69"/>
    </row>
    <row r="685" spans="2:17" ht="21.6">
      <c r="B685" s="83"/>
      <c r="C685" s="80"/>
      <c r="D685" s="90"/>
      <c r="F685" s="69"/>
      <c r="G685" s="69"/>
      <c r="H685" s="69"/>
      <c r="I685" s="95"/>
      <c r="K685" s="94"/>
      <c r="L685" s="69"/>
      <c r="M685" s="69"/>
      <c r="N685" s="69"/>
      <c r="O685" s="69"/>
      <c r="Q685" s="69"/>
    </row>
    <row r="686" spans="2:17" ht="21.6">
      <c r="B686" s="83"/>
      <c r="C686" s="80"/>
      <c r="D686" s="90"/>
      <c r="F686" s="69"/>
      <c r="G686" s="69"/>
      <c r="H686" s="69"/>
      <c r="I686" s="95"/>
      <c r="K686" s="94"/>
      <c r="L686" s="69"/>
      <c r="M686" s="69"/>
      <c r="N686" s="69"/>
      <c r="O686" s="69"/>
      <c r="Q686" s="69"/>
    </row>
    <row r="687" spans="2:17" ht="21.6">
      <c r="B687" s="83"/>
      <c r="C687" s="80"/>
      <c r="D687" s="90"/>
      <c r="F687" s="69"/>
      <c r="G687" s="69"/>
      <c r="H687" s="69"/>
      <c r="I687" s="95"/>
      <c r="K687" s="94"/>
      <c r="L687" s="69"/>
      <c r="M687" s="69"/>
      <c r="N687" s="69"/>
      <c r="O687" s="69"/>
      <c r="Q687" s="69"/>
    </row>
    <row r="688" spans="2:17" ht="21.6">
      <c r="B688" s="83"/>
      <c r="C688" s="80"/>
      <c r="D688" s="90"/>
      <c r="F688" s="69"/>
      <c r="G688" s="69"/>
      <c r="H688" s="69"/>
      <c r="I688" s="95"/>
      <c r="K688" s="94"/>
      <c r="L688" s="69"/>
      <c r="M688" s="69"/>
      <c r="N688" s="69"/>
      <c r="O688" s="69"/>
      <c r="Q688" s="69"/>
    </row>
    <row r="689" spans="2:17" ht="21.6">
      <c r="B689" s="83"/>
      <c r="C689" s="80"/>
      <c r="D689" s="90"/>
      <c r="F689" s="69"/>
      <c r="G689" s="69"/>
      <c r="H689" s="69"/>
      <c r="I689" s="95"/>
      <c r="K689" s="94"/>
      <c r="L689" s="69"/>
      <c r="M689" s="69"/>
      <c r="N689" s="69"/>
      <c r="O689" s="69"/>
      <c r="Q689" s="69"/>
    </row>
    <row r="690" spans="2:17" ht="21.6">
      <c r="B690" s="83"/>
      <c r="C690" s="80"/>
      <c r="D690" s="90"/>
      <c r="F690" s="69"/>
      <c r="G690" s="69"/>
      <c r="H690" s="69"/>
      <c r="I690" s="95"/>
      <c r="K690" s="94"/>
      <c r="L690" s="69"/>
      <c r="M690" s="69"/>
      <c r="N690" s="69"/>
      <c r="O690" s="69"/>
      <c r="Q690" s="69"/>
    </row>
    <row r="691" spans="2:17" ht="21.6">
      <c r="B691" s="83"/>
      <c r="C691" s="80"/>
      <c r="D691" s="90"/>
      <c r="F691" s="69"/>
      <c r="G691" s="69"/>
      <c r="H691" s="69"/>
      <c r="I691" s="95"/>
      <c r="K691" s="94"/>
      <c r="L691" s="69"/>
      <c r="M691" s="69"/>
      <c r="N691" s="69"/>
      <c r="O691" s="69"/>
      <c r="Q691" s="69"/>
    </row>
    <row r="692" spans="2:17" ht="21.6">
      <c r="B692" s="83"/>
      <c r="C692" s="80"/>
      <c r="D692" s="90"/>
      <c r="F692" s="69"/>
      <c r="G692" s="69"/>
      <c r="H692" s="69"/>
      <c r="I692" s="95"/>
      <c r="K692" s="94"/>
      <c r="L692" s="69"/>
      <c r="M692" s="69"/>
      <c r="N692" s="69"/>
      <c r="O692" s="69"/>
      <c r="Q692" s="69"/>
    </row>
    <row r="693" spans="2:17" ht="21.6">
      <c r="B693" s="83"/>
      <c r="C693" s="80"/>
      <c r="D693" s="90"/>
      <c r="F693" s="69"/>
      <c r="G693" s="69"/>
      <c r="H693" s="69"/>
      <c r="I693" s="95"/>
      <c r="K693" s="94"/>
      <c r="L693" s="69"/>
      <c r="M693" s="69"/>
      <c r="N693" s="69"/>
      <c r="O693" s="69"/>
      <c r="Q693" s="69"/>
    </row>
    <row r="694" spans="2:17" ht="21.6">
      <c r="B694" s="83"/>
      <c r="C694" s="80"/>
      <c r="D694" s="90"/>
      <c r="F694" s="69"/>
      <c r="G694" s="69"/>
      <c r="H694" s="69"/>
      <c r="I694" s="95"/>
      <c r="K694" s="94"/>
      <c r="L694" s="69"/>
      <c r="M694" s="69"/>
      <c r="N694" s="69"/>
      <c r="O694" s="69"/>
      <c r="Q694" s="69"/>
    </row>
    <row r="695" spans="2:17" ht="21.6">
      <c r="B695" s="83"/>
      <c r="C695" s="80"/>
      <c r="D695" s="90"/>
      <c r="F695" s="69"/>
      <c r="G695" s="69"/>
      <c r="H695" s="69"/>
      <c r="I695" s="95"/>
      <c r="K695" s="94"/>
      <c r="L695" s="69"/>
      <c r="M695" s="69"/>
      <c r="N695" s="69"/>
      <c r="O695" s="69"/>
      <c r="Q695" s="69"/>
    </row>
    <row r="696" spans="2:17" ht="21.6">
      <c r="B696" s="83"/>
      <c r="C696" s="80"/>
      <c r="D696" s="90"/>
      <c r="F696" s="69"/>
      <c r="G696" s="69"/>
      <c r="H696" s="69"/>
      <c r="I696" s="95"/>
      <c r="K696" s="94"/>
      <c r="L696" s="69"/>
      <c r="M696" s="69"/>
      <c r="N696" s="69"/>
      <c r="O696" s="69"/>
      <c r="Q696" s="69"/>
    </row>
    <row r="697" spans="2:17" ht="21.6">
      <c r="B697" s="83"/>
      <c r="C697" s="80"/>
      <c r="D697" s="90"/>
      <c r="F697" s="69"/>
      <c r="G697" s="69"/>
      <c r="H697" s="69"/>
      <c r="I697" s="95"/>
      <c r="K697" s="94"/>
      <c r="L697" s="69"/>
      <c r="M697" s="69"/>
      <c r="N697" s="69"/>
      <c r="O697" s="69"/>
      <c r="Q697" s="69"/>
    </row>
    <row r="698" spans="2:17" ht="21.6">
      <c r="B698" s="83"/>
      <c r="C698" s="80"/>
      <c r="D698" s="90"/>
      <c r="F698" s="69"/>
      <c r="G698" s="69"/>
      <c r="H698" s="69"/>
      <c r="I698" s="95"/>
      <c r="K698" s="94"/>
      <c r="L698" s="69"/>
      <c r="M698" s="69"/>
      <c r="N698" s="69"/>
      <c r="O698" s="69"/>
      <c r="Q698" s="69"/>
    </row>
    <row r="699" spans="2:17" ht="21.6">
      <c r="B699" s="83"/>
      <c r="C699" s="80"/>
      <c r="D699" s="90"/>
      <c r="F699" s="69"/>
      <c r="G699" s="69"/>
      <c r="H699" s="69"/>
      <c r="I699" s="95"/>
      <c r="K699" s="94"/>
      <c r="L699" s="69"/>
      <c r="M699" s="69"/>
      <c r="N699" s="69"/>
      <c r="O699" s="69"/>
      <c r="Q699" s="69"/>
    </row>
    <row r="700" spans="2:17" ht="21.6">
      <c r="B700" s="83"/>
      <c r="C700" s="80"/>
      <c r="D700" s="90"/>
      <c r="F700" s="69"/>
      <c r="G700" s="69"/>
      <c r="H700" s="69"/>
      <c r="I700" s="95"/>
      <c r="K700" s="94"/>
      <c r="L700" s="69"/>
      <c r="M700" s="69"/>
      <c r="N700" s="69"/>
      <c r="O700" s="69"/>
      <c r="Q700" s="69"/>
    </row>
    <row r="701" spans="2:17" ht="21.6">
      <c r="B701" s="83"/>
      <c r="C701" s="80"/>
      <c r="D701" s="90"/>
      <c r="F701" s="69"/>
      <c r="G701" s="69"/>
      <c r="H701" s="69"/>
      <c r="I701" s="95"/>
      <c r="K701" s="94"/>
      <c r="L701" s="69"/>
      <c r="M701" s="69"/>
      <c r="N701" s="69"/>
      <c r="O701" s="69"/>
      <c r="Q701" s="69"/>
    </row>
    <row r="702" spans="2:17" ht="21.6">
      <c r="B702" s="83"/>
      <c r="C702" s="80"/>
      <c r="D702" s="90"/>
      <c r="F702" s="69"/>
      <c r="G702" s="69"/>
      <c r="H702" s="69"/>
      <c r="I702" s="95"/>
      <c r="K702" s="94"/>
      <c r="L702" s="69"/>
      <c r="M702" s="69"/>
      <c r="N702" s="69"/>
      <c r="O702" s="69"/>
      <c r="Q702" s="69"/>
    </row>
    <row r="703" spans="2:17" ht="21.6">
      <c r="B703" s="83"/>
      <c r="C703" s="80"/>
      <c r="D703" s="90"/>
      <c r="F703" s="69"/>
      <c r="G703" s="69"/>
      <c r="H703" s="69"/>
      <c r="I703" s="95"/>
      <c r="K703" s="94"/>
      <c r="L703" s="69"/>
      <c r="M703" s="69"/>
      <c r="N703" s="69"/>
      <c r="O703" s="69"/>
      <c r="Q703" s="69"/>
    </row>
    <row r="704" spans="2:17" ht="21.6">
      <c r="B704" s="83"/>
      <c r="C704" s="80"/>
      <c r="D704" s="90"/>
      <c r="F704" s="69"/>
      <c r="G704" s="69"/>
      <c r="H704" s="69"/>
      <c r="I704" s="95"/>
      <c r="K704" s="94"/>
      <c r="L704" s="69"/>
      <c r="M704" s="69"/>
      <c r="N704" s="69"/>
      <c r="O704" s="69"/>
      <c r="Q704" s="69"/>
    </row>
    <row r="705" spans="2:17" ht="21.6">
      <c r="B705" s="83"/>
      <c r="C705" s="80"/>
      <c r="D705" s="90"/>
      <c r="F705" s="69"/>
      <c r="G705" s="69"/>
      <c r="H705" s="69"/>
      <c r="I705" s="95"/>
      <c r="K705" s="94"/>
      <c r="L705" s="69"/>
      <c r="M705" s="69"/>
      <c r="N705" s="69"/>
      <c r="O705" s="69"/>
      <c r="Q705" s="69"/>
    </row>
    <row r="706" spans="2:17" ht="21.6">
      <c r="B706" s="83"/>
      <c r="C706" s="80"/>
      <c r="D706" s="90"/>
      <c r="F706" s="69"/>
      <c r="G706" s="69"/>
      <c r="H706" s="69"/>
      <c r="I706" s="95"/>
      <c r="K706" s="94"/>
      <c r="L706" s="69"/>
      <c r="M706" s="69"/>
      <c r="N706" s="69"/>
      <c r="O706" s="69"/>
      <c r="Q706" s="69"/>
    </row>
    <row r="707" spans="2:17" ht="21.6">
      <c r="B707" s="83"/>
      <c r="C707" s="80"/>
      <c r="D707" s="90"/>
      <c r="F707" s="69"/>
      <c r="G707" s="69"/>
      <c r="H707" s="69"/>
      <c r="I707" s="95"/>
      <c r="K707" s="94"/>
      <c r="L707" s="69"/>
      <c r="M707" s="69"/>
      <c r="N707" s="69"/>
      <c r="O707" s="69"/>
      <c r="Q707" s="69"/>
    </row>
    <row r="708" spans="2:17" ht="21.6">
      <c r="B708" s="83"/>
      <c r="C708" s="80"/>
      <c r="D708" s="90"/>
      <c r="F708" s="69"/>
      <c r="G708" s="69"/>
      <c r="H708" s="69"/>
      <c r="I708" s="95"/>
      <c r="K708" s="94"/>
      <c r="L708" s="69"/>
      <c r="M708" s="69"/>
      <c r="N708" s="69"/>
      <c r="O708" s="69"/>
      <c r="Q708" s="69"/>
    </row>
    <row r="709" spans="2:17" ht="21.6">
      <c r="B709" s="83"/>
      <c r="C709" s="80"/>
      <c r="D709" s="90"/>
      <c r="F709" s="69"/>
      <c r="G709" s="69"/>
      <c r="H709" s="69"/>
      <c r="I709" s="95"/>
      <c r="K709" s="94"/>
      <c r="L709" s="69"/>
      <c r="M709" s="69"/>
      <c r="N709" s="69"/>
      <c r="O709" s="69"/>
      <c r="Q709" s="69"/>
    </row>
    <row r="710" spans="2:17" ht="21.6">
      <c r="B710" s="83"/>
      <c r="C710" s="80"/>
      <c r="D710" s="90"/>
      <c r="F710" s="69"/>
      <c r="G710" s="69"/>
      <c r="H710" s="69"/>
      <c r="I710" s="95"/>
      <c r="K710" s="94"/>
      <c r="L710" s="69"/>
      <c r="M710" s="69"/>
      <c r="N710" s="69"/>
      <c r="O710" s="69"/>
      <c r="Q710" s="69"/>
    </row>
    <row r="711" spans="2:17" ht="21.6">
      <c r="B711" s="83"/>
      <c r="C711" s="80"/>
      <c r="D711" s="90"/>
      <c r="F711" s="69"/>
      <c r="G711" s="69"/>
      <c r="H711" s="69"/>
      <c r="I711" s="95"/>
      <c r="K711" s="94"/>
      <c r="L711" s="69"/>
      <c r="M711" s="69"/>
      <c r="N711" s="69"/>
      <c r="O711" s="69"/>
      <c r="Q711" s="69"/>
    </row>
    <row r="712" spans="2:17" ht="21.6">
      <c r="B712" s="83"/>
      <c r="C712" s="80"/>
      <c r="D712" s="90"/>
      <c r="F712" s="69"/>
      <c r="G712" s="69"/>
      <c r="H712" s="69"/>
      <c r="I712" s="95"/>
      <c r="K712" s="94"/>
      <c r="L712" s="69"/>
      <c r="M712" s="69"/>
      <c r="N712" s="69"/>
      <c r="O712" s="69"/>
      <c r="Q712" s="69"/>
    </row>
    <row r="713" spans="2:17" ht="21.6">
      <c r="B713" s="83"/>
      <c r="C713" s="80"/>
      <c r="D713" s="90"/>
      <c r="F713" s="69"/>
      <c r="G713" s="69"/>
      <c r="H713" s="69"/>
      <c r="I713" s="95"/>
      <c r="K713" s="94"/>
      <c r="L713" s="69"/>
      <c r="M713" s="69"/>
      <c r="N713" s="69"/>
      <c r="O713" s="69"/>
      <c r="Q713" s="69"/>
    </row>
    <row r="714" spans="2:17" ht="21.6">
      <c r="B714" s="83"/>
      <c r="C714" s="80"/>
      <c r="D714" s="90"/>
      <c r="F714" s="69"/>
      <c r="G714" s="69"/>
      <c r="H714" s="69"/>
      <c r="I714" s="95"/>
      <c r="K714" s="94"/>
      <c r="L714" s="69"/>
      <c r="M714" s="69"/>
      <c r="N714" s="69"/>
      <c r="O714" s="69"/>
      <c r="Q714" s="69"/>
    </row>
    <row r="715" spans="2:17" ht="21.6">
      <c r="B715" s="83"/>
      <c r="C715" s="80"/>
      <c r="D715" s="90"/>
      <c r="F715" s="69"/>
      <c r="G715" s="69"/>
      <c r="H715" s="69"/>
      <c r="I715" s="95"/>
      <c r="K715" s="94"/>
      <c r="L715" s="69"/>
      <c r="M715" s="69"/>
      <c r="N715" s="69"/>
      <c r="O715" s="69"/>
      <c r="Q715" s="69"/>
    </row>
    <row r="716" spans="2:17" ht="21.6">
      <c r="B716" s="83"/>
      <c r="C716" s="80"/>
      <c r="D716" s="90"/>
      <c r="F716" s="69"/>
      <c r="G716" s="69"/>
      <c r="H716" s="69"/>
      <c r="I716" s="95"/>
      <c r="K716" s="94"/>
      <c r="L716" s="69"/>
      <c r="M716" s="69"/>
      <c r="N716" s="69"/>
      <c r="O716" s="69"/>
      <c r="Q716" s="69"/>
    </row>
    <row r="717" spans="2:17" ht="21.6">
      <c r="B717" s="83"/>
      <c r="C717" s="80"/>
      <c r="D717" s="90"/>
      <c r="F717" s="69"/>
      <c r="G717" s="69"/>
      <c r="H717" s="69"/>
      <c r="I717" s="95"/>
      <c r="K717" s="94"/>
      <c r="L717" s="69"/>
      <c r="M717" s="69"/>
      <c r="N717" s="69"/>
      <c r="O717" s="69"/>
      <c r="Q717" s="69"/>
    </row>
    <row r="718" spans="2:17" ht="21.6">
      <c r="B718" s="83"/>
      <c r="C718" s="80"/>
      <c r="D718" s="90"/>
      <c r="F718" s="69"/>
      <c r="G718" s="69"/>
      <c r="H718" s="69"/>
      <c r="I718" s="95"/>
      <c r="K718" s="94"/>
      <c r="L718" s="69"/>
      <c r="M718" s="69"/>
      <c r="N718" s="69"/>
      <c r="O718" s="69"/>
      <c r="Q718" s="69"/>
    </row>
    <row r="719" spans="2:17" ht="21.6">
      <c r="B719" s="83"/>
      <c r="C719" s="80"/>
      <c r="D719" s="90"/>
      <c r="F719" s="69"/>
      <c r="G719" s="69"/>
      <c r="H719" s="69"/>
      <c r="I719" s="95"/>
      <c r="K719" s="94"/>
      <c r="L719" s="69"/>
      <c r="M719" s="69"/>
      <c r="N719" s="69"/>
      <c r="O719" s="69"/>
      <c r="Q719" s="69"/>
    </row>
    <row r="720" spans="2:17" ht="21.6">
      <c r="B720" s="83"/>
      <c r="C720" s="80"/>
      <c r="D720" s="90"/>
      <c r="F720" s="69"/>
      <c r="G720" s="69"/>
      <c r="H720" s="69"/>
      <c r="I720" s="95"/>
      <c r="K720" s="94"/>
      <c r="L720" s="69"/>
      <c r="M720" s="69"/>
      <c r="N720" s="69"/>
      <c r="O720" s="69"/>
      <c r="Q720" s="69"/>
    </row>
    <row r="721" spans="2:17" ht="21.6">
      <c r="B721" s="83"/>
      <c r="C721" s="80"/>
      <c r="D721" s="90"/>
      <c r="F721" s="69"/>
      <c r="G721" s="69"/>
      <c r="H721" s="69"/>
      <c r="I721" s="95"/>
      <c r="K721" s="94"/>
      <c r="L721" s="69"/>
      <c r="M721" s="69"/>
      <c r="N721" s="69"/>
      <c r="O721" s="69"/>
      <c r="Q721" s="69"/>
    </row>
    <row r="722" spans="2:17" ht="21.6">
      <c r="B722" s="83"/>
      <c r="C722" s="80"/>
      <c r="D722" s="90"/>
      <c r="F722" s="69"/>
      <c r="G722" s="69"/>
      <c r="H722" s="69"/>
      <c r="I722" s="95"/>
      <c r="K722" s="94"/>
      <c r="L722" s="69"/>
      <c r="M722" s="69"/>
      <c r="N722" s="69"/>
      <c r="O722" s="69"/>
      <c r="Q722" s="69"/>
    </row>
    <row r="723" spans="2:17" ht="21.6">
      <c r="B723" s="83"/>
      <c r="C723" s="80"/>
      <c r="D723" s="90"/>
      <c r="F723" s="69"/>
      <c r="G723" s="69"/>
      <c r="H723" s="69"/>
      <c r="I723" s="95"/>
      <c r="K723" s="94"/>
      <c r="L723" s="69"/>
      <c r="M723" s="69"/>
      <c r="N723" s="69"/>
      <c r="O723" s="69"/>
      <c r="Q723" s="69"/>
    </row>
    <row r="724" spans="2:17" ht="21.6">
      <c r="B724" s="83"/>
      <c r="C724" s="80"/>
      <c r="D724" s="90"/>
      <c r="F724" s="69"/>
      <c r="G724" s="69"/>
      <c r="H724" s="69"/>
      <c r="I724" s="95"/>
      <c r="K724" s="94"/>
      <c r="L724" s="69"/>
      <c r="M724" s="69"/>
      <c r="N724" s="69"/>
      <c r="O724" s="69"/>
      <c r="Q724" s="69"/>
    </row>
    <row r="725" spans="2:17" ht="21.6">
      <c r="B725" s="83"/>
      <c r="C725" s="80"/>
      <c r="D725" s="90"/>
      <c r="F725" s="69"/>
      <c r="G725" s="69"/>
      <c r="H725" s="69"/>
      <c r="I725" s="95"/>
      <c r="K725" s="94"/>
      <c r="L725" s="69"/>
      <c r="M725" s="69"/>
      <c r="N725" s="69"/>
      <c r="O725" s="69"/>
      <c r="Q725" s="69"/>
    </row>
    <row r="726" spans="2:17" ht="21.6">
      <c r="B726" s="83"/>
      <c r="C726" s="80"/>
      <c r="D726" s="90"/>
      <c r="F726" s="69"/>
      <c r="G726" s="69"/>
      <c r="H726" s="69"/>
      <c r="I726" s="95"/>
      <c r="K726" s="94"/>
      <c r="L726" s="69"/>
      <c r="M726" s="69"/>
      <c r="N726" s="69"/>
      <c r="O726" s="69"/>
      <c r="Q726" s="69"/>
    </row>
    <row r="727" spans="2:17" ht="21.6">
      <c r="B727" s="83"/>
      <c r="C727" s="80"/>
      <c r="D727" s="90"/>
      <c r="F727" s="69"/>
      <c r="G727" s="69"/>
      <c r="H727" s="69"/>
      <c r="I727" s="95"/>
      <c r="K727" s="94"/>
      <c r="L727" s="69"/>
      <c r="M727" s="69"/>
      <c r="N727" s="69"/>
      <c r="O727" s="69"/>
      <c r="Q727" s="69"/>
    </row>
    <row r="728" spans="2:17" ht="21.6">
      <c r="B728" s="83"/>
      <c r="C728" s="80"/>
      <c r="D728" s="90"/>
      <c r="F728" s="69"/>
      <c r="G728" s="69"/>
      <c r="H728" s="69"/>
      <c r="I728" s="95"/>
      <c r="K728" s="94"/>
      <c r="L728" s="69"/>
      <c r="M728" s="69"/>
      <c r="N728" s="69"/>
      <c r="O728" s="69"/>
      <c r="Q728" s="69"/>
    </row>
    <row r="729" spans="2:17" ht="21.6">
      <c r="B729" s="83"/>
      <c r="C729" s="80"/>
      <c r="D729" s="90"/>
      <c r="F729" s="69"/>
      <c r="G729" s="69"/>
      <c r="H729" s="69"/>
      <c r="I729" s="95"/>
      <c r="K729" s="94"/>
      <c r="L729" s="69"/>
      <c r="M729" s="69"/>
      <c r="N729" s="69"/>
      <c r="O729" s="69"/>
      <c r="Q729" s="69"/>
    </row>
    <row r="730" spans="2:17" ht="21.6">
      <c r="B730" s="83"/>
      <c r="C730" s="80"/>
      <c r="D730" s="90"/>
      <c r="F730" s="69"/>
      <c r="G730" s="69"/>
      <c r="H730" s="69"/>
      <c r="I730" s="95"/>
      <c r="K730" s="94"/>
      <c r="L730" s="69"/>
      <c r="M730" s="69"/>
      <c r="N730" s="69"/>
      <c r="O730" s="69"/>
      <c r="Q730" s="69"/>
    </row>
    <row r="731" spans="2:17" ht="21.6">
      <c r="B731" s="83"/>
      <c r="C731" s="80"/>
      <c r="D731" s="90"/>
      <c r="F731" s="69"/>
      <c r="G731" s="69"/>
      <c r="H731" s="69"/>
      <c r="I731" s="95"/>
      <c r="K731" s="94"/>
      <c r="L731" s="69"/>
      <c r="M731" s="69"/>
      <c r="N731" s="69"/>
      <c r="O731" s="69"/>
      <c r="Q731" s="69"/>
    </row>
    <row r="732" spans="2:17" ht="21.6">
      <c r="B732" s="83"/>
      <c r="C732" s="80"/>
      <c r="D732" s="90"/>
      <c r="F732" s="69"/>
      <c r="G732" s="69"/>
      <c r="H732" s="69"/>
      <c r="I732" s="95"/>
      <c r="K732" s="94"/>
      <c r="L732" s="69"/>
      <c r="M732" s="69"/>
      <c r="N732" s="69"/>
      <c r="O732" s="69"/>
      <c r="Q732" s="69"/>
    </row>
    <row r="733" spans="2:17" ht="21.6">
      <c r="B733" s="83"/>
      <c r="C733" s="80"/>
      <c r="D733" s="90"/>
      <c r="F733" s="69"/>
      <c r="G733" s="69"/>
      <c r="H733" s="69"/>
      <c r="I733" s="95"/>
      <c r="K733" s="94"/>
      <c r="L733" s="69"/>
      <c r="M733" s="69"/>
      <c r="N733" s="69"/>
      <c r="O733" s="69"/>
      <c r="Q733" s="69"/>
    </row>
    <row r="734" spans="2:17" ht="21.6">
      <c r="B734" s="83"/>
      <c r="C734" s="80"/>
      <c r="D734" s="90"/>
      <c r="F734" s="69"/>
      <c r="G734" s="69"/>
      <c r="H734" s="69"/>
      <c r="I734" s="95"/>
      <c r="K734" s="94"/>
      <c r="L734" s="69"/>
      <c r="M734" s="69"/>
      <c r="N734" s="69"/>
      <c r="O734" s="69"/>
      <c r="Q734" s="69"/>
    </row>
    <row r="735" spans="2:17" ht="21.6">
      <c r="B735" s="83"/>
      <c r="C735" s="80"/>
      <c r="D735" s="90"/>
      <c r="F735" s="69"/>
      <c r="G735" s="69"/>
      <c r="H735" s="69"/>
      <c r="I735" s="95"/>
      <c r="K735" s="94"/>
      <c r="L735" s="69"/>
      <c r="M735" s="69"/>
      <c r="N735" s="69"/>
      <c r="O735" s="69"/>
      <c r="Q735" s="69"/>
    </row>
    <row r="736" spans="2:17" ht="21.6">
      <c r="B736" s="83"/>
      <c r="C736" s="80"/>
      <c r="D736" s="90"/>
      <c r="F736" s="69"/>
      <c r="G736" s="69"/>
      <c r="H736" s="69"/>
      <c r="I736" s="95"/>
      <c r="K736" s="94"/>
      <c r="L736" s="69"/>
      <c r="M736" s="69"/>
      <c r="N736" s="69"/>
      <c r="O736" s="69"/>
      <c r="Q736" s="69"/>
    </row>
    <row r="737" spans="2:17" ht="21.6">
      <c r="B737" s="83"/>
      <c r="C737" s="80"/>
      <c r="D737" s="90"/>
      <c r="F737" s="69"/>
      <c r="G737" s="69"/>
      <c r="H737" s="69"/>
      <c r="I737" s="95"/>
      <c r="K737" s="94"/>
      <c r="L737" s="69"/>
      <c r="M737" s="69"/>
      <c r="N737" s="69"/>
      <c r="O737" s="69"/>
      <c r="Q737" s="69"/>
    </row>
    <row r="738" spans="2:17" ht="21.6">
      <c r="B738" s="83"/>
      <c r="C738" s="80"/>
      <c r="D738" s="90"/>
      <c r="F738" s="69"/>
      <c r="G738" s="69"/>
      <c r="H738" s="69"/>
      <c r="I738" s="95"/>
      <c r="K738" s="94"/>
      <c r="L738" s="69"/>
      <c r="M738" s="69"/>
      <c r="N738" s="69"/>
      <c r="O738" s="69"/>
      <c r="Q738" s="69"/>
    </row>
    <row r="739" spans="2:17" ht="21.6">
      <c r="B739" s="83"/>
      <c r="C739" s="80"/>
      <c r="D739" s="90"/>
      <c r="F739" s="69"/>
      <c r="G739" s="69"/>
      <c r="H739" s="69"/>
      <c r="I739" s="95"/>
      <c r="K739" s="94"/>
      <c r="L739" s="69"/>
      <c r="M739" s="69"/>
      <c r="N739" s="69"/>
      <c r="O739" s="69"/>
      <c r="Q739" s="69"/>
    </row>
    <row r="740" spans="2:17" ht="21.6">
      <c r="B740" s="83"/>
      <c r="C740" s="80"/>
      <c r="D740" s="90"/>
      <c r="F740" s="69"/>
      <c r="G740" s="69"/>
      <c r="H740" s="69"/>
      <c r="I740" s="95"/>
      <c r="K740" s="94"/>
      <c r="L740" s="69"/>
      <c r="M740" s="69"/>
      <c r="N740" s="69"/>
      <c r="O740" s="69"/>
      <c r="Q740" s="69"/>
    </row>
    <row r="741" spans="2:17" ht="21.6">
      <c r="B741" s="83"/>
      <c r="C741" s="80"/>
      <c r="D741" s="90"/>
      <c r="F741" s="69"/>
      <c r="G741" s="69"/>
      <c r="H741" s="69"/>
      <c r="I741" s="95"/>
      <c r="K741" s="94"/>
      <c r="L741" s="69"/>
      <c r="M741" s="69"/>
      <c r="N741" s="69"/>
      <c r="O741" s="69"/>
      <c r="Q741" s="69"/>
    </row>
    <row r="742" spans="2:17" ht="21.6">
      <c r="B742" s="83"/>
      <c r="C742" s="80"/>
      <c r="D742" s="90"/>
      <c r="F742" s="69"/>
      <c r="G742" s="69"/>
      <c r="H742" s="69"/>
      <c r="I742" s="95"/>
      <c r="K742" s="94"/>
      <c r="L742" s="69"/>
      <c r="M742" s="69"/>
      <c r="N742" s="69"/>
      <c r="O742" s="69"/>
      <c r="Q742" s="69"/>
    </row>
    <row r="743" spans="2:17" ht="21.6">
      <c r="B743" s="83"/>
      <c r="C743" s="80"/>
      <c r="D743" s="90"/>
      <c r="F743" s="69"/>
      <c r="G743" s="69"/>
      <c r="H743" s="69"/>
      <c r="I743" s="95"/>
      <c r="K743" s="94"/>
      <c r="L743" s="69"/>
      <c r="M743" s="69"/>
      <c r="N743" s="69"/>
      <c r="O743" s="69"/>
      <c r="Q743" s="69"/>
    </row>
    <row r="744" spans="2:17" ht="21.6">
      <c r="B744" s="83"/>
      <c r="C744" s="80"/>
      <c r="D744" s="90"/>
      <c r="F744" s="69"/>
      <c r="G744" s="69"/>
      <c r="H744" s="69"/>
      <c r="I744" s="95"/>
      <c r="K744" s="94"/>
      <c r="L744" s="69"/>
      <c r="M744" s="69"/>
      <c r="N744" s="69"/>
      <c r="O744" s="69"/>
      <c r="Q744" s="69"/>
    </row>
    <row r="745" spans="2:17" ht="21.6">
      <c r="B745" s="83"/>
      <c r="C745" s="80"/>
      <c r="D745" s="90"/>
      <c r="F745" s="69"/>
      <c r="G745" s="69"/>
      <c r="H745" s="69"/>
      <c r="I745" s="95"/>
      <c r="K745" s="94"/>
      <c r="L745" s="69"/>
      <c r="M745" s="69"/>
      <c r="N745" s="69"/>
      <c r="O745" s="69"/>
      <c r="Q745" s="69"/>
    </row>
    <row r="746" spans="2:17" ht="21.6">
      <c r="B746" s="83"/>
      <c r="C746" s="80"/>
      <c r="D746" s="90"/>
      <c r="F746" s="69"/>
      <c r="G746" s="69"/>
      <c r="H746" s="69"/>
      <c r="I746" s="95"/>
      <c r="K746" s="94"/>
      <c r="L746" s="69"/>
      <c r="M746" s="69"/>
      <c r="N746" s="69"/>
      <c r="O746" s="69"/>
      <c r="Q746" s="69"/>
    </row>
    <row r="747" spans="2:17" ht="21.6">
      <c r="B747" s="83"/>
      <c r="C747" s="80"/>
      <c r="D747" s="90"/>
      <c r="F747" s="69"/>
      <c r="G747" s="69"/>
      <c r="H747" s="69"/>
      <c r="I747" s="95"/>
      <c r="K747" s="94"/>
      <c r="L747" s="69"/>
      <c r="M747" s="69"/>
      <c r="N747" s="69"/>
      <c r="O747" s="69"/>
      <c r="Q747" s="69"/>
    </row>
    <row r="748" spans="2:17" ht="21.6">
      <c r="B748" s="83"/>
      <c r="C748" s="80"/>
      <c r="D748" s="90"/>
      <c r="F748" s="69"/>
      <c r="G748" s="69"/>
      <c r="H748" s="69"/>
      <c r="I748" s="95"/>
      <c r="K748" s="94"/>
      <c r="L748" s="69"/>
      <c r="M748" s="69"/>
      <c r="N748" s="69"/>
      <c r="O748" s="69"/>
      <c r="Q748" s="69"/>
    </row>
    <row r="749" spans="2:17" ht="21.6">
      <c r="B749" s="83"/>
      <c r="C749" s="80"/>
      <c r="D749" s="90"/>
      <c r="F749" s="69"/>
      <c r="G749" s="69"/>
      <c r="H749" s="69"/>
      <c r="I749" s="95"/>
      <c r="K749" s="94"/>
      <c r="L749" s="69"/>
      <c r="M749" s="69"/>
      <c r="N749" s="69"/>
      <c r="O749" s="69"/>
      <c r="Q749" s="69"/>
    </row>
    <row r="750" spans="2:17" ht="21.6">
      <c r="B750" s="83"/>
      <c r="C750" s="80"/>
      <c r="D750" s="90"/>
      <c r="F750" s="69"/>
      <c r="G750" s="69"/>
      <c r="H750" s="69"/>
      <c r="I750" s="95"/>
      <c r="K750" s="94"/>
      <c r="L750" s="69"/>
      <c r="M750" s="69"/>
      <c r="N750" s="69"/>
      <c r="O750" s="69"/>
      <c r="Q750" s="69"/>
    </row>
    <row r="751" spans="2:17" ht="21.6">
      <c r="B751" s="83"/>
      <c r="C751" s="80"/>
      <c r="D751" s="90"/>
      <c r="F751" s="69"/>
      <c r="G751" s="69"/>
      <c r="H751" s="69"/>
      <c r="I751" s="95"/>
      <c r="K751" s="94"/>
      <c r="L751" s="69"/>
      <c r="M751" s="69"/>
      <c r="N751" s="69"/>
      <c r="O751" s="69"/>
      <c r="Q751" s="69"/>
    </row>
    <row r="752" spans="2:17" ht="21.6">
      <c r="B752" s="83"/>
      <c r="C752" s="80"/>
      <c r="D752" s="90"/>
      <c r="F752" s="69"/>
      <c r="G752" s="69"/>
      <c r="H752" s="69"/>
      <c r="I752" s="95"/>
      <c r="K752" s="94"/>
      <c r="L752" s="69"/>
      <c r="M752" s="69"/>
      <c r="N752" s="69"/>
      <c r="O752" s="69"/>
      <c r="Q752" s="69"/>
    </row>
    <row r="753" spans="2:17" ht="21.6">
      <c r="B753" s="83"/>
      <c r="C753" s="80"/>
      <c r="D753" s="90"/>
      <c r="F753" s="69"/>
      <c r="G753" s="69"/>
      <c r="H753" s="69"/>
      <c r="I753" s="95"/>
      <c r="K753" s="94"/>
      <c r="L753" s="69"/>
      <c r="M753" s="69"/>
      <c r="N753" s="69"/>
      <c r="O753" s="69"/>
      <c r="Q753" s="69"/>
    </row>
    <row r="754" spans="2:17" ht="21.6">
      <c r="B754" s="83"/>
      <c r="C754" s="80"/>
      <c r="D754" s="90"/>
      <c r="F754" s="69"/>
      <c r="G754" s="69"/>
      <c r="H754" s="69"/>
      <c r="I754" s="95"/>
      <c r="K754" s="94"/>
      <c r="L754" s="69"/>
      <c r="M754" s="69"/>
      <c r="N754" s="69"/>
      <c r="O754" s="69"/>
      <c r="Q754" s="69"/>
    </row>
    <row r="755" spans="2:17" ht="21.6">
      <c r="B755" s="83"/>
      <c r="C755" s="80"/>
      <c r="D755" s="90"/>
      <c r="F755" s="69"/>
      <c r="G755" s="69"/>
      <c r="H755" s="69"/>
      <c r="I755" s="95"/>
      <c r="K755" s="94"/>
      <c r="L755" s="69"/>
      <c r="M755" s="69"/>
      <c r="N755" s="69"/>
      <c r="O755" s="69"/>
      <c r="Q755" s="69"/>
    </row>
    <row r="756" spans="2:17" ht="21.6">
      <c r="B756" s="83"/>
      <c r="C756" s="80"/>
      <c r="D756" s="90"/>
      <c r="F756" s="69"/>
      <c r="G756" s="69"/>
      <c r="H756" s="69"/>
      <c r="I756" s="95"/>
      <c r="K756" s="94"/>
      <c r="L756" s="69"/>
      <c r="M756" s="69"/>
      <c r="N756" s="69"/>
      <c r="O756" s="69"/>
      <c r="Q756" s="69"/>
    </row>
    <row r="757" spans="2:17" ht="21.6">
      <c r="B757" s="83"/>
      <c r="C757" s="80"/>
      <c r="D757" s="90"/>
      <c r="F757" s="69"/>
      <c r="G757" s="69"/>
      <c r="H757" s="69"/>
      <c r="I757" s="95"/>
      <c r="K757" s="94"/>
      <c r="L757" s="69"/>
      <c r="M757" s="69"/>
      <c r="N757" s="69"/>
      <c r="O757" s="69"/>
      <c r="Q757" s="69"/>
    </row>
    <row r="758" spans="2:17" ht="21.6">
      <c r="B758" s="83"/>
      <c r="C758" s="80"/>
      <c r="D758" s="90"/>
      <c r="F758" s="69"/>
      <c r="G758" s="69"/>
      <c r="H758" s="69"/>
      <c r="I758" s="95"/>
      <c r="K758" s="94"/>
      <c r="L758" s="69"/>
      <c r="M758" s="69"/>
      <c r="N758" s="69"/>
      <c r="O758" s="69"/>
      <c r="Q758" s="69"/>
    </row>
    <row r="759" spans="2:17" ht="21.6">
      <c r="B759" s="83"/>
      <c r="C759" s="80"/>
      <c r="D759" s="90"/>
      <c r="F759" s="69"/>
      <c r="G759" s="69"/>
      <c r="H759" s="69"/>
      <c r="I759" s="95"/>
      <c r="K759" s="94"/>
      <c r="L759" s="69"/>
      <c r="M759" s="69"/>
      <c r="N759" s="69"/>
      <c r="O759" s="69"/>
      <c r="Q759" s="69"/>
    </row>
    <row r="760" spans="2:17" ht="21.6">
      <c r="B760" s="83"/>
      <c r="C760" s="80"/>
      <c r="D760" s="90"/>
      <c r="F760" s="69"/>
      <c r="G760" s="69"/>
      <c r="H760" s="69"/>
      <c r="I760" s="95"/>
      <c r="K760" s="94"/>
      <c r="L760" s="69"/>
      <c r="M760" s="69"/>
      <c r="N760" s="69"/>
      <c r="O760" s="69"/>
      <c r="Q760" s="69"/>
    </row>
    <row r="761" spans="2:17" ht="21.6">
      <c r="B761" s="83"/>
      <c r="C761" s="80"/>
      <c r="D761" s="90"/>
      <c r="F761" s="69"/>
      <c r="G761" s="69"/>
      <c r="H761" s="69"/>
      <c r="I761" s="95"/>
      <c r="K761" s="94"/>
      <c r="L761" s="69"/>
      <c r="M761" s="69"/>
      <c r="N761" s="69"/>
      <c r="O761" s="69"/>
      <c r="Q761" s="69"/>
    </row>
    <row r="762" spans="2:17" ht="21.6">
      <c r="B762" s="83"/>
      <c r="C762" s="80"/>
      <c r="D762" s="90"/>
      <c r="F762" s="69"/>
      <c r="G762" s="69"/>
      <c r="H762" s="69"/>
      <c r="I762" s="95"/>
      <c r="K762" s="94"/>
      <c r="L762" s="69"/>
      <c r="M762" s="69"/>
      <c r="N762" s="69"/>
      <c r="O762" s="69"/>
      <c r="Q762" s="69"/>
    </row>
    <row r="763" spans="2:17" ht="21.6">
      <c r="B763" s="83"/>
      <c r="C763" s="80"/>
      <c r="D763" s="90"/>
      <c r="F763" s="69"/>
      <c r="G763" s="69"/>
      <c r="H763" s="69"/>
      <c r="I763" s="95"/>
      <c r="K763" s="94"/>
      <c r="L763" s="69"/>
      <c r="M763" s="69"/>
      <c r="N763" s="69"/>
      <c r="O763" s="69"/>
      <c r="Q763" s="69"/>
    </row>
    <row r="764" spans="2:17" ht="21.6">
      <c r="B764" s="83"/>
      <c r="C764" s="80"/>
      <c r="D764" s="90"/>
      <c r="F764" s="69"/>
      <c r="G764" s="69"/>
      <c r="H764" s="69"/>
      <c r="I764" s="95"/>
      <c r="K764" s="94"/>
      <c r="L764" s="69"/>
      <c r="M764" s="69"/>
      <c r="N764" s="69"/>
      <c r="O764" s="69"/>
      <c r="Q764" s="69"/>
    </row>
    <row r="765" spans="2:17" ht="21.6">
      <c r="B765" s="83"/>
      <c r="C765" s="80"/>
      <c r="D765" s="90"/>
      <c r="F765" s="69"/>
      <c r="G765" s="69"/>
      <c r="H765" s="69"/>
      <c r="I765" s="95"/>
      <c r="K765" s="94"/>
      <c r="L765" s="69"/>
      <c r="M765" s="69"/>
      <c r="N765" s="69"/>
      <c r="O765" s="69"/>
      <c r="Q765" s="69"/>
    </row>
    <row r="766" spans="2:17" ht="21.6">
      <c r="B766" s="83"/>
      <c r="C766" s="80"/>
      <c r="D766" s="90"/>
      <c r="F766" s="69"/>
      <c r="G766" s="69"/>
      <c r="H766" s="69"/>
      <c r="I766" s="95"/>
      <c r="K766" s="94"/>
      <c r="L766" s="69"/>
      <c r="M766" s="69"/>
      <c r="N766" s="69"/>
      <c r="O766" s="69"/>
      <c r="Q766" s="69"/>
    </row>
    <row r="767" spans="2:17" ht="21.6">
      <c r="B767" s="83"/>
      <c r="C767" s="80"/>
      <c r="D767" s="90"/>
      <c r="F767" s="69"/>
      <c r="G767" s="69"/>
      <c r="H767" s="69"/>
      <c r="I767" s="95"/>
      <c r="K767" s="94"/>
      <c r="L767" s="69"/>
      <c r="M767" s="69"/>
      <c r="N767" s="69"/>
      <c r="O767" s="69"/>
      <c r="Q767" s="69"/>
    </row>
    <row r="768" spans="2:17" ht="21.6">
      <c r="B768" s="83"/>
      <c r="C768" s="80"/>
      <c r="D768" s="90"/>
      <c r="F768" s="69"/>
      <c r="G768" s="69"/>
      <c r="H768" s="69"/>
      <c r="I768" s="95"/>
      <c r="K768" s="94"/>
      <c r="L768" s="69"/>
      <c r="M768" s="69"/>
      <c r="N768" s="69"/>
      <c r="O768" s="69"/>
      <c r="Q768" s="69"/>
    </row>
    <row r="769" spans="2:17" ht="21.6">
      <c r="B769" s="83"/>
      <c r="C769" s="80"/>
      <c r="D769" s="90"/>
      <c r="F769" s="69"/>
      <c r="G769" s="69"/>
      <c r="H769" s="69"/>
      <c r="I769" s="95"/>
      <c r="K769" s="94"/>
      <c r="L769" s="69"/>
      <c r="M769" s="69"/>
      <c r="N769" s="69"/>
      <c r="O769" s="69"/>
      <c r="Q769" s="69"/>
    </row>
    <row r="770" spans="2:17" ht="21.6">
      <c r="B770" s="83"/>
      <c r="C770" s="80"/>
      <c r="D770" s="90"/>
      <c r="F770" s="69"/>
      <c r="G770" s="69"/>
      <c r="H770" s="69"/>
      <c r="I770" s="95"/>
      <c r="K770" s="94"/>
      <c r="L770" s="69"/>
      <c r="M770" s="69"/>
      <c r="N770" s="69"/>
      <c r="O770" s="69"/>
      <c r="Q770" s="69"/>
    </row>
    <row r="771" spans="2:17" ht="21.6">
      <c r="B771" s="83"/>
      <c r="C771" s="80"/>
      <c r="D771" s="90"/>
      <c r="F771" s="69"/>
      <c r="G771" s="69"/>
      <c r="H771" s="69"/>
      <c r="I771" s="95"/>
      <c r="K771" s="94"/>
      <c r="L771" s="69"/>
      <c r="M771" s="69"/>
      <c r="N771" s="69"/>
      <c r="O771" s="69"/>
      <c r="Q771" s="69"/>
    </row>
    <row r="772" spans="2:17" ht="21.6">
      <c r="B772" s="83"/>
      <c r="C772" s="80"/>
      <c r="D772" s="90"/>
      <c r="F772" s="69"/>
      <c r="G772" s="69"/>
      <c r="H772" s="69"/>
      <c r="I772" s="95"/>
      <c r="K772" s="94"/>
      <c r="L772" s="69"/>
      <c r="M772" s="69"/>
      <c r="N772" s="69"/>
      <c r="O772" s="69"/>
      <c r="Q772" s="69"/>
    </row>
    <row r="773" spans="2:17" ht="21.6">
      <c r="B773" s="83"/>
      <c r="C773" s="80"/>
      <c r="D773" s="90"/>
      <c r="F773" s="69"/>
      <c r="G773" s="69"/>
      <c r="H773" s="69"/>
      <c r="I773" s="95"/>
      <c r="K773" s="94"/>
      <c r="L773" s="69"/>
      <c r="M773" s="69"/>
      <c r="N773" s="69"/>
      <c r="O773" s="69"/>
      <c r="Q773" s="69"/>
    </row>
    <row r="774" spans="2:17" ht="21.6">
      <c r="B774" s="83"/>
      <c r="C774" s="80"/>
      <c r="D774" s="90"/>
      <c r="F774" s="69"/>
      <c r="G774" s="69"/>
      <c r="H774" s="69"/>
      <c r="I774" s="95"/>
      <c r="K774" s="94"/>
      <c r="L774" s="69"/>
      <c r="M774" s="69"/>
      <c r="N774" s="69"/>
      <c r="O774" s="69"/>
      <c r="Q774" s="69"/>
    </row>
    <row r="775" spans="2:17" ht="21.6">
      <c r="B775" s="83"/>
      <c r="C775" s="80"/>
      <c r="D775" s="90"/>
      <c r="F775" s="69"/>
      <c r="G775" s="69"/>
      <c r="H775" s="69"/>
      <c r="I775" s="95"/>
      <c r="K775" s="94"/>
      <c r="L775" s="69"/>
      <c r="M775" s="69"/>
      <c r="N775" s="69"/>
      <c r="O775" s="69"/>
      <c r="Q775" s="69"/>
    </row>
    <row r="776" spans="2:17" ht="21.6">
      <c r="B776" s="83"/>
      <c r="C776" s="80"/>
      <c r="D776" s="90"/>
      <c r="F776" s="69"/>
      <c r="G776" s="69"/>
      <c r="H776" s="69"/>
      <c r="I776" s="95"/>
      <c r="K776" s="94"/>
      <c r="L776" s="69"/>
      <c r="M776" s="69"/>
      <c r="N776" s="69"/>
      <c r="O776" s="69"/>
      <c r="Q776" s="69"/>
    </row>
    <row r="777" spans="2:17" ht="21.6">
      <c r="B777" s="83"/>
      <c r="C777" s="80"/>
      <c r="D777" s="90"/>
      <c r="F777" s="69"/>
      <c r="G777" s="69"/>
      <c r="H777" s="69"/>
      <c r="I777" s="95"/>
      <c r="K777" s="94"/>
      <c r="L777" s="69"/>
      <c r="M777" s="69"/>
      <c r="N777" s="69"/>
      <c r="O777" s="69"/>
      <c r="Q777" s="69"/>
    </row>
    <row r="778" spans="2:17" ht="21.6">
      <c r="B778" s="83"/>
      <c r="C778" s="80"/>
      <c r="D778" s="90"/>
      <c r="F778" s="69"/>
      <c r="G778" s="69"/>
      <c r="H778" s="69"/>
      <c r="I778" s="95"/>
      <c r="K778" s="94"/>
      <c r="L778" s="69"/>
      <c r="M778" s="69"/>
      <c r="N778" s="69"/>
      <c r="O778" s="69"/>
      <c r="Q778" s="69"/>
    </row>
    <row r="779" spans="2:17" ht="21.6">
      <c r="B779" s="83"/>
      <c r="C779" s="80"/>
      <c r="D779" s="90"/>
      <c r="F779" s="69"/>
      <c r="G779" s="69"/>
      <c r="H779" s="69"/>
      <c r="I779" s="95"/>
      <c r="K779" s="94"/>
      <c r="L779" s="69"/>
      <c r="M779" s="69"/>
      <c r="N779" s="69"/>
      <c r="O779" s="69"/>
      <c r="Q779" s="69"/>
    </row>
    <row r="780" spans="2:17" ht="21.6">
      <c r="B780" s="83"/>
      <c r="C780" s="80"/>
      <c r="D780" s="90"/>
      <c r="F780" s="69"/>
      <c r="G780" s="69"/>
      <c r="H780" s="69"/>
      <c r="I780" s="95"/>
      <c r="K780" s="94"/>
      <c r="L780" s="69"/>
      <c r="M780" s="69"/>
      <c r="N780" s="69"/>
      <c r="O780" s="69"/>
      <c r="Q780" s="69"/>
    </row>
    <row r="781" spans="2:17" ht="21.6">
      <c r="B781" s="83"/>
      <c r="C781" s="80"/>
      <c r="D781" s="90"/>
      <c r="F781" s="69"/>
      <c r="G781" s="69"/>
      <c r="H781" s="69"/>
      <c r="I781" s="95"/>
      <c r="K781" s="94"/>
      <c r="L781" s="69"/>
      <c r="M781" s="69"/>
      <c r="N781" s="69"/>
      <c r="O781" s="69"/>
      <c r="Q781" s="69"/>
    </row>
    <row r="782" spans="2:17" ht="21.6">
      <c r="B782" s="83"/>
      <c r="C782" s="80"/>
      <c r="D782" s="90"/>
      <c r="F782" s="69"/>
      <c r="G782" s="69"/>
      <c r="H782" s="69"/>
      <c r="I782" s="95"/>
      <c r="K782" s="94"/>
      <c r="L782" s="69"/>
      <c r="M782" s="69"/>
      <c r="N782" s="69"/>
      <c r="O782" s="69"/>
      <c r="Q782" s="69"/>
    </row>
    <row r="783" spans="2:17" ht="21.6">
      <c r="B783" s="83"/>
      <c r="C783" s="80"/>
      <c r="D783" s="90"/>
      <c r="F783" s="69"/>
      <c r="G783" s="69"/>
      <c r="H783" s="69"/>
      <c r="I783" s="95"/>
      <c r="K783" s="94"/>
      <c r="L783" s="69"/>
      <c r="M783" s="69"/>
      <c r="N783" s="69"/>
      <c r="O783" s="69"/>
      <c r="Q783" s="69"/>
    </row>
    <row r="784" spans="2:17" ht="21.6">
      <c r="B784" s="83"/>
      <c r="C784" s="80"/>
      <c r="D784" s="90"/>
      <c r="F784" s="69"/>
      <c r="G784" s="69"/>
      <c r="H784" s="69"/>
      <c r="I784" s="95"/>
      <c r="K784" s="94"/>
      <c r="L784" s="69"/>
      <c r="M784" s="69"/>
      <c r="N784" s="69"/>
      <c r="O784" s="69"/>
      <c r="Q784" s="69"/>
    </row>
    <row r="785" spans="2:17" ht="21.6">
      <c r="B785" s="83"/>
      <c r="C785" s="80"/>
      <c r="D785" s="90"/>
      <c r="F785" s="69"/>
      <c r="G785" s="69"/>
      <c r="H785" s="69"/>
      <c r="I785" s="95"/>
      <c r="K785" s="94"/>
      <c r="L785" s="69"/>
      <c r="M785" s="69"/>
      <c r="N785" s="69"/>
      <c r="O785" s="69"/>
      <c r="Q785" s="69"/>
    </row>
    <row r="786" spans="2:17" ht="21.6">
      <c r="B786" s="83"/>
      <c r="C786" s="80"/>
      <c r="D786" s="90"/>
      <c r="F786" s="69"/>
      <c r="G786" s="69"/>
      <c r="H786" s="69"/>
      <c r="I786" s="95"/>
      <c r="K786" s="94"/>
      <c r="L786" s="69"/>
      <c r="M786" s="69"/>
      <c r="N786" s="69"/>
      <c r="O786" s="69"/>
      <c r="Q786" s="69"/>
    </row>
    <row r="787" spans="2:17" ht="21.6">
      <c r="B787" s="83"/>
      <c r="C787" s="80"/>
      <c r="D787" s="90"/>
      <c r="F787" s="69"/>
      <c r="G787" s="69"/>
      <c r="H787" s="69"/>
      <c r="I787" s="95"/>
      <c r="K787" s="94"/>
      <c r="L787" s="69"/>
      <c r="M787" s="69"/>
      <c r="N787" s="69"/>
      <c r="O787" s="69"/>
      <c r="Q787" s="69"/>
    </row>
    <row r="788" spans="2:17" ht="21.6">
      <c r="B788" s="83"/>
      <c r="C788" s="80"/>
      <c r="D788" s="90"/>
      <c r="F788" s="69"/>
      <c r="G788" s="69"/>
      <c r="H788" s="69"/>
      <c r="I788" s="95"/>
      <c r="K788" s="94"/>
      <c r="L788" s="69"/>
      <c r="M788" s="69"/>
      <c r="N788" s="69"/>
      <c r="O788" s="69"/>
      <c r="Q788" s="69"/>
    </row>
    <row r="789" spans="2:17" ht="21.6">
      <c r="B789" s="83"/>
      <c r="C789" s="80"/>
      <c r="D789" s="90"/>
      <c r="F789" s="69"/>
      <c r="G789" s="69"/>
      <c r="H789" s="69"/>
      <c r="I789" s="95"/>
      <c r="K789" s="94"/>
      <c r="L789" s="69"/>
      <c r="M789" s="69"/>
      <c r="N789" s="69"/>
      <c r="O789" s="69"/>
      <c r="Q789" s="69"/>
    </row>
    <row r="790" spans="2:17" ht="21.6">
      <c r="B790" s="83"/>
      <c r="C790" s="80"/>
      <c r="D790" s="90"/>
      <c r="F790" s="69"/>
      <c r="G790" s="69"/>
      <c r="H790" s="69"/>
      <c r="I790" s="95"/>
      <c r="K790" s="94"/>
      <c r="L790" s="69"/>
      <c r="M790" s="69"/>
      <c r="N790" s="69"/>
      <c r="O790" s="69"/>
      <c r="Q790" s="69"/>
    </row>
    <row r="791" spans="2:17" ht="21.6">
      <c r="B791" s="83"/>
      <c r="C791" s="80"/>
      <c r="D791" s="90"/>
      <c r="F791" s="69"/>
      <c r="G791" s="69"/>
      <c r="H791" s="69"/>
      <c r="I791" s="95"/>
      <c r="K791" s="94"/>
      <c r="L791" s="69"/>
      <c r="M791" s="69"/>
      <c r="N791" s="69"/>
      <c r="O791" s="69"/>
      <c r="Q791" s="69"/>
    </row>
    <row r="792" spans="2:17" ht="21.6">
      <c r="B792" s="83"/>
      <c r="C792" s="80"/>
      <c r="D792" s="90"/>
      <c r="F792" s="69"/>
      <c r="G792" s="69"/>
      <c r="H792" s="69"/>
      <c r="I792" s="95"/>
      <c r="K792" s="94"/>
      <c r="L792" s="69"/>
      <c r="M792" s="69"/>
      <c r="N792" s="69"/>
      <c r="O792" s="69"/>
      <c r="Q792" s="69"/>
    </row>
    <row r="793" spans="2:17" ht="21.6">
      <c r="B793" s="83"/>
      <c r="C793" s="80"/>
      <c r="D793" s="90"/>
      <c r="F793" s="69"/>
      <c r="G793" s="69"/>
      <c r="H793" s="69"/>
      <c r="I793" s="95"/>
      <c r="K793" s="94"/>
      <c r="L793" s="69"/>
      <c r="M793" s="69"/>
      <c r="N793" s="69"/>
      <c r="O793" s="69"/>
      <c r="Q793" s="69"/>
    </row>
    <row r="794" spans="2:17" ht="21.6">
      <c r="B794" s="83"/>
      <c r="C794" s="80"/>
      <c r="D794" s="90"/>
      <c r="F794" s="69"/>
      <c r="G794" s="69"/>
      <c r="H794" s="69"/>
      <c r="I794" s="95"/>
      <c r="K794" s="94"/>
      <c r="L794" s="69"/>
      <c r="M794" s="69"/>
      <c r="N794" s="69"/>
      <c r="O794" s="69"/>
      <c r="Q794" s="69"/>
    </row>
    <row r="795" spans="2:17" ht="21.6">
      <c r="B795" s="83"/>
      <c r="C795" s="80"/>
      <c r="D795" s="90"/>
      <c r="F795" s="69"/>
      <c r="G795" s="69"/>
      <c r="H795" s="69"/>
      <c r="I795" s="95"/>
      <c r="K795" s="94"/>
      <c r="L795" s="69"/>
      <c r="M795" s="69"/>
      <c r="N795" s="69"/>
      <c r="O795" s="69"/>
      <c r="Q795" s="69"/>
    </row>
    <row r="796" spans="2:17" ht="21.6">
      <c r="B796" s="83"/>
      <c r="C796" s="80"/>
      <c r="D796" s="90"/>
      <c r="F796" s="69"/>
      <c r="G796" s="69"/>
      <c r="H796" s="69"/>
      <c r="I796" s="95"/>
      <c r="K796" s="94"/>
      <c r="L796" s="69"/>
      <c r="M796" s="69"/>
      <c r="N796" s="69"/>
      <c r="O796" s="69"/>
      <c r="Q796" s="69"/>
    </row>
    <row r="797" spans="2:17" ht="21.6">
      <c r="B797" s="83"/>
      <c r="C797" s="80"/>
      <c r="D797" s="90"/>
      <c r="F797" s="69"/>
      <c r="G797" s="69"/>
      <c r="H797" s="69"/>
      <c r="I797" s="95"/>
      <c r="K797" s="94"/>
      <c r="L797" s="69"/>
      <c r="M797" s="69"/>
      <c r="N797" s="69"/>
      <c r="O797" s="69"/>
      <c r="Q797" s="69"/>
    </row>
    <row r="798" spans="2:17" ht="21.6">
      <c r="B798" s="83"/>
      <c r="C798" s="80"/>
      <c r="D798" s="90"/>
      <c r="F798" s="69"/>
      <c r="G798" s="69"/>
      <c r="H798" s="69"/>
      <c r="I798" s="95"/>
      <c r="K798" s="94"/>
      <c r="L798" s="69"/>
      <c r="M798" s="69"/>
      <c r="N798" s="69"/>
      <c r="O798" s="69"/>
      <c r="Q798" s="69"/>
    </row>
    <row r="799" spans="2:17" ht="21.6">
      <c r="B799" s="83"/>
      <c r="C799" s="80"/>
      <c r="D799" s="90"/>
      <c r="F799" s="69"/>
      <c r="G799" s="69"/>
      <c r="H799" s="69"/>
      <c r="I799" s="95"/>
      <c r="K799" s="94"/>
      <c r="L799" s="69"/>
      <c r="M799" s="69"/>
      <c r="N799" s="69"/>
      <c r="O799" s="69"/>
      <c r="Q799" s="69"/>
    </row>
    <row r="800" spans="2:17" ht="21.6">
      <c r="B800" s="83"/>
      <c r="C800" s="80"/>
      <c r="D800" s="90"/>
      <c r="F800" s="69"/>
      <c r="G800" s="69"/>
      <c r="H800" s="69"/>
      <c r="I800" s="95"/>
      <c r="K800" s="94"/>
      <c r="L800" s="69"/>
      <c r="M800" s="69"/>
      <c r="N800" s="69"/>
      <c r="O800" s="69"/>
      <c r="Q800" s="69"/>
    </row>
    <row r="801" spans="2:17" ht="21.6">
      <c r="B801" s="83"/>
      <c r="C801" s="80"/>
      <c r="D801" s="90"/>
      <c r="F801" s="69"/>
      <c r="G801" s="69"/>
      <c r="H801" s="69"/>
      <c r="I801" s="95"/>
      <c r="K801" s="94"/>
      <c r="L801" s="69"/>
      <c r="M801" s="69"/>
      <c r="N801" s="69"/>
      <c r="O801" s="69"/>
      <c r="Q801" s="69"/>
    </row>
    <row r="802" spans="2:17" ht="21.6">
      <c r="B802" s="83"/>
      <c r="C802" s="80"/>
      <c r="D802" s="90"/>
      <c r="F802" s="69"/>
      <c r="G802" s="69"/>
      <c r="H802" s="69"/>
      <c r="I802" s="95"/>
      <c r="K802" s="94"/>
      <c r="L802" s="69"/>
      <c r="M802" s="69"/>
      <c r="N802" s="69"/>
      <c r="O802" s="69"/>
      <c r="Q802" s="69"/>
    </row>
    <row r="803" spans="2:17" ht="21.6">
      <c r="B803" s="83"/>
      <c r="C803" s="80"/>
      <c r="D803" s="90"/>
      <c r="F803" s="69"/>
      <c r="G803" s="69"/>
      <c r="H803" s="69"/>
      <c r="I803" s="95"/>
      <c r="K803" s="94"/>
      <c r="L803" s="69"/>
      <c r="M803" s="69"/>
      <c r="N803" s="69"/>
      <c r="O803" s="69"/>
      <c r="Q803" s="69"/>
    </row>
    <row r="804" spans="2:17" ht="21.6">
      <c r="B804" s="83"/>
      <c r="C804" s="80"/>
      <c r="D804" s="90"/>
      <c r="F804" s="69"/>
      <c r="G804" s="69"/>
      <c r="H804" s="69"/>
      <c r="I804" s="95"/>
      <c r="K804" s="94"/>
      <c r="L804" s="69"/>
      <c r="M804" s="69"/>
      <c r="N804" s="69"/>
      <c r="O804" s="69"/>
      <c r="Q804" s="69"/>
    </row>
    <row r="805" spans="2:17" ht="21.6">
      <c r="B805" s="83"/>
      <c r="C805" s="80"/>
      <c r="D805" s="90"/>
      <c r="F805" s="69"/>
      <c r="G805" s="69"/>
      <c r="H805" s="69"/>
      <c r="I805" s="95"/>
      <c r="K805" s="94"/>
      <c r="L805" s="69"/>
      <c r="M805" s="69"/>
      <c r="N805" s="69"/>
      <c r="O805" s="69"/>
      <c r="Q805" s="69"/>
    </row>
    <row r="806" spans="2:17" ht="21.6">
      <c r="B806" s="83"/>
      <c r="C806" s="80"/>
      <c r="D806" s="90"/>
      <c r="F806" s="69"/>
      <c r="G806" s="69"/>
      <c r="H806" s="69"/>
      <c r="I806" s="95"/>
      <c r="K806" s="94"/>
      <c r="L806" s="69"/>
      <c r="M806" s="69"/>
      <c r="N806" s="69"/>
      <c r="O806" s="69"/>
      <c r="Q806" s="69"/>
    </row>
    <row r="807" spans="2:17" ht="21.6">
      <c r="B807" s="83"/>
      <c r="C807" s="80"/>
      <c r="D807" s="90"/>
      <c r="F807" s="69"/>
      <c r="G807" s="69"/>
      <c r="H807" s="69"/>
      <c r="I807" s="95"/>
      <c r="K807" s="94"/>
      <c r="L807" s="69"/>
      <c r="M807" s="69"/>
      <c r="N807" s="69"/>
      <c r="O807" s="69"/>
      <c r="Q807" s="69"/>
    </row>
    <row r="808" spans="2:17" ht="21.6">
      <c r="B808" s="83"/>
      <c r="C808" s="80"/>
      <c r="D808" s="90"/>
      <c r="F808" s="69"/>
      <c r="G808" s="69"/>
      <c r="H808" s="69"/>
      <c r="I808" s="95"/>
      <c r="K808" s="94"/>
      <c r="L808" s="69"/>
      <c r="M808" s="69"/>
      <c r="N808" s="69"/>
      <c r="O808" s="69"/>
      <c r="Q808" s="69"/>
    </row>
    <row r="809" spans="2:17" ht="21.6">
      <c r="B809" s="83"/>
      <c r="C809" s="80"/>
      <c r="D809" s="90"/>
      <c r="F809" s="69"/>
      <c r="G809" s="69"/>
      <c r="H809" s="69"/>
      <c r="I809" s="95"/>
      <c r="K809" s="94"/>
      <c r="L809" s="69"/>
      <c r="M809" s="69"/>
      <c r="N809" s="69"/>
      <c r="O809" s="69"/>
      <c r="Q809" s="69"/>
    </row>
    <row r="810" spans="2:17" ht="21.6">
      <c r="B810" s="83"/>
      <c r="C810" s="80"/>
      <c r="D810" s="90"/>
      <c r="F810" s="69"/>
      <c r="G810" s="69"/>
      <c r="H810" s="69"/>
      <c r="I810" s="95"/>
      <c r="K810" s="94"/>
      <c r="L810" s="69"/>
      <c r="M810" s="69"/>
      <c r="N810" s="69"/>
      <c r="O810" s="69"/>
      <c r="Q810" s="69"/>
    </row>
    <row r="811" spans="2:17" ht="21.6">
      <c r="B811" s="83"/>
      <c r="C811" s="80"/>
      <c r="D811" s="90"/>
      <c r="F811" s="69"/>
      <c r="G811" s="69"/>
      <c r="H811" s="69"/>
      <c r="I811" s="95"/>
      <c r="K811" s="94"/>
      <c r="L811" s="69"/>
      <c r="M811" s="69"/>
      <c r="N811" s="69"/>
      <c r="O811" s="69"/>
      <c r="Q811" s="69"/>
    </row>
    <row r="812" spans="2:17" ht="21.6">
      <c r="B812" s="83"/>
      <c r="C812" s="80"/>
      <c r="D812" s="90"/>
      <c r="F812" s="69"/>
      <c r="G812" s="69"/>
      <c r="H812" s="69"/>
      <c r="I812" s="95"/>
      <c r="K812" s="94"/>
      <c r="L812" s="69"/>
      <c r="M812" s="69"/>
      <c r="N812" s="69"/>
      <c r="O812" s="69"/>
      <c r="Q812" s="69"/>
    </row>
    <row r="813" spans="2:17" ht="21.6">
      <c r="B813" s="83"/>
      <c r="C813" s="80"/>
      <c r="D813" s="90"/>
      <c r="F813" s="69"/>
      <c r="G813" s="69"/>
      <c r="H813" s="69"/>
      <c r="I813" s="95"/>
      <c r="K813" s="94"/>
      <c r="L813" s="69"/>
      <c r="M813" s="69"/>
      <c r="N813" s="69"/>
      <c r="O813" s="69"/>
      <c r="Q813" s="69"/>
    </row>
    <row r="814" spans="2:17" ht="21.6">
      <c r="B814" s="83"/>
      <c r="C814" s="80"/>
      <c r="D814" s="90"/>
      <c r="F814" s="69"/>
      <c r="G814" s="69"/>
      <c r="H814" s="69"/>
      <c r="I814" s="95"/>
      <c r="K814" s="94"/>
      <c r="L814" s="69"/>
      <c r="M814" s="69"/>
      <c r="N814" s="69"/>
      <c r="O814" s="69"/>
      <c r="Q814" s="69"/>
    </row>
    <row r="815" spans="2:17" ht="21.6">
      <c r="B815" s="83"/>
      <c r="C815" s="80"/>
      <c r="D815" s="90"/>
      <c r="F815" s="69"/>
      <c r="G815" s="69"/>
      <c r="H815" s="69"/>
      <c r="I815" s="95"/>
      <c r="K815" s="94"/>
      <c r="L815" s="69"/>
      <c r="M815" s="69"/>
      <c r="N815" s="69"/>
      <c r="O815" s="69"/>
      <c r="Q815" s="69"/>
    </row>
    <row r="816" spans="2:17" ht="21.6">
      <c r="B816" s="83"/>
      <c r="C816" s="80"/>
      <c r="D816" s="90"/>
      <c r="F816" s="69"/>
      <c r="G816" s="69"/>
      <c r="H816" s="69"/>
      <c r="I816" s="95"/>
      <c r="K816" s="94"/>
      <c r="L816" s="69"/>
      <c r="M816" s="69"/>
      <c r="N816" s="69"/>
      <c r="O816" s="69"/>
      <c r="Q816" s="69"/>
    </row>
    <row r="817" spans="2:17" ht="21.6">
      <c r="B817" s="83"/>
      <c r="C817" s="80"/>
      <c r="D817" s="90"/>
      <c r="F817" s="69"/>
      <c r="G817" s="69"/>
      <c r="H817" s="69"/>
      <c r="I817" s="95"/>
      <c r="K817" s="94"/>
      <c r="L817" s="69"/>
      <c r="M817" s="69"/>
      <c r="N817" s="69"/>
      <c r="O817" s="69"/>
      <c r="Q817" s="69"/>
    </row>
    <row r="818" spans="2:17" ht="21.6">
      <c r="B818" s="83"/>
      <c r="C818" s="80"/>
      <c r="D818" s="90"/>
      <c r="F818" s="69"/>
      <c r="G818" s="69"/>
      <c r="H818" s="69"/>
      <c r="I818" s="95"/>
      <c r="K818" s="94"/>
      <c r="L818" s="69"/>
      <c r="M818" s="69"/>
      <c r="N818" s="69"/>
      <c r="O818" s="69"/>
      <c r="Q818" s="69"/>
    </row>
    <row r="819" spans="2:17" ht="21.6">
      <c r="B819" s="83"/>
      <c r="C819" s="80"/>
      <c r="D819" s="90"/>
      <c r="F819" s="69"/>
      <c r="G819" s="69"/>
      <c r="H819" s="69"/>
      <c r="I819" s="95"/>
      <c r="K819" s="94"/>
      <c r="L819" s="69"/>
      <c r="M819" s="69"/>
      <c r="N819" s="69"/>
      <c r="O819" s="69"/>
      <c r="Q819" s="69"/>
    </row>
    <row r="820" spans="2:17" ht="21.6">
      <c r="B820" s="83"/>
      <c r="C820" s="80"/>
      <c r="D820" s="90"/>
      <c r="F820" s="69"/>
      <c r="G820" s="69"/>
      <c r="H820" s="69"/>
      <c r="I820" s="95"/>
      <c r="K820" s="94"/>
      <c r="L820" s="69"/>
      <c r="M820" s="69"/>
      <c r="N820" s="69"/>
      <c r="O820" s="69"/>
      <c r="Q820" s="69"/>
    </row>
    <row r="821" spans="2:17" ht="21.6">
      <c r="B821" s="83"/>
      <c r="C821" s="80"/>
      <c r="D821" s="90"/>
      <c r="F821" s="69"/>
      <c r="G821" s="69"/>
      <c r="H821" s="69"/>
      <c r="I821" s="95"/>
      <c r="K821" s="94"/>
      <c r="L821" s="69"/>
      <c r="M821" s="69"/>
      <c r="N821" s="69"/>
      <c r="O821" s="69"/>
      <c r="Q821" s="69"/>
    </row>
    <row r="822" spans="2:17" ht="21.6">
      <c r="B822" s="83"/>
      <c r="C822" s="80"/>
      <c r="D822" s="90"/>
      <c r="F822" s="69"/>
      <c r="G822" s="69"/>
      <c r="H822" s="69"/>
      <c r="I822" s="95"/>
      <c r="K822" s="94"/>
      <c r="L822" s="69"/>
      <c r="M822" s="69"/>
      <c r="N822" s="69"/>
      <c r="O822" s="69"/>
      <c r="Q822" s="69"/>
    </row>
    <row r="823" spans="2:17" ht="21.6">
      <c r="B823" s="83"/>
      <c r="C823" s="80"/>
      <c r="D823" s="90"/>
      <c r="F823" s="69"/>
      <c r="G823" s="69"/>
      <c r="H823" s="69"/>
      <c r="I823" s="95"/>
      <c r="K823" s="94"/>
      <c r="L823" s="69"/>
      <c r="M823" s="69"/>
      <c r="N823" s="69"/>
      <c r="O823" s="69"/>
      <c r="Q823" s="69"/>
    </row>
    <row r="824" spans="2:17" ht="21.6">
      <c r="B824" s="83"/>
      <c r="C824" s="80"/>
      <c r="D824" s="90"/>
      <c r="F824" s="69"/>
      <c r="G824" s="69"/>
      <c r="H824" s="69"/>
      <c r="I824" s="95"/>
      <c r="K824" s="94"/>
      <c r="L824" s="69"/>
      <c r="M824" s="69"/>
      <c r="N824" s="69"/>
      <c r="O824" s="69"/>
      <c r="Q824" s="69"/>
    </row>
    <row r="825" spans="2:17" ht="21.6">
      <c r="B825" s="83"/>
      <c r="C825" s="80"/>
      <c r="D825" s="90"/>
      <c r="F825" s="69"/>
      <c r="G825" s="69"/>
      <c r="H825" s="69"/>
      <c r="I825" s="95"/>
      <c r="K825" s="94"/>
      <c r="L825" s="69"/>
      <c r="M825" s="69"/>
      <c r="N825" s="69"/>
      <c r="O825" s="69"/>
      <c r="Q825" s="69"/>
    </row>
    <row r="826" spans="2:17" ht="21.6">
      <c r="B826" s="83"/>
      <c r="C826" s="80"/>
      <c r="D826" s="90"/>
      <c r="F826" s="69"/>
      <c r="G826" s="69"/>
      <c r="H826" s="69"/>
      <c r="I826" s="95"/>
      <c r="K826" s="94"/>
      <c r="L826" s="69"/>
      <c r="M826" s="69"/>
      <c r="N826" s="69"/>
      <c r="O826" s="69"/>
      <c r="Q826" s="69"/>
    </row>
    <row r="827" spans="2:17" ht="21.6">
      <c r="B827" s="83"/>
      <c r="C827" s="80"/>
      <c r="D827" s="90"/>
      <c r="F827" s="69"/>
      <c r="G827" s="69"/>
      <c r="H827" s="69"/>
      <c r="I827" s="95"/>
      <c r="K827" s="94"/>
      <c r="L827" s="69"/>
      <c r="M827" s="69"/>
      <c r="N827" s="69"/>
      <c r="O827" s="69"/>
      <c r="Q827" s="69"/>
    </row>
    <row r="828" spans="2:17" ht="21.6">
      <c r="B828" s="83"/>
      <c r="C828" s="80"/>
      <c r="D828" s="90"/>
      <c r="F828" s="69"/>
      <c r="G828" s="69"/>
      <c r="H828" s="69"/>
      <c r="I828" s="95"/>
      <c r="K828" s="94"/>
      <c r="L828" s="69"/>
      <c r="M828" s="69"/>
      <c r="N828" s="69"/>
      <c r="O828" s="69"/>
      <c r="Q828" s="69"/>
    </row>
    <row r="829" spans="2:17" ht="21.6">
      <c r="B829" s="83"/>
      <c r="C829" s="80"/>
      <c r="D829" s="90"/>
      <c r="F829" s="69"/>
      <c r="G829" s="69"/>
      <c r="H829" s="69"/>
      <c r="I829" s="95"/>
      <c r="K829" s="94"/>
      <c r="L829" s="69"/>
      <c r="M829" s="69"/>
      <c r="N829" s="69"/>
      <c r="O829" s="69"/>
      <c r="Q829" s="69"/>
    </row>
    <row r="830" spans="2:17" ht="21.6">
      <c r="B830" s="83"/>
      <c r="C830" s="80"/>
      <c r="D830" s="90"/>
      <c r="F830" s="69"/>
      <c r="G830" s="69"/>
      <c r="H830" s="69"/>
      <c r="I830" s="95"/>
      <c r="K830" s="94"/>
      <c r="L830" s="69"/>
      <c r="M830" s="69"/>
      <c r="N830" s="69"/>
      <c r="O830" s="69"/>
      <c r="Q830" s="69"/>
    </row>
    <row r="831" spans="2:17" ht="21.6">
      <c r="B831" s="83"/>
      <c r="C831" s="80"/>
      <c r="D831" s="90"/>
      <c r="F831" s="69"/>
      <c r="G831" s="69"/>
      <c r="H831" s="69"/>
      <c r="I831" s="95"/>
      <c r="K831" s="94"/>
      <c r="L831" s="69"/>
      <c r="M831" s="69"/>
      <c r="N831" s="69"/>
      <c r="O831" s="69"/>
      <c r="Q831" s="69"/>
    </row>
    <row r="832" spans="2:17" ht="21.6">
      <c r="B832" s="83"/>
      <c r="C832" s="80"/>
      <c r="D832" s="90"/>
      <c r="F832" s="69"/>
      <c r="G832" s="69"/>
      <c r="H832" s="69"/>
      <c r="I832" s="95"/>
      <c r="K832" s="94"/>
      <c r="L832" s="69"/>
      <c r="M832" s="69"/>
      <c r="N832" s="69"/>
      <c r="O832" s="69"/>
      <c r="Q832" s="69"/>
    </row>
    <row r="833" spans="2:17" ht="21.6">
      <c r="B833" s="83"/>
      <c r="C833" s="80"/>
      <c r="D833" s="90"/>
      <c r="F833" s="69"/>
      <c r="G833" s="69"/>
      <c r="H833" s="69"/>
      <c r="I833" s="95"/>
      <c r="K833" s="94"/>
      <c r="L833" s="69"/>
      <c r="M833" s="69"/>
      <c r="N833" s="69"/>
      <c r="O833" s="69"/>
      <c r="Q833" s="69"/>
    </row>
    <row r="834" spans="2:17" ht="21.6">
      <c r="B834" s="83"/>
      <c r="C834" s="80"/>
      <c r="D834" s="90"/>
      <c r="F834" s="69"/>
      <c r="G834" s="69"/>
      <c r="H834" s="69"/>
      <c r="I834" s="95"/>
      <c r="K834" s="94"/>
      <c r="L834" s="69"/>
      <c r="M834" s="69"/>
      <c r="N834" s="69"/>
      <c r="O834" s="69"/>
      <c r="Q834" s="69"/>
    </row>
    <row r="835" spans="2:17" ht="21.6">
      <c r="B835" s="83"/>
      <c r="C835" s="80"/>
      <c r="D835" s="90"/>
      <c r="F835" s="69"/>
      <c r="G835" s="69"/>
      <c r="H835" s="69"/>
      <c r="I835" s="95"/>
      <c r="K835" s="94"/>
      <c r="L835" s="69"/>
      <c r="M835" s="69"/>
      <c r="N835" s="69"/>
      <c r="O835" s="69"/>
      <c r="Q835" s="69"/>
    </row>
    <row r="836" spans="2:17" ht="21.6">
      <c r="B836" s="83"/>
      <c r="C836" s="80"/>
      <c r="D836" s="90"/>
      <c r="F836" s="69"/>
      <c r="G836" s="69"/>
      <c r="H836" s="69"/>
      <c r="I836" s="95"/>
      <c r="K836" s="94"/>
      <c r="L836" s="69"/>
      <c r="M836" s="69"/>
      <c r="N836" s="69"/>
      <c r="O836" s="69"/>
      <c r="Q836" s="69"/>
    </row>
    <row r="837" spans="2:17" ht="21.6">
      <c r="B837" s="83"/>
      <c r="C837" s="80"/>
      <c r="D837" s="90"/>
      <c r="F837" s="69"/>
      <c r="G837" s="69"/>
      <c r="H837" s="69"/>
      <c r="I837" s="95"/>
      <c r="K837" s="94"/>
      <c r="L837" s="69"/>
      <c r="M837" s="69"/>
      <c r="N837" s="69"/>
      <c r="O837" s="69"/>
      <c r="Q837" s="69"/>
    </row>
    <row r="838" spans="2:17" ht="21.6">
      <c r="B838" s="83"/>
      <c r="C838" s="80"/>
      <c r="D838" s="90"/>
      <c r="F838" s="69"/>
      <c r="G838" s="69"/>
      <c r="H838" s="69"/>
      <c r="I838" s="95"/>
      <c r="K838" s="94"/>
      <c r="L838" s="69"/>
      <c r="M838" s="69"/>
      <c r="N838" s="69"/>
      <c r="O838" s="69"/>
      <c r="Q838" s="69"/>
    </row>
    <row r="839" spans="2:17" ht="21.6">
      <c r="B839" s="83"/>
      <c r="C839" s="80"/>
      <c r="D839" s="90"/>
      <c r="F839" s="69"/>
      <c r="G839" s="69"/>
      <c r="H839" s="69"/>
      <c r="I839" s="95"/>
      <c r="K839" s="94"/>
      <c r="L839" s="69"/>
      <c r="M839" s="69"/>
      <c r="N839" s="69"/>
      <c r="O839" s="69"/>
      <c r="Q839" s="69"/>
    </row>
    <row r="840" spans="2:17" ht="21.6">
      <c r="B840" s="83"/>
      <c r="C840" s="80"/>
      <c r="D840" s="90"/>
      <c r="F840" s="69"/>
      <c r="G840" s="69"/>
      <c r="H840" s="69"/>
      <c r="I840" s="95"/>
      <c r="K840" s="94"/>
      <c r="L840" s="69"/>
      <c r="M840" s="69"/>
      <c r="N840" s="69"/>
      <c r="O840" s="69"/>
      <c r="Q840" s="69"/>
    </row>
    <row r="841" spans="2:17" ht="21.6">
      <c r="B841" s="83"/>
      <c r="C841" s="80"/>
      <c r="D841" s="90"/>
      <c r="F841" s="69"/>
      <c r="G841" s="69"/>
      <c r="H841" s="69"/>
      <c r="I841" s="95"/>
      <c r="K841" s="94"/>
      <c r="L841" s="69"/>
      <c r="M841" s="69"/>
      <c r="N841" s="69"/>
      <c r="O841" s="69"/>
      <c r="Q841" s="69"/>
    </row>
    <row r="842" spans="2:17" ht="21.6">
      <c r="B842" s="83"/>
      <c r="C842" s="80"/>
      <c r="D842" s="90"/>
      <c r="F842" s="69"/>
      <c r="G842" s="69"/>
      <c r="H842" s="69"/>
      <c r="I842" s="95"/>
      <c r="K842" s="94"/>
      <c r="L842" s="69"/>
      <c r="M842" s="69"/>
      <c r="N842" s="69"/>
      <c r="O842" s="69"/>
      <c r="Q842" s="69"/>
    </row>
    <row r="843" spans="2:17" ht="21.6">
      <c r="B843" s="83"/>
      <c r="C843" s="80"/>
      <c r="D843" s="90"/>
      <c r="F843" s="69"/>
      <c r="G843" s="69"/>
      <c r="H843" s="69"/>
      <c r="I843" s="95"/>
      <c r="K843" s="94"/>
      <c r="L843" s="69"/>
      <c r="M843" s="69"/>
      <c r="N843" s="69"/>
      <c r="O843" s="69"/>
      <c r="Q843" s="69"/>
    </row>
    <row r="844" spans="2:17" ht="21.6">
      <c r="B844" s="83"/>
      <c r="C844" s="80"/>
      <c r="D844" s="90"/>
      <c r="F844" s="69"/>
      <c r="G844" s="69"/>
      <c r="H844" s="69"/>
      <c r="I844" s="95"/>
      <c r="K844" s="94"/>
      <c r="L844" s="69"/>
      <c r="M844" s="69"/>
      <c r="N844" s="69"/>
      <c r="O844" s="69"/>
      <c r="Q844" s="69"/>
    </row>
    <row r="845" spans="2:17" ht="21.6">
      <c r="B845" s="83"/>
      <c r="C845" s="80"/>
      <c r="D845" s="90"/>
      <c r="F845" s="69"/>
      <c r="G845" s="69"/>
      <c r="H845" s="69"/>
      <c r="I845" s="95"/>
      <c r="K845" s="94"/>
      <c r="L845" s="69"/>
      <c r="M845" s="69"/>
      <c r="N845" s="69"/>
      <c r="O845" s="69"/>
      <c r="Q845" s="69"/>
    </row>
    <row r="846" spans="2:17" ht="21.6">
      <c r="B846" s="83"/>
      <c r="C846" s="80"/>
      <c r="D846" s="90"/>
      <c r="F846" s="69"/>
      <c r="G846" s="69"/>
      <c r="H846" s="69"/>
      <c r="I846" s="95"/>
      <c r="K846" s="94"/>
      <c r="L846" s="69"/>
      <c r="M846" s="69"/>
      <c r="N846" s="69"/>
      <c r="O846" s="69"/>
      <c r="Q846" s="69"/>
    </row>
    <row r="847" spans="2:17" ht="21.6">
      <c r="B847" s="83"/>
      <c r="C847" s="80"/>
      <c r="D847" s="90"/>
      <c r="F847" s="69"/>
      <c r="G847" s="69"/>
      <c r="H847" s="69"/>
      <c r="K847" s="94"/>
      <c r="L847" s="69"/>
      <c r="M847" s="69"/>
      <c r="N847" s="69"/>
      <c r="O847" s="69"/>
      <c r="Q847" s="69"/>
    </row>
    <row r="848" spans="2:17" ht="21.6">
      <c r="B848" s="83"/>
      <c r="C848" s="80"/>
      <c r="D848" s="90"/>
      <c r="F848" s="69"/>
      <c r="G848" s="69"/>
      <c r="H848" s="69"/>
      <c r="K848" s="94"/>
      <c r="L848" s="69"/>
      <c r="M848" s="69"/>
      <c r="N848" s="69"/>
      <c r="O848" s="69"/>
      <c r="Q848" s="69"/>
    </row>
    <row r="849" spans="2:17" ht="21.6">
      <c r="B849" s="83"/>
      <c r="C849" s="80"/>
      <c r="D849" s="90"/>
      <c r="F849" s="69"/>
      <c r="G849" s="69"/>
      <c r="H849" s="69"/>
      <c r="K849" s="94"/>
      <c r="L849" s="69"/>
      <c r="M849" s="69"/>
      <c r="N849" s="69"/>
      <c r="O849" s="69"/>
      <c r="Q849" s="69"/>
    </row>
    <row r="850" spans="2:17" ht="21.6">
      <c r="B850" s="83"/>
      <c r="C850" s="80"/>
      <c r="D850" s="90"/>
      <c r="F850" s="69"/>
      <c r="G850" s="69"/>
      <c r="H850" s="69"/>
      <c r="K850" s="94"/>
      <c r="L850" s="69"/>
      <c r="M850" s="69"/>
      <c r="N850" s="69"/>
      <c r="O850" s="69"/>
      <c r="Q850" s="69"/>
    </row>
    <row r="851" spans="2:17" ht="21.6">
      <c r="B851" s="83"/>
      <c r="C851" s="80"/>
      <c r="D851" s="90"/>
      <c r="F851" s="69"/>
      <c r="G851" s="69"/>
      <c r="H851" s="69"/>
      <c r="K851" s="94"/>
      <c r="L851" s="69"/>
      <c r="M851" s="69"/>
      <c r="N851" s="69"/>
      <c r="O851" s="69"/>
      <c r="Q851" s="69"/>
    </row>
    <row r="852" spans="2:17" ht="21.6">
      <c r="B852" s="83"/>
      <c r="C852" s="80"/>
      <c r="D852" s="90"/>
      <c r="F852" s="69"/>
      <c r="G852" s="69"/>
      <c r="H852" s="69"/>
      <c r="K852" s="94"/>
      <c r="L852" s="69"/>
      <c r="M852" s="69"/>
      <c r="N852" s="69"/>
      <c r="O852" s="69"/>
      <c r="Q852" s="69"/>
    </row>
    <row r="853" spans="2:17" ht="21.6">
      <c r="B853" s="83"/>
      <c r="C853" s="80"/>
      <c r="D853" s="90"/>
      <c r="F853" s="69"/>
      <c r="G853" s="69"/>
      <c r="H853" s="69"/>
      <c r="K853" s="94"/>
      <c r="L853" s="69"/>
      <c r="M853" s="69"/>
      <c r="N853" s="69"/>
      <c r="O853" s="69"/>
      <c r="Q853" s="69"/>
    </row>
    <row r="854" spans="2:17" ht="21.6">
      <c r="B854" s="83"/>
      <c r="C854" s="80"/>
      <c r="D854" s="90"/>
      <c r="F854" s="69"/>
      <c r="G854" s="69"/>
      <c r="H854" s="69"/>
      <c r="K854" s="94"/>
      <c r="L854" s="69"/>
      <c r="M854" s="69"/>
      <c r="N854" s="69"/>
      <c r="O854" s="69"/>
      <c r="Q854" s="69"/>
    </row>
    <row r="855" spans="2:17" ht="21.6">
      <c r="B855" s="83"/>
      <c r="C855" s="80"/>
      <c r="D855" s="90"/>
      <c r="F855" s="69"/>
      <c r="G855" s="69"/>
      <c r="H855" s="69"/>
      <c r="K855" s="94"/>
      <c r="L855" s="69"/>
      <c r="M855" s="69"/>
      <c r="N855" s="69"/>
      <c r="O855" s="69"/>
      <c r="Q855" s="69"/>
    </row>
    <row r="856" spans="2:17" thickBot="1">
      <c r="B856" s="83"/>
      <c r="C856" s="80"/>
      <c r="D856" s="90"/>
      <c r="F856" s="69"/>
      <c r="G856" s="69"/>
      <c r="H856" s="69"/>
      <c r="K856" s="94"/>
      <c r="L856" s="69"/>
      <c r="M856" s="69"/>
      <c r="N856" s="69"/>
      <c r="O856" s="69"/>
      <c r="Q856" s="69"/>
    </row>
  </sheetData>
  <dataConsolidate/>
  <mergeCells count="307">
    <mergeCell ref="B4:D4"/>
    <mergeCell ref="A4:A23"/>
    <mergeCell ref="B3:C3"/>
    <mergeCell ref="C460:C463"/>
    <mergeCell ref="B464:B468"/>
    <mergeCell ref="C464:C468"/>
    <mergeCell ref="B469:B470"/>
    <mergeCell ref="C469:C470"/>
    <mergeCell ref="B471:B472"/>
    <mergeCell ref="C471:C472"/>
    <mergeCell ref="B434:B435"/>
    <mergeCell ref="C434:C435"/>
    <mergeCell ref="B436:B447"/>
    <mergeCell ref="C436:C447"/>
    <mergeCell ref="B449:B451"/>
    <mergeCell ref="C449:C451"/>
    <mergeCell ref="B452:B454"/>
    <mergeCell ref="C452:C454"/>
    <mergeCell ref="B455:B457"/>
    <mergeCell ref="C455:C457"/>
    <mergeCell ref="A458:A472"/>
    <mergeCell ref="A414:A457"/>
    <mergeCell ref="C399:C413"/>
    <mergeCell ref="B372:B377"/>
    <mergeCell ref="B458:D458"/>
    <mergeCell ref="B460:B463"/>
    <mergeCell ref="L449:L457"/>
    <mergeCell ref="L460:L472"/>
    <mergeCell ref="L383:L398"/>
    <mergeCell ref="B399:B413"/>
    <mergeCell ref="A399:A413"/>
    <mergeCell ref="B414:D414"/>
    <mergeCell ref="B416:B422"/>
    <mergeCell ref="C416:C422"/>
    <mergeCell ref="B423:B433"/>
    <mergeCell ref="C423:C433"/>
    <mergeCell ref="K416:K422"/>
    <mergeCell ref="K423:K433"/>
    <mergeCell ref="L416:L447"/>
    <mergeCell ref="B383:B388"/>
    <mergeCell ref="C383:C388"/>
    <mergeCell ref="B389:B390"/>
    <mergeCell ref="C389:C390"/>
    <mergeCell ref="B391:B394"/>
    <mergeCell ref="C391:C394"/>
    <mergeCell ref="A383:A398"/>
    <mergeCell ref="B395:B398"/>
    <mergeCell ref="C395:C398"/>
    <mergeCell ref="C372:C377"/>
    <mergeCell ref="A358:A382"/>
    <mergeCell ref="B339:B356"/>
    <mergeCell ref="C339:C356"/>
    <mergeCell ref="A339:A357"/>
    <mergeCell ref="B357:D357"/>
    <mergeCell ref="B359:B362"/>
    <mergeCell ref="C359:C362"/>
    <mergeCell ref="B363:B365"/>
    <mergeCell ref="C363:C365"/>
    <mergeCell ref="B366:B371"/>
    <mergeCell ref="C366:C371"/>
    <mergeCell ref="B378:B382"/>
    <mergeCell ref="C378:C382"/>
    <mergeCell ref="B331:B334"/>
    <mergeCell ref="C331:C334"/>
    <mergeCell ref="A323:A338"/>
    <mergeCell ref="B335:B338"/>
    <mergeCell ref="C335:C338"/>
    <mergeCell ref="B297:D297"/>
    <mergeCell ref="B299:B302"/>
    <mergeCell ref="C299:C302"/>
    <mergeCell ref="B303:B305"/>
    <mergeCell ref="C303:C305"/>
    <mergeCell ref="B306:B311"/>
    <mergeCell ref="C306:C311"/>
    <mergeCell ref="B312:B317"/>
    <mergeCell ref="C312:C317"/>
    <mergeCell ref="B318:B322"/>
    <mergeCell ref="C318:C322"/>
    <mergeCell ref="A299:A322"/>
    <mergeCell ref="B323:B328"/>
    <mergeCell ref="C323:C328"/>
    <mergeCell ref="B329:B330"/>
    <mergeCell ref="C329:C330"/>
    <mergeCell ref="B274:B278"/>
    <mergeCell ref="C274:C278"/>
    <mergeCell ref="B280:B285"/>
    <mergeCell ref="C280:C285"/>
    <mergeCell ref="B286:B293"/>
    <mergeCell ref="C286:C293"/>
    <mergeCell ref="A274:A296"/>
    <mergeCell ref="B294:B296"/>
    <mergeCell ref="C294:C296"/>
    <mergeCell ref="B229:B233"/>
    <mergeCell ref="C229:C233"/>
    <mergeCell ref="A209:A218"/>
    <mergeCell ref="B249:B255"/>
    <mergeCell ref="C249:C255"/>
    <mergeCell ref="B256:B261"/>
    <mergeCell ref="C256:C261"/>
    <mergeCell ref="B262:B264"/>
    <mergeCell ref="C262:C264"/>
    <mergeCell ref="A249:A272"/>
    <mergeCell ref="C268:C269"/>
    <mergeCell ref="C270:C272"/>
    <mergeCell ref="A160:A188"/>
    <mergeCell ref="B174:B175"/>
    <mergeCell ref="C174:C175"/>
    <mergeCell ref="B184:B188"/>
    <mergeCell ref="C184:C188"/>
    <mergeCell ref="B235:B241"/>
    <mergeCell ref="C235:C241"/>
    <mergeCell ref="A219:A246"/>
    <mergeCell ref="B242:B246"/>
    <mergeCell ref="C242:C246"/>
    <mergeCell ref="B191:B194"/>
    <mergeCell ref="C191:C194"/>
    <mergeCell ref="B195:B198"/>
    <mergeCell ref="C195:C198"/>
    <mergeCell ref="B200:B206"/>
    <mergeCell ref="B207:B208"/>
    <mergeCell ref="C207:C208"/>
    <mergeCell ref="C200:C206"/>
    <mergeCell ref="B210:B214"/>
    <mergeCell ref="C210:C214"/>
    <mergeCell ref="B215:B218"/>
    <mergeCell ref="C215:C218"/>
    <mergeCell ref="B219:B228"/>
    <mergeCell ref="C219:C228"/>
    <mergeCell ref="B145:B150"/>
    <mergeCell ref="C145:C150"/>
    <mergeCell ref="B151:B156"/>
    <mergeCell ref="C151:C156"/>
    <mergeCell ref="C169:C172"/>
    <mergeCell ref="B169:B172"/>
    <mergeCell ref="B176:B178"/>
    <mergeCell ref="C176:C178"/>
    <mergeCell ref="B179:B183"/>
    <mergeCell ref="C179:C183"/>
    <mergeCell ref="B74:B79"/>
    <mergeCell ref="C74:C79"/>
    <mergeCell ref="B80:B86"/>
    <mergeCell ref="A56:A86"/>
    <mergeCell ref="A87:A130"/>
    <mergeCell ref="B129:B130"/>
    <mergeCell ref="C129:C130"/>
    <mergeCell ref="B132:B138"/>
    <mergeCell ref="C132:C138"/>
    <mergeCell ref="A131:A159"/>
    <mergeCell ref="B88:B95"/>
    <mergeCell ref="C88:C95"/>
    <mergeCell ref="B96:B101"/>
    <mergeCell ref="C96:C101"/>
    <mergeCell ref="B102:B111"/>
    <mergeCell ref="C102:C111"/>
    <mergeCell ref="B112:B115"/>
    <mergeCell ref="B116:B117"/>
    <mergeCell ref="C112:C115"/>
    <mergeCell ref="C116:C117"/>
    <mergeCell ref="B139:B141"/>
    <mergeCell ref="C139:C141"/>
    <mergeCell ref="B142:B144"/>
    <mergeCell ref="C142:C144"/>
    <mergeCell ref="C39:C42"/>
    <mergeCell ref="B43:B46"/>
    <mergeCell ref="C43:C46"/>
    <mergeCell ref="B47:B53"/>
    <mergeCell ref="C47:C53"/>
    <mergeCell ref="B54:D54"/>
    <mergeCell ref="C56:C65"/>
    <mergeCell ref="B56:B65"/>
    <mergeCell ref="B67:B73"/>
    <mergeCell ref="C67:C73"/>
    <mergeCell ref="B189:D189"/>
    <mergeCell ref="B247:D247"/>
    <mergeCell ref="C266:C267"/>
    <mergeCell ref="B266:B267"/>
    <mergeCell ref="B268:B269"/>
    <mergeCell ref="B270:B272"/>
    <mergeCell ref="K39:K42"/>
    <mergeCell ref="K25:K32"/>
    <mergeCell ref="K33:K37"/>
    <mergeCell ref="K43:K46"/>
    <mergeCell ref="K47:K53"/>
    <mergeCell ref="K56:K65"/>
    <mergeCell ref="K67:K73"/>
    <mergeCell ref="K88:K95"/>
    <mergeCell ref="K119:K122"/>
    <mergeCell ref="C80:C86"/>
    <mergeCell ref="B119:B122"/>
    <mergeCell ref="C119:C122"/>
    <mergeCell ref="B123:B128"/>
    <mergeCell ref="C123:C128"/>
    <mergeCell ref="B157:B159"/>
    <mergeCell ref="C157:C159"/>
    <mergeCell ref="B160:B168"/>
    <mergeCell ref="C160:C168"/>
    <mergeCell ref="K74:K79"/>
    <mergeCell ref="K80:K86"/>
    <mergeCell ref="E2:H2"/>
    <mergeCell ref="A2:D2"/>
    <mergeCell ref="K174:K175"/>
    <mergeCell ref="J2:O2"/>
    <mergeCell ref="K6:K13"/>
    <mergeCell ref="L6:L13"/>
    <mergeCell ref="K15:K23"/>
    <mergeCell ref="L15:L23"/>
    <mergeCell ref="B6:B13"/>
    <mergeCell ref="C6:C13"/>
    <mergeCell ref="C15:C23"/>
    <mergeCell ref="B15:B23"/>
    <mergeCell ref="L56:L65"/>
    <mergeCell ref="A25:A53"/>
    <mergeCell ref="C25:C32"/>
    <mergeCell ref="B25:B32"/>
    <mergeCell ref="B33:B37"/>
    <mergeCell ref="C33:C37"/>
    <mergeCell ref="B39:B42"/>
    <mergeCell ref="K96:K101"/>
    <mergeCell ref="K102:K111"/>
    <mergeCell ref="K112:K115"/>
    <mergeCell ref="K116:K117"/>
    <mergeCell ref="K169:K172"/>
    <mergeCell ref="K176:K178"/>
    <mergeCell ref="K191:K194"/>
    <mergeCell ref="K195:K198"/>
    <mergeCell ref="K142:K144"/>
    <mergeCell ref="K145:K150"/>
    <mergeCell ref="K151:K156"/>
    <mergeCell ref="K157:K159"/>
    <mergeCell ref="K160:K168"/>
    <mergeCell ref="K215:K218"/>
    <mergeCell ref="K219:K228"/>
    <mergeCell ref="L200:L208"/>
    <mergeCell ref="L210:L218"/>
    <mergeCell ref="L191:L198"/>
    <mergeCell ref="K123:K128"/>
    <mergeCell ref="K129:K130"/>
    <mergeCell ref="K132:K138"/>
    <mergeCell ref="K139:K141"/>
    <mergeCell ref="K469:K470"/>
    <mergeCell ref="K471:K472"/>
    <mergeCell ref="K179:K183"/>
    <mergeCell ref="K184:K188"/>
    <mergeCell ref="K329:K330"/>
    <mergeCell ref="K331:K334"/>
    <mergeCell ref="K318:K322"/>
    <mergeCell ref="K323:K328"/>
    <mergeCell ref="K280:K285"/>
    <mergeCell ref="K286:K293"/>
    <mergeCell ref="K294:K296"/>
    <mergeCell ref="K299:K302"/>
    <mergeCell ref="K303:K305"/>
    <mergeCell ref="K306:K311"/>
    <mergeCell ref="K312:K317"/>
    <mergeCell ref="K359:K362"/>
    <mergeCell ref="K270:K272"/>
    <mergeCell ref="K274:K278"/>
    <mergeCell ref="K229:K233"/>
    <mergeCell ref="K235:K241"/>
    <mergeCell ref="K242:K246"/>
    <mergeCell ref="K249:K255"/>
    <mergeCell ref="K256:K261"/>
    <mergeCell ref="K200:K206"/>
    <mergeCell ref="K262:K264"/>
    <mergeCell ref="K266:K267"/>
    <mergeCell ref="K268:K269"/>
    <mergeCell ref="A189:A208"/>
    <mergeCell ref="E1:G1"/>
    <mergeCell ref="K335:K338"/>
    <mergeCell ref="K339:K356"/>
    <mergeCell ref="L339:L356"/>
    <mergeCell ref="L25:L37"/>
    <mergeCell ref="L39:L53"/>
    <mergeCell ref="L67:L86"/>
    <mergeCell ref="L88:L117"/>
    <mergeCell ref="L119:L130"/>
    <mergeCell ref="L132:L159"/>
    <mergeCell ref="L160:L172"/>
    <mergeCell ref="L174:L188"/>
    <mergeCell ref="L323:L338"/>
    <mergeCell ref="L274:L278"/>
    <mergeCell ref="L249:L264"/>
    <mergeCell ref="L266:L272"/>
    <mergeCell ref="L219:L233"/>
    <mergeCell ref="L235:L246"/>
    <mergeCell ref="K207:K208"/>
    <mergeCell ref="K210:K214"/>
    <mergeCell ref="L359:L382"/>
    <mergeCell ref="K464:K468"/>
    <mergeCell ref="K383:K388"/>
    <mergeCell ref="K389:K390"/>
    <mergeCell ref="K391:K394"/>
    <mergeCell ref="K395:K398"/>
    <mergeCell ref="K363:K365"/>
    <mergeCell ref="L280:L296"/>
    <mergeCell ref="L299:L322"/>
    <mergeCell ref="K366:K371"/>
    <mergeCell ref="K372:K377"/>
    <mergeCell ref="K378:K382"/>
    <mergeCell ref="K449:K451"/>
    <mergeCell ref="K452:K454"/>
    <mergeCell ref="K455:K457"/>
    <mergeCell ref="K460:K463"/>
    <mergeCell ref="K399:K413"/>
    <mergeCell ref="L399:L413"/>
    <mergeCell ref="K434:K435"/>
    <mergeCell ref="K436:K447"/>
  </mergeCells>
  <conditionalFormatting sqref="B6">
    <cfRule type="expression" dxfId="333" priority="531">
      <formula>AND($J6=0, $J7=0, $J8=0, $J9=0, $J10=0, $J6&lt;&gt;"", $J7&lt;&gt;"", $J8&lt;&gt;"", $J9&lt;&gt;"", $J10&lt;&gt;"", $J11&lt;&gt;"", $J12&lt;&gt;"", $J13&lt;&gt;"")</formula>
    </cfRule>
    <cfRule type="expression" dxfId="332" priority="532">
      <formula>AND($J6=1, $J7=1, $J8=1, $J9=1, $J10=1, $J11=1, $J12=1, $J13=1)</formula>
    </cfRule>
  </conditionalFormatting>
  <conditionalFormatting sqref="B15">
    <cfRule type="expression" dxfId="331" priority="524">
      <formula>AND($J15=1, $J16=1, $J17=1, $J18=1, $J19=1, $J20=1, $J21=1, $J22=1, $J23=1)</formula>
    </cfRule>
    <cfRule type="expression" dxfId="330" priority="523">
      <formula>AND($J15=0, $J16=0, $J17=0, $J18=0, $J19=0, $J15&lt;&gt;"", $J16&lt;&gt;"", $J17&lt;&gt;"", $J18&lt;&gt;"", $J19&lt;&gt;"", $J20&lt;&gt;"", $J21&lt;&gt;"", $J22&lt;&gt;"", $J23&lt;&gt;"")</formula>
    </cfRule>
  </conditionalFormatting>
  <conditionalFormatting sqref="B25">
    <cfRule type="expression" dxfId="329" priority="515">
      <formula>AND($J25=1, $J26=1, $J27=1, $J28=1, $J29=1, $J30=1, $J31=1, $J32=1)</formula>
    </cfRule>
    <cfRule type="expression" dxfId="328" priority="514">
      <formula>AND($J25=0, $J26=0, $J27=0, $J28=0, $J29=0, $J25&lt;&gt;"", $J26&lt;&gt;"", $J27&lt;&gt;"", $J28&lt;&gt;"", $J29&lt;&gt;"", $J30&lt;&gt;"", $J31&lt;&gt;"", $J32&lt;&gt;"")</formula>
    </cfRule>
  </conditionalFormatting>
  <conditionalFormatting sqref="B74">
    <cfRule type="expression" dxfId="327" priority="468">
      <formula>AND($J74=1, $J75=1, $J76=1, $J77=1, $J78=1, $J79=1)</formula>
    </cfRule>
    <cfRule type="expression" dxfId="326" priority="467">
      <formula>AND($J74=0, $J75=0, $J76=0, $J77=0, $J78=0, $J74&lt;&gt;"", $J75&lt;&gt;"", $J76&lt;&gt;"", $J77&lt;&gt;"", $J78&lt;&gt;"", $J79&lt;&gt;"")</formula>
    </cfRule>
  </conditionalFormatting>
  <conditionalFormatting sqref="B88">
    <cfRule type="expression" dxfId="325" priority="453">
      <formula>AND($J88=1, $J89=1, $J90=1, $J91=1, $J92=1, $J93=1, $J94=1, $J95=1)</formula>
    </cfRule>
    <cfRule type="expression" dxfId="324" priority="452">
      <formula>AND($J88=0, $J89=0, $J90=0, $J91=0, $J92=0, $J88&lt;&gt;"", $J89&lt;&gt;"", $J90&lt;&gt;"", $J91&lt;&gt;"", $J92&lt;&gt;"", $J93&lt;&gt;"", $J94&lt;&gt;"", $J95&lt;&gt;"")</formula>
    </cfRule>
  </conditionalFormatting>
  <conditionalFormatting sqref="B96">
    <cfRule type="expression" dxfId="323" priority="445">
      <formula>AND($J96=1, $J97=1, $J98=1, $J99=1, $J100=1, $J101=1)</formula>
    </cfRule>
    <cfRule type="expression" dxfId="322" priority="444">
      <formula>AND($J96=0, $J97=0, $J98=0, $J99=0, $J100=0, $J96&lt;&gt;"", $J97&lt;&gt;"", $J98&lt;&gt;"", $J99&lt;&gt;"", $J100&lt;&gt;"", $J101&lt;&gt;"")</formula>
    </cfRule>
  </conditionalFormatting>
  <conditionalFormatting sqref="B123">
    <cfRule type="expression" dxfId="321" priority="395">
      <formula>AND($J123=0, $J124=0, $J125=0, $J126=0, $J127=0, $J123&lt;&gt;"", $J124&lt;&gt;"", $J125&lt;&gt;"", $J126&lt;&gt;"", $J127&lt;&gt;"", $J128&lt;&gt;"")</formula>
    </cfRule>
    <cfRule type="expression" dxfId="320" priority="396">
      <formula>AND($J123=1, $J124=1, $J125=1, $J126=1, $J127=1, $J128=1)</formula>
    </cfRule>
  </conditionalFormatting>
  <conditionalFormatting sqref="B132">
    <cfRule type="expression" dxfId="319" priority="379">
      <formula>COUNTIF($J132:$J136, 0)&gt;0</formula>
    </cfRule>
    <cfRule type="expression" dxfId="318" priority="380">
      <formula>AND($J132=0, $J133=0, $J134=0, $J135=0, $J136=0, $J132&lt;&gt;"", $J133&lt;&gt;"", $J134&lt;&gt;"", $J135&lt;&gt;"", $J136&lt;&gt;"")</formula>
    </cfRule>
    <cfRule type="expression" dxfId="317" priority="381">
      <formula>AND($J132=1, $J133=1, $J134=1, $J135=1, $J136=1)</formula>
    </cfRule>
  </conditionalFormatting>
  <conditionalFormatting sqref="B145">
    <cfRule type="expression" dxfId="316" priority="364">
      <formula>AND($J145=1, $J146=1, $J147=1, $J148=1, $J149=1, $J150=1)</formula>
    </cfRule>
    <cfRule type="expression" dxfId="315" priority="363">
      <formula>AND($J145=0, $J146=0, $J147=0, $J148=0, $J149=0, $J145&lt;&gt;"", $J146&lt;&gt;"", $J147&lt;&gt;"", $J148&lt;&gt;"", $J149&lt;&gt;"", $J150&lt;&gt;"")</formula>
    </cfRule>
  </conditionalFormatting>
  <conditionalFormatting sqref="B151">
    <cfRule type="expression" dxfId="314" priority="359">
      <formula>AND($J151=1, $J152=1, $J153=1, $J154=1, $J155=1, $J156=1)</formula>
    </cfRule>
    <cfRule type="expression" dxfId="313" priority="358">
      <formula>AND($J151=0, $J152=0, $J153=0, $J154=0, $J155=0, $J151&lt;&gt;"", $J152&lt;&gt;"", $J153&lt;&gt;"", $J154&lt;&gt;"", $J155&lt;&gt;"", $J156&lt;&gt;"")</formula>
    </cfRule>
  </conditionalFormatting>
  <conditionalFormatting sqref="B160">
    <cfRule type="expression" dxfId="312" priority="344">
      <formula>AND($J160=0, $J161=0, $J162=0, $J163=0, $J164=0, $J160&lt;&gt;"", $J161&lt;&gt;"", $J162&lt;&gt;"", $J163&lt;&gt;"", $J164&lt;&gt;"", $J165&lt;&gt;"", $J166&lt;&gt;"", $J167&lt;&gt;"", $J168&lt;&gt;"")</formula>
    </cfRule>
    <cfRule type="expression" dxfId="311" priority="345">
      <formula>AND($J160=1, $J161=1, $J162=1, $J163=1, $J164=1, $J165=1, $J166=1, $J167=1, $J168=1)</formula>
    </cfRule>
  </conditionalFormatting>
  <conditionalFormatting sqref="B200">
    <cfRule type="expression" dxfId="310" priority="299">
      <formula>AND($J200=0, $J201=0, $J202=0, $J203=0, $J204=0, $J200&lt;&gt;"", $J201&lt;&gt;"", $J202&lt;&gt;"", $J203&lt;&gt;"", $J204&lt;&gt;"")</formula>
    </cfRule>
    <cfRule type="expression" dxfId="309" priority="298">
      <formula>COUNTIF($J200:$J204, 0)&gt;0</formula>
    </cfRule>
    <cfRule type="expression" dxfId="308" priority="300">
      <formula>AND($J200=1, $J201=1, $J202=1, $J203=1, $J204=1)</formula>
    </cfRule>
  </conditionalFormatting>
  <conditionalFormatting sqref="B256">
    <cfRule type="expression" dxfId="307" priority="241">
      <formula>AND($J256=1, $J257=1, $J258=1, $J259=1, $J260=1, $J261=1)</formula>
    </cfRule>
    <cfRule type="expression" dxfId="306" priority="240">
      <formula>AND($J256=0, $J257=0, $J258=0, $J259=0, $J260=0, $J256&lt;&gt;"", $J257&lt;&gt;"", $J258&lt;&gt;"", $J259&lt;&gt;"", $J260&lt;&gt;"", $J261&lt;&gt;"")</formula>
    </cfRule>
  </conditionalFormatting>
  <conditionalFormatting sqref="B280">
    <cfRule type="expression" dxfId="305" priority="205">
      <formula>AND($J280=0, $J281=0, $J282=0, $J283=0, $J284=0, $J280&lt;&gt;"", $J281&lt;&gt;"", $J282&lt;&gt;"", $J283&lt;&gt;"", $J284&lt;&gt;"", $J285&lt;&gt;"")</formula>
    </cfRule>
    <cfRule type="expression" dxfId="304" priority="206">
      <formula>AND($J280=1, $J281=1, $J282=1, $J283=1, $J284=1, $J285=1)</formula>
    </cfRule>
  </conditionalFormatting>
  <conditionalFormatting sqref="B286">
    <cfRule type="expression" dxfId="303" priority="197">
      <formula>AND($J286=1, $J287=1, $J288=1, $J289=1, $J290=1, $J291=1, $J292=1, $J293=1)</formula>
    </cfRule>
    <cfRule type="expression" dxfId="302" priority="196">
      <formula>AND($J286=0, $J287=0, $J288=0, $J289=0, $J290=0, $J286&lt;&gt;"", $J287&lt;&gt;"", $J288&lt;&gt;"", $J289&lt;&gt;"", $J290&lt;&gt;"", $J291&lt;&gt;"", $J292&lt;&gt;"", $J293&lt;&gt;"")</formula>
    </cfRule>
  </conditionalFormatting>
  <conditionalFormatting sqref="B306">
    <cfRule type="expression" dxfId="301" priority="170">
      <formula>AND($J306=0, $J307=0, $J308=0, $J309=0, $J310=0, $J306&lt;&gt;"", $J307&lt;&gt;"", $J308&lt;&gt;"", $J309&lt;&gt;"", $J310&lt;&gt;"", $J311&lt;&gt;"")</formula>
    </cfRule>
    <cfRule type="expression" dxfId="300" priority="171">
      <formula>AND($J306=1, $J307=1, $J308=1, $J309=1, $J310=1, $J311=1)</formula>
    </cfRule>
  </conditionalFormatting>
  <conditionalFormatting sqref="B312">
    <cfRule type="expression" dxfId="299" priority="165">
      <formula>AND($J312=0, $J313=0, $J314=0, $J315=0, $J316=0, $J312&lt;&gt;"", $J313&lt;&gt;"", $J314&lt;&gt;"", $J315&lt;&gt;"", $J316&lt;&gt;"", $J317&lt;&gt;"")</formula>
    </cfRule>
    <cfRule type="expression" dxfId="298" priority="166">
      <formula>AND($J312=1, $J313=1, $J314=1, $J315=1, $J316=1, $J317=1)</formula>
    </cfRule>
  </conditionalFormatting>
  <conditionalFormatting sqref="B323">
    <cfRule type="expression" dxfId="297" priority="151">
      <formula>AND($J323=0, $J324=0, $J325=0, $J326=0, $J327=0, $J323&lt;&gt;"", $J324&lt;&gt;"", $J325&lt;&gt;"", $J326&lt;&gt;"", $J327&lt;&gt;"", $J328&lt;&gt;"")</formula>
    </cfRule>
    <cfRule type="expression" dxfId="296" priority="152">
      <formula>AND($J323=1, $J324=1, $J325=1, $J326=1, $J327=1, $J328=1)</formula>
    </cfRule>
  </conditionalFormatting>
  <conditionalFormatting sqref="B339">
    <cfRule type="expression" dxfId="295" priority="132">
      <formula>AND($J339=1, $J340=1, $J341=1, $J342=1, $J343=1, $J344=1, $J345=1, $J346=1, $J347=1, $J348=1, $J349=1, $J350=1, $J351=1, $J352=1, $J353=1, $J354=1, $J355=1, $J356=1)</formula>
    </cfRule>
    <cfRule type="expression" dxfId="294" priority="131">
      <formula>AND($J339=0, $J340=0, $J341=0, $J342=0, $J343=0, $J344=0, $J345=0, $J346=0, $J347=0, $J348=0, $J349=0, $J350=0, $J351=0, $J352=0, $J353=0, $J354=0, $J355=0, $J356=0, $J357=0, $J358=0, $J359=0, $J360=0, $J339&lt;&gt;"", $J340&lt;&gt;"", $J341&lt;&gt;"", $J342&lt;&gt;"", $J343&lt;&gt;"", $J344&lt;&gt;"", $J345&lt;&gt;"", $J346&lt;&gt;"", $JJ347&lt;&gt;"", $J348&lt;&gt;"", $J349&lt;&gt;"", $J350&lt;&gt;"", $J351&lt;&gt;"", $J352&lt;&gt;"", $J353&lt;&gt;"", $J354&lt;&gt;"", $JJ355&lt;&gt;"", $J356&lt;&gt;"")</formula>
    </cfRule>
  </conditionalFormatting>
  <conditionalFormatting sqref="B366">
    <cfRule type="expression" dxfId="293" priority="108">
      <formula>AND($J366=0, $J367=0, $J368=0, $J369=0, $J370=0, $J366&lt;&gt;"", $J367&lt;&gt;"", $J368&lt;&gt;"", $J369&lt;&gt;"", $J370&lt;&gt;"", $J371&lt;&gt;"")</formula>
    </cfRule>
    <cfRule type="expression" dxfId="292" priority="109">
      <formula>AND($J366=1, $J367=1, $J368=1, $J369=1, $J370=1, $J371=1)</formula>
    </cfRule>
  </conditionalFormatting>
  <conditionalFormatting sqref="B372">
    <cfRule type="expression" dxfId="291" priority="103">
      <formula>AND($J372=0, $J373=0, $J374=0, $J375=0, $J376=0, $J372&lt;&gt;"", $J373&lt;&gt;"", $J374&lt;&gt;"", $J375&lt;&gt;"", $J376&lt;&gt;"", $J377&lt;&gt;"")</formula>
    </cfRule>
    <cfRule type="expression" dxfId="290" priority="104">
      <formula>AND($J372=1, $J373=1, $J374=1, $J375=1, $J376=1, $J377=1)</formula>
    </cfRule>
  </conditionalFormatting>
  <conditionalFormatting sqref="B383">
    <cfRule type="expression" dxfId="289" priority="89">
      <formula>AND($J383=0, $J384=0, $J385=0, $J386=0, $J387=0, $J383&lt;&gt;"", $J384&lt;&gt;"", $J385&lt;&gt;"", $J386&lt;&gt;"", $J387&lt;&gt;"", $J388&lt;&gt;"")</formula>
    </cfRule>
    <cfRule type="expression" dxfId="288" priority="90">
      <formula>AND($J383=1, $J384=1, $J385=1, $J386=1, $J387=1, $J388=1)</formula>
    </cfRule>
  </conditionalFormatting>
  <conditionalFormatting sqref="B399">
    <cfRule type="expression" dxfId="287" priority="69">
      <formula>AND($J399=0, $J400=0, $J401=0, $J402=0, $J403=0, $J404=0, $J405=0, $J406=0, $J407=0, $J408=0, $J409=0, $J410=0, $J411=0, $J412=0, $J413=0, $J399&lt;&gt;"", $J400&lt;&gt;"", $J401&lt;&gt;"", $J402&lt;&gt;"", $J403&lt;&gt;"", $J404&lt;&gt;"", $J405&lt;&gt;"", $J406&lt;&gt;"", $JJ407&lt;&gt;"", $J408&lt;&gt;"", $J409&lt;&gt;"", $J410&lt;&gt;"", $J411&lt;&gt;"", $J412&lt;&gt;"", $J413&lt;&gt;"")</formula>
    </cfRule>
    <cfRule type="expression" dxfId="286" priority="70">
      <formula>AND($J399=1, $J400=1, $J401=1, $J402=1, $J403=1, $J404=1, $J405=1, $J406=1, $J407=1, $J408=1, $J409=1, $J410=1, $J411=1, $J412=1, $J413=1)</formula>
    </cfRule>
  </conditionalFormatting>
  <conditionalFormatting sqref="B416">
    <cfRule type="expression" dxfId="285" priority="57">
      <formula>AND($J416=0, $J417=0, $J418=0, $J419=0, $J420=0, $J416&lt;&gt;"", $J417&lt;&gt;"", $J418&lt;&gt;"", $J419&lt;&gt;"", $J420&lt;&gt;"")</formula>
    </cfRule>
    <cfRule type="expression" dxfId="284" priority="56">
      <formula>COUNTIF($J416:$J420, 0)&gt;0</formula>
    </cfRule>
    <cfRule type="expression" dxfId="283" priority="58">
      <formula>AND($J416=1, $J417=1, $J418=1, $J419=1, $J420=1)</formula>
    </cfRule>
  </conditionalFormatting>
  <conditionalFormatting sqref="B423">
    <cfRule type="expression" dxfId="282" priority="53">
      <formula>AND($J423=1, $J424=1, $J425=1, $J426=1, $J427=1, $J428=1, $J429=1, $J430=1, $J431=1, $J432=1, $J433=1, $J434=1, $J435=1, $J436=1, $J437=1)</formula>
    </cfRule>
    <cfRule type="expression" dxfId="281" priority="52">
      <formula>AND($J423=0, $J424=0, $J425=0, $J426=0, $J427=0, $J428=0, $J429=0, $J430=0, $J431=0, $J432=0, $J433=0, $J434=0, $J435=0, $J436=0, $J437=0, $J423&lt;&gt;"", $J424&lt;&gt;"", $J425&lt;&gt;"", $J426&lt;&gt;"", $J427&lt;&gt;"", $J428&lt;&gt;"", $J429&lt;&gt;"", $J430&lt;&gt;"", $JJ431&lt;&gt;"", $J432&lt;&gt;"", $J433&lt;&gt;"", $J434&lt;&gt;"", $J435&lt;&gt;"", $J436&lt;&gt;"", $J437&lt;&gt;"")</formula>
    </cfRule>
  </conditionalFormatting>
  <conditionalFormatting sqref="B436">
    <cfRule type="expression" dxfId="280" priority="39">
      <formula>AND($J436=1, $J437=1, $J438=1, $J439=1, $J440=1, $J441=1, $J442=1, $J443=1, $J444=1, $J445=1, $J446=1, $J447=1)</formula>
    </cfRule>
    <cfRule type="expression" dxfId="279" priority="38">
      <formula>AND($J436=0, $J437=0, $J438=0, $J439=0, $J440=0, $J441=0, $J442=0, $J443=0, $J444=0, $J445=0, $J446=0, $J447=0, $J436&lt;&gt;"", $J437&lt;&gt;"", $J438&lt;&gt;"", $J439&lt;&gt;"", $J440&lt;&gt;"", $J441&lt;&gt;"", $J442&lt;&gt;"", $J443&lt;&gt;"", $JJ444&lt;&gt;"", $J445&lt;&gt;"", $J446&lt;&gt;"", $J447&lt;&gt;"")</formula>
    </cfRule>
  </conditionalFormatting>
  <conditionalFormatting sqref="B6:C6">
    <cfRule type="expression" dxfId="278" priority="530">
      <formula>COUNTIF($J6:$J13, 0)&gt;0</formula>
    </cfRule>
  </conditionalFormatting>
  <conditionalFormatting sqref="B15:C15">
    <cfRule type="expression" dxfId="277" priority="522">
      <formula>COUNTIF($J15:$J23, 0)&gt;0</formula>
    </cfRule>
  </conditionalFormatting>
  <conditionalFormatting sqref="B25:C25">
    <cfRule type="expression" dxfId="276" priority="513">
      <formula>COUNTIF($J25:$J32, 0)&gt;0</formula>
    </cfRule>
  </conditionalFormatting>
  <conditionalFormatting sqref="B33:C33">
    <cfRule type="expression" dxfId="275" priority="512">
      <formula>AND($J33=1, $J34=1, $J35=1, $J36=1, $J37=1)</formula>
    </cfRule>
    <cfRule type="expression" dxfId="274" priority="511">
      <formula>AND($J33=0, $J34=0, $J35=0, $J36=0, $J37=0, $J33&lt;&gt;"", $J34&lt;&gt;"", $J35&lt;&gt;"", $J36&lt;&gt;"", $J37&lt;&gt;"")</formula>
    </cfRule>
    <cfRule type="expression" dxfId="273" priority="510">
      <formula>COUNTIF($J33:$J37, 0)&gt;0</formula>
    </cfRule>
  </conditionalFormatting>
  <conditionalFormatting sqref="B39:C39">
    <cfRule type="expression" dxfId="272" priority="506">
      <formula>AND($J39=1, $J40=1, $J41=1, $J42=1)</formula>
    </cfRule>
    <cfRule type="expression" dxfId="271" priority="505">
      <formula>AND($J39=0, $J40=0, $J41=0, $J42=0, $J39&lt;&gt;"", $J40&lt;&gt;"", $J41&lt;&gt;"", $J42&lt;&gt;"")</formula>
    </cfRule>
    <cfRule type="expression" dxfId="270" priority="504">
      <formula>COUNTIF($J39:$J42, 0)&gt;0</formula>
    </cfRule>
  </conditionalFormatting>
  <conditionalFormatting sqref="B43:C43">
    <cfRule type="expression" dxfId="269" priority="500">
      <formula>AND($J43=1, $J44=1, $J45=1, $J46=1)</formula>
    </cfRule>
    <cfRule type="expression" dxfId="268" priority="499">
      <formula>AND($J43=0, $J44=0, $J45=0, $J46=0, $J43&lt;&gt;"", $J44&lt;&gt;"", $J45&lt;&gt;"", $J46&lt;&gt;"")</formula>
    </cfRule>
    <cfRule type="expression" dxfId="267" priority="498">
      <formula>COUNTIF($J43:$J46, 0)&gt;0</formula>
    </cfRule>
  </conditionalFormatting>
  <conditionalFormatting sqref="B47:C47">
    <cfRule type="expression" dxfId="266" priority="492">
      <formula>COUNTIF($J47:$J53, 0)&gt;0</formula>
    </cfRule>
    <cfRule type="expression" dxfId="265" priority="493">
      <formula>AND($J47=0, $J48=0, $J49=0, $J50=0, $J51=0, $J52=0, $J53=0, $J47&lt;&gt;"", $J48&lt;&gt;"", $J49&lt;&gt;"", $J50&lt;&gt;"", $J51&lt;&gt;"", $J52&lt;&gt;"", $J53&lt;&gt;"")</formula>
    </cfRule>
    <cfRule type="expression" dxfId="264" priority="494">
      <formula>AND($J47=1, $J48=1, $J49=1, $J50=1, $J51=1, $J52=1, $J53=1)</formula>
    </cfRule>
  </conditionalFormatting>
  <conditionalFormatting sqref="B56:C56">
    <cfRule type="expression" dxfId="263" priority="480">
      <formula>COUNTIF($J56:$J65, 0)&gt;0</formula>
    </cfRule>
    <cfRule type="expression" dxfId="262" priority="481">
      <formula>AND($J56=0, $J57=0, $J58=0, $J59=0, $J60=0, $J61=0, $J62=0, $J63=0, $J64=0, $J65=0, $J56&lt;&gt;"", $J57&lt;&gt;"", $J58&lt;&gt;"", $J59&lt;&gt;"", $J60&lt;&gt;"", $J61&lt;&gt;"", $J62&lt;&gt;"", $J63&lt;&gt;"", $J64&lt;&gt;"", $J65&lt;&gt;"")</formula>
    </cfRule>
    <cfRule type="expression" dxfId="261" priority="482">
      <formula>AND($J56=1, $J57=1, $J58=1, $J59=1, $J60=1, $J61=1, $J62=1, $J63=1, $J64=1, $J65=1)</formula>
    </cfRule>
  </conditionalFormatting>
  <conditionalFormatting sqref="B67:C67">
    <cfRule type="expression" dxfId="260" priority="474">
      <formula>COUNTIF($J67:$J73, 0)&gt;0</formula>
    </cfRule>
    <cfRule type="expression" dxfId="259" priority="476">
      <formula>AND($J67=1, $J68=1, $J69=1, $J70=1, $J71=1, $J72=1, $J73=1)</formula>
    </cfRule>
    <cfRule type="expression" dxfId="258" priority="475">
      <formula>AND($J67=0, $J68=0, $J69=0, $J70=0, $J71=0, $J72=0, $J73=0, $J67&lt;&gt;"", $J68&lt;&gt;"", $J69&lt;&gt;"", $J70&lt;&gt;"", $J71&lt;&gt;"", $J72&lt;&gt;"", $J73&lt;&gt;"")</formula>
    </cfRule>
  </conditionalFormatting>
  <conditionalFormatting sqref="B74:C74">
    <cfRule type="expression" dxfId="257" priority="466">
      <formula>COUNTIF($J74:$J79, 0)&gt;0</formula>
    </cfRule>
  </conditionalFormatting>
  <conditionalFormatting sqref="B80:C80">
    <cfRule type="expression" dxfId="256" priority="460">
      <formula>COUNTIF($J80:$J86, 0)&gt;0</formula>
    </cfRule>
    <cfRule type="expression" dxfId="255" priority="461">
      <formula>AND($J80=0, $J81=0, $J82=0, $J83=0, $J84=0, $J85=0, $J86=0, $J80&lt;&gt;"", $J81&lt;&gt;"", $J82&lt;&gt;"", $J83&lt;&gt;"", $J84&lt;&gt;"", $J85&lt;&gt;"", $J86&lt;&gt;"")</formula>
    </cfRule>
    <cfRule type="expression" dxfId="254" priority="462">
      <formula>AND($J80=1, $J81=1, $J82=1, $J83=1, $J84=1, $J85=1, $J86=1)</formula>
    </cfRule>
  </conditionalFormatting>
  <conditionalFormatting sqref="B88:C88">
    <cfRule type="expression" dxfId="253" priority="451">
      <formula>COUNTIF($J88:$J95, 0)&gt;0</formula>
    </cfRule>
  </conditionalFormatting>
  <conditionalFormatting sqref="B96:C96">
    <cfRule type="expression" dxfId="252" priority="443">
      <formula>COUNTIF($J96:$J101, 0)&gt;0</formula>
    </cfRule>
  </conditionalFormatting>
  <conditionalFormatting sqref="B102:C102">
    <cfRule type="expression" dxfId="251" priority="434">
      <formula>COUNTIF($J102:$J111, 0)&gt;0</formula>
    </cfRule>
    <cfRule type="expression" dxfId="250" priority="435">
      <formula>AND($J102=0, $J103=0, $J104=0, $J105=0, $J106=0, $J107=0, $J108=0, $J109=0, $J110=0, $J111=0, $J102&lt;&gt;"", $J103&lt;&gt;"", $J104&lt;&gt;"", $J105&lt;&gt;"", $J106&lt;&gt;"", $J107&lt;&gt;"", $J108&lt;&gt;"", $J109&lt;&gt;"", $J110&lt;&gt;"", $J111&lt;&gt;"")</formula>
    </cfRule>
    <cfRule type="expression" dxfId="249" priority="436">
      <formula>AND($J102=1, $J103=1, $J104=1, $J105=1, $J106=1, $J107=1, $J108=1, $J109=1, $J110=1, $J111=1)</formula>
    </cfRule>
  </conditionalFormatting>
  <conditionalFormatting sqref="B112:C112">
    <cfRule type="expression" dxfId="248" priority="428">
      <formula>COUNTIF($J112:$J115, 0)&gt;0</formula>
    </cfRule>
    <cfRule type="expression" dxfId="247" priority="429">
      <formula>AND($J112=0, $J113=0, $J114=0, $J115=0, $J112&lt;&gt;"", $J113&lt;&gt;"", $J114&lt;&gt;"", $J115&lt;&gt;"")</formula>
    </cfRule>
    <cfRule type="expression" dxfId="246" priority="430">
      <formula>AND($J112=1, $J113=1, $J114=1, $J115=1)</formula>
    </cfRule>
  </conditionalFormatting>
  <conditionalFormatting sqref="B116:C116">
    <cfRule type="expression" dxfId="245" priority="424">
      <formula>AND($J116=1, $J117=1)</formula>
    </cfRule>
    <cfRule type="expression" dxfId="244" priority="422">
      <formula>COUNTIF($J116:$J117, 0)&gt;0</formula>
    </cfRule>
    <cfRule type="expression" dxfId="243" priority="423">
      <formula>AND($J116=0, $J117=0, $J116&lt;&gt;"", $J117&lt;&gt;"")</formula>
    </cfRule>
  </conditionalFormatting>
  <conditionalFormatting sqref="B119:C119">
    <cfRule type="expression" dxfId="242" priority="402">
      <formula>COUNTIF($J119:$J122, 0)&gt;0</formula>
    </cfRule>
    <cfRule type="expression" dxfId="241" priority="403">
      <formula>AND($J119=0, $J120=0, $J121=0, $J122=0, $J119&lt;&gt;"", $J120&lt;&gt;"", $J121&lt;&gt;"", $J122&lt;&gt;"")</formula>
    </cfRule>
    <cfRule type="expression" dxfId="240" priority="404">
      <formula>AND($J119=1, $J120=1, $J121=1, $J122=1)</formula>
    </cfRule>
  </conditionalFormatting>
  <conditionalFormatting sqref="B123:C123">
    <cfRule type="expression" dxfId="239" priority="394">
      <formula>COUNTIF($J123:$J128, 0)&gt;0</formula>
    </cfRule>
  </conditionalFormatting>
  <conditionalFormatting sqref="B129:C129">
    <cfRule type="expression" dxfId="238" priority="388">
      <formula>COUNTIF($J129:$J130, 0)&gt;0</formula>
    </cfRule>
    <cfRule type="expression" dxfId="237" priority="390">
      <formula>AND($J129=1, $J130=1)</formula>
    </cfRule>
    <cfRule type="expression" dxfId="236" priority="389">
      <formula>AND($J129=0, $J130=0, $J129&lt;&gt;"", $J130&lt;&gt;"")</formula>
    </cfRule>
  </conditionalFormatting>
  <conditionalFormatting sqref="B139:C139">
    <cfRule type="expression" dxfId="235" priority="374">
      <formula>AND($J139=0, $J140=0, $J141=0, $J139&lt;&gt;"", $J140&lt;&gt;"", $J141&lt;&gt;"")</formula>
    </cfRule>
    <cfRule type="expression" dxfId="234" priority="373">
      <formula>COUNTIF($J139:$J141, 0)&gt;0</formula>
    </cfRule>
    <cfRule type="expression" dxfId="233" priority="375">
      <formula>AND($J139=1, $J140=1, $J141=1)</formula>
    </cfRule>
  </conditionalFormatting>
  <conditionalFormatting sqref="B142:C142">
    <cfRule type="expression" dxfId="232" priority="371">
      <formula>AND($J142=0, $J143=0, $J144=0, $J142&lt;&gt;"", $J143&lt;&gt;"", $J144&lt;&gt;"")</formula>
    </cfRule>
    <cfRule type="expression" dxfId="231" priority="370">
      <formula>COUNTIF($J142:$J144, 0)&gt;0</formula>
    </cfRule>
    <cfRule type="expression" dxfId="230" priority="372">
      <formula>AND($J142=1, $J143=1, $J144=1)</formula>
    </cfRule>
  </conditionalFormatting>
  <conditionalFormatting sqref="B145:C145">
    <cfRule type="expression" dxfId="229" priority="362">
      <formula>COUNTIF($J145:$J150, 0)&gt;0</formula>
    </cfRule>
  </conditionalFormatting>
  <conditionalFormatting sqref="B151:C151">
    <cfRule type="expression" dxfId="228" priority="357">
      <formula>COUNTIF($J151:$J156, 0)&gt;0</formula>
    </cfRule>
  </conditionalFormatting>
  <conditionalFormatting sqref="B157:C157">
    <cfRule type="expression" dxfId="227" priority="351">
      <formula>COUNTIF($J157:$J159, 0)&gt;0</formula>
    </cfRule>
    <cfRule type="expression" dxfId="226" priority="352">
      <formula>AND($J157=0, $J158=0, $J159=0, $J157&lt;&gt;"", $J158&lt;&gt;"", $J159&lt;&gt;"")</formula>
    </cfRule>
    <cfRule type="expression" dxfId="225" priority="353">
      <formula>AND($J157=1, $J158=1, $J159=1)</formula>
    </cfRule>
  </conditionalFormatting>
  <conditionalFormatting sqref="B160:C160">
    <cfRule type="expression" dxfId="224" priority="343">
      <formula>COUNTIF($J160:$J168, 0)&gt;0</formula>
    </cfRule>
  </conditionalFormatting>
  <conditionalFormatting sqref="B169:C169">
    <cfRule type="expression" dxfId="223" priority="337">
      <formula>COUNTIF($J169:$J172, 0)&gt;0</formula>
    </cfRule>
    <cfRule type="expression" dxfId="222" priority="338">
      <formula>AND($J169=0, $J170=0, $J171=0, $J172=0, $J169&lt;&gt;"", $J170&lt;&gt;"", $J171&lt;&gt;"", $J172&lt;&gt;"")</formula>
    </cfRule>
    <cfRule type="expression" dxfId="221" priority="339">
      <formula>AND($J169=1, $J170=1, $J171=1, $J172=1)</formula>
    </cfRule>
  </conditionalFormatting>
  <conditionalFormatting sqref="B174:C174">
    <cfRule type="expression" dxfId="220" priority="333">
      <formula>AND($J174=1, $J175=1)</formula>
    </cfRule>
    <cfRule type="expression" dxfId="219" priority="332">
      <formula>AND($J174=0, $J175=0, $J174&lt;&gt;"", $J175&lt;&gt;"")</formula>
    </cfRule>
    <cfRule type="expression" dxfId="218" priority="331">
      <formula>COUNTIF($J174:$J175, 0)&gt;0</formula>
    </cfRule>
  </conditionalFormatting>
  <conditionalFormatting sqref="B176:C176">
    <cfRule type="expression" dxfId="217" priority="327">
      <formula>AND($J176=1, $J177=1, $J178=1)</formula>
    </cfRule>
    <cfRule type="expression" dxfId="216" priority="326">
      <formula>AND($J176=0, $J177=0, $J178=0, $J176&lt;&gt;"", $J177&lt;&gt;"", $J178&lt;&gt;"")</formula>
    </cfRule>
    <cfRule type="expression" dxfId="215" priority="325">
      <formula>COUNTIF($J176:$J178, 0)&gt;0</formula>
    </cfRule>
  </conditionalFormatting>
  <conditionalFormatting sqref="B179:C179">
    <cfRule type="expression" dxfId="214" priority="323">
      <formula>AND($J179=0, $J180=0, $J181=0, $J182=0, $J183=0, $J179&lt;&gt;"", $J180&lt;&gt;"", $J181&lt;&gt;"", $J182&lt;&gt;"", $J183&lt;&gt;"")</formula>
    </cfRule>
    <cfRule type="expression" dxfId="213" priority="322">
      <formula>COUNTIF($J179:$J183, 0)&gt;0</formula>
    </cfRule>
    <cfRule type="expression" dxfId="212" priority="324">
      <formula>AND($J179=1, $J180=1, $J181=1, $J182=1, $J183=1)</formula>
    </cfRule>
  </conditionalFormatting>
  <conditionalFormatting sqref="B184:C184">
    <cfRule type="expression" dxfId="211" priority="318">
      <formula>AND($J184=1, $J185=1, $J186=1, $J187=1, $J188=1)</formula>
    </cfRule>
    <cfRule type="expression" dxfId="210" priority="317">
      <formula>AND($J184=0, $J185=0, $J186=0, $J187=0, $J188=0, $J184&lt;&gt;"", $J185&lt;&gt;"", $J186&lt;&gt;"", $J187&lt;&gt;"", $J188&lt;&gt;"")</formula>
    </cfRule>
    <cfRule type="expression" dxfId="209" priority="316">
      <formula>COUNTIF($J184:$J188, 0)&gt;0</formula>
    </cfRule>
  </conditionalFormatting>
  <conditionalFormatting sqref="B191:C191">
    <cfRule type="expression" dxfId="208" priority="313">
      <formula>COUNTIF($J191:$J194, 0)&gt;0</formula>
    </cfRule>
    <cfRule type="expression" dxfId="207" priority="315">
      <formula>AND($J191=1, $J192=1, $J193=1, $J194=1)</formula>
    </cfRule>
    <cfRule type="expression" dxfId="206" priority="314">
      <formula>AND($J191=0, $J192=0, $J193=0, $J194=0, $J191&lt;&gt;"", $J192&lt;&gt;"", $J193&lt;&gt;"", $J194&lt;&gt;"")</formula>
    </cfRule>
  </conditionalFormatting>
  <conditionalFormatting sqref="B195:C195">
    <cfRule type="expression" dxfId="205" priority="309">
      <formula>AND($J195=1, $J196=1, $J197=1, $J198=1)</formula>
    </cfRule>
    <cfRule type="expression" dxfId="204" priority="308">
      <formula>AND($J195=0, $J196=0, $J197=0, $J198=0, $J195&lt;&gt;"", $J196&lt;&gt;"", $J197&lt;&gt;"", $J198&lt;&gt;"")</formula>
    </cfRule>
    <cfRule type="expression" dxfId="203" priority="307">
      <formula>COUNTIF($J195:$J198, 0)&gt;0</formula>
    </cfRule>
  </conditionalFormatting>
  <conditionalFormatting sqref="B207:C207">
    <cfRule type="expression" dxfId="202" priority="294">
      <formula>AND($J207=1, $J208=1)</formula>
    </cfRule>
    <cfRule type="expression" dxfId="201" priority="293">
      <formula>AND($J207=0, $J208=0, $J207&lt;&gt;"", $J208&lt;&gt;"")</formula>
    </cfRule>
    <cfRule type="expression" dxfId="200" priority="292">
      <formula>COUNTIF($J207:$J208, 0)&gt;0</formula>
    </cfRule>
  </conditionalFormatting>
  <conditionalFormatting sqref="B210:C210">
    <cfRule type="expression" dxfId="199" priority="290">
      <formula>AND($J210=0, $J211=0, $J212=0, $J213=0, $J214=0, $J210&lt;&gt;"", $J211&lt;&gt;"", $J212&lt;&gt;"", $J213&lt;&gt;"", $J214&lt;&gt;"")</formula>
    </cfRule>
    <cfRule type="expression" dxfId="198" priority="291">
      <formula>AND($J210=1, $J211=1, $J212=1, $J213=1, $J214=1)</formula>
    </cfRule>
    <cfRule type="expression" dxfId="197" priority="289">
      <formula>COUNTIF($J210:$J214, 0)&gt;0</formula>
    </cfRule>
  </conditionalFormatting>
  <conditionalFormatting sqref="B215:C215">
    <cfRule type="expression" dxfId="196" priority="283">
      <formula>COUNTIF($J215:$J218, 0)&gt;0</formula>
    </cfRule>
    <cfRule type="expression" dxfId="195" priority="284">
      <formula>AND($J215=0, $J216=0, $J217=0, $J218=0, $J215&lt;&gt;"", $J216&lt;&gt;"", $J217&lt;&gt;"", $J218&lt;&gt;"")</formula>
    </cfRule>
    <cfRule type="expression" dxfId="194" priority="285">
      <formula>AND($J215=1, $J216=1, $J217=1, $J218=1)</formula>
    </cfRule>
  </conditionalFormatting>
  <conditionalFormatting sqref="B219:C219">
    <cfRule type="expression" dxfId="193" priority="271">
      <formula>COUNTIF($J219:$J228, 0)&gt;0</formula>
    </cfRule>
    <cfRule type="expression" dxfId="192" priority="272">
      <formula>AND($J219=0, $J220=0, $J221=0, $J222=0, $J223=0, $J224=0, $J225=0, $J226=0, $J227=0, $J228=0, $J219&lt;&gt;"", $J220&lt;&gt;"", $J221&lt;&gt;"", $J222&lt;&gt;"", $J223&lt;&gt;"", $J224&lt;&gt;"", $J225&lt;&gt;"", $J226&lt;&gt;"", $J227&lt;&gt;"", $J228&lt;&gt;"")</formula>
    </cfRule>
    <cfRule type="expression" dxfId="191" priority="273">
      <formula>AND($J219=1, $J220=1, $J221=1, $J222=1, $J223=1, $J224=1, $J225=1, $J226=1, $J227=1, $J228=1)</formula>
    </cfRule>
  </conditionalFormatting>
  <conditionalFormatting sqref="B229:C229">
    <cfRule type="expression" dxfId="190" priority="270">
      <formula>AND($J229=1, $J230=1, $J231=1, $J232=1, $J233=1)</formula>
    </cfRule>
    <cfRule type="expression" dxfId="189" priority="268">
      <formula>COUNTIF($J229:$J233, 0)&gt;0</formula>
    </cfRule>
    <cfRule type="expression" dxfId="188" priority="269">
      <formula>AND($J229=0, $J230=0, $J231=0, $J232=0, $J233=0, $J229&lt;&gt;"", $J230&lt;&gt;"", $J231&lt;&gt;"", $J232&lt;&gt;"", $J233&lt;&gt;"")</formula>
    </cfRule>
  </conditionalFormatting>
  <conditionalFormatting sqref="B235:C235">
    <cfRule type="expression" dxfId="187" priority="260">
      <formula>AND($J235=0, $J236=0, $J237=0, $J238=0, $J239=0, $J240=0, $J241=0, $J235&lt;&gt;"", $J236&lt;&gt;"", $J237&lt;&gt;"", $J238&lt;&gt;"", $J239&lt;&gt;"", $J240&lt;&gt;"", $J241&lt;&gt;"")</formula>
    </cfRule>
    <cfRule type="expression" dxfId="186" priority="259">
      <formula>COUNTIF($J235:$J241, 0)&gt;0</formula>
    </cfRule>
    <cfRule type="expression" dxfId="185" priority="261">
      <formula>AND($J235=1, $J236=1, $J237=1, $J238=1, $J239=1, $J240=1, $J241=1)</formula>
    </cfRule>
  </conditionalFormatting>
  <conditionalFormatting sqref="B242:C242">
    <cfRule type="expression" dxfId="184" priority="256">
      <formula>COUNTIF($J242:$J246, 0)&gt;0</formula>
    </cfRule>
    <cfRule type="expression" dxfId="183" priority="257">
      <formula>AND($J242=0, $J243=0, $J244=0, $J245=0, $J246=0, $J242&lt;&gt;"", $J243&lt;&gt;"", $J244&lt;&gt;"", $J245&lt;&gt;"", $J246&lt;&gt;"")</formula>
    </cfRule>
    <cfRule type="expression" dxfId="182" priority="258">
      <formula>AND($J242=1, $J243=1, $J244=1, $J245=1, $J246=1)</formula>
    </cfRule>
  </conditionalFormatting>
  <conditionalFormatting sqref="B249:C249">
    <cfRule type="expression" dxfId="181" priority="248">
      <formula>AND($J249=0, $J250=0, $J251=0, $J252=0, $J253=0, $J254=0, $J255=0, $J249&lt;&gt;"", $J250&lt;&gt;"", $J251&lt;&gt;"", $J252&lt;&gt;"", $J253&lt;&gt;"", $J254&lt;&gt;"", $J255&lt;&gt;"")</formula>
    </cfRule>
    <cfRule type="expression" dxfId="180" priority="249">
      <formula>AND($J249=1, $J250=1, $J251=1, $J252=1, $J253=1, $J254=1, $J255=1)</formula>
    </cfRule>
    <cfRule type="expression" dxfId="179" priority="247">
      <formula>COUNTIF($J249:$J255, 0)&gt;0</formula>
    </cfRule>
  </conditionalFormatting>
  <conditionalFormatting sqref="B256:C256">
    <cfRule type="expression" dxfId="178" priority="239">
      <formula>COUNTIF($J256:$J261, 0)&gt;0</formula>
    </cfRule>
  </conditionalFormatting>
  <conditionalFormatting sqref="B262:C262">
    <cfRule type="expression" dxfId="177" priority="235">
      <formula>AND($J262=1, $J263=1, $J264=1)</formula>
    </cfRule>
    <cfRule type="expression" dxfId="176" priority="233">
      <formula>COUNTIF($J262:$J264, 0)&gt;0</formula>
    </cfRule>
    <cfRule type="expression" dxfId="175" priority="234">
      <formula>AND($J262=0, $J263=0, $J264=0, $J262&lt;&gt;"", $J263&lt;&gt;"", $J264&lt;&gt;"")</formula>
    </cfRule>
  </conditionalFormatting>
  <conditionalFormatting sqref="B266:C266">
    <cfRule type="expression" dxfId="174" priority="229">
      <formula>AND($J266=1, $J267=1)</formula>
    </cfRule>
    <cfRule type="expression" dxfId="173" priority="227">
      <formula>COUNTIF($J266:$J267, 0)&gt;0</formula>
    </cfRule>
    <cfRule type="expression" dxfId="172" priority="228">
      <formula>AND($J266=0, $J267=0, $J266&lt;&gt;"", $J267&lt;&gt;"")</formula>
    </cfRule>
  </conditionalFormatting>
  <conditionalFormatting sqref="B268:C268">
    <cfRule type="expression" dxfId="171" priority="225">
      <formula>AND($J268=0, $J269=0, $J268&lt;&gt;"", $J269&lt;&gt;"")</formula>
    </cfRule>
    <cfRule type="expression" dxfId="170" priority="226">
      <formula>AND($J268=1, $J269=1)</formula>
    </cfRule>
    <cfRule type="expression" dxfId="169" priority="224">
      <formula>COUNTIF($J268:$J269, 0)&gt;0</formula>
    </cfRule>
  </conditionalFormatting>
  <conditionalFormatting sqref="B270:C270">
    <cfRule type="expression" dxfId="168" priority="218">
      <formula>COUNTIF($J270:$J272, 0)&gt;0</formula>
    </cfRule>
    <cfRule type="expression" dxfId="167" priority="220">
      <formula>AND($J270=1, $J271=1, $J272=1)</formula>
    </cfRule>
    <cfRule type="expression" dxfId="166" priority="219">
      <formula>AND($J270=0, $J271=0, $J272=0, $J270&lt;&gt;"", $J271&lt;&gt;"", $J272&lt;&gt;"")</formula>
    </cfRule>
  </conditionalFormatting>
  <conditionalFormatting sqref="B274:C274">
    <cfRule type="expression" dxfId="165" priority="217">
      <formula>AND($J274=1, $J275=1, $J276=1, $J277=1, $J278=1)</formula>
    </cfRule>
    <cfRule type="expression" dxfId="164" priority="216">
      <formula>AND($J274=0, $J275=0, $J276=0, $J277=0, $J278=0, $J274&lt;&gt;"", $J275&lt;&gt;"", $J276&lt;&gt;"", $J277&lt;&gt;"", $J278&lt;&gt;"")</formula>
    </cfRule>
    <cfRule type="expression" dxfId="163" priority="215">
      <formula>COUNTIF($J274:$J278, 0)&gt;0</formula>
    </cfRule>
  </conditionalFormatting>
  <conditionalFormatting sqref="B280:C280">
    <cfRule type="expression" dxfId="162" priority="204">
      <formula>COUNTIF($J280:$J285, 0)&gt;0</formula>
    </cfRule>
  </conditionalFormatting>
  <conditionalFormatting sqref="B286:C286">
    <cfRule type="expression" dxfId="161" priority="195">
      <formula>COUNTIF($J286:$J293, 0)&gt;0</formula>
    </cfRule>
  </conditionalFormatting>
  <conditionalFormatting sqref="B294:C294">
    <cfRule type="expression" dxfId="160" priority="190">
      <formula>AND($J294=0, $J295=0, $J296=0, $J294&lt;&gt;"", $J295&lt;&gt;"", $J296&lt;&gt;"")</formula>
    </cfRule>
    <cfRule type="expression" dxfId="159" priority="191">
      <formula>AND($J294=1, $J295=1, $J296=1)</formula>
    </cfRule>
    <cfRule type="expression" dxfId="158" priority="189">
      <formula>COUNTIF($J294:$J296, 0)&gt;0</formula>
    </cfRule>
  </conditionalFormatting>
  <conditionalFormatting sqref="B299:C299">
    <cfRule type="expression" dxfId="157" priority="185">
      <formula>AND($J299=1, $J300=1, $J301=1, $J302=1)</formula>
    </cfRule>
    <cfRule type="expression" dxfId="156" priority="184">
      <formula>AND($J299=0, $J300=0, $J301=0, $J302=0, $J299&lt;&gt;"", $J300&lt;&gt;"", $J301&lt;&gt;"", $J302&lt;&gt;"")</formula>
    </cfRule>
    <cfRule type="expression" dxfId="155" priority="183">
      <formula>COUNTIF($J299:$J302, 0)&gt;0</formula>
    </cfRule>
  </conditionalFormatting>
  <conditionalFormatting sqref="B303:C303">
    <cfRule type="expression" dxfId="154" priority="179">
      <formula>AND($J303=1, $J304=1, $J305=1)</formula>
    </cfRule>
    <cfRule type="expression" dxfId="153" priority="178">
      <formula>AND($J303=0, $J304=0, $J305=0, $J303&lt;&gt;"", $J304&lt;&gt;"", $J305&lt;&gt;"")</formula>
    </cfRule>
    <cfRule type="expression" dxfId="152" priority="177">
      <formula>COUNTIF($J303:$J305, 0)&gt;0</formula>
    </cfRule>
  </conditionalFormatting>
  <conditionalFormatting sqref="B306:C306">
    <cfRule type="expression" dxfId="151" priority="169">
      <formula>COUNTIF($J306:$J311, 0)&gt;0</formula>
    </cfRule>
  </conditionalFormatting>
  <conditionalFormatting sqref="B312:C312">
    <cfRule type="expression" dxfId="150" priority="164">
      <formula>COUNTIF($J312:$J317, 0)&gt;0</formula>
    </cfRule>
  </conditionalFormatting>
  <conditionalFormatting sqref="B318:C318">
    <cfRule type="expression" dxfId="149" priority="163">
      <formula>AND($J318=1, $J319=1, $J320=1, $J321=1, $J322=1)</formula>
    </cfRule>
    <cfRule type="expression" dxfId="148" priority="162">
      <formula>AND($J318=0, $J319=0, $J320=0, $J321=0, $J322=0, $J318&lt;&gt;"", $J319&lt;&gt;"", $J320&lt;&gt;"", $J321&lt;&gt;"", $J322&lt;&gt;"")</formula>
    </cfRule>
    <cfRule type="expression" dxfId="147" priority="161">
      <formula>COUNTIF($J318:$J322, 0)&gt;0</formula>
    </cfRule>
  </conditionalFormatting>
  <conditionalFormatting sqref="B323:C323">
    <cfRule type="expression" dxfId="146" priority="150">
      <formula>COUNTIF($J323:$J328, 0)&gt;0</formula>
    </cfRule>
  </conditionalFormatting>
  <conditionalFormatting sqref="B329:C329">
    <cfRule type="expression" dxfId="145" priority="146">
      <formula>AND($J329=1, $J330=1)</formula>
    </cfRule>
    <cfRule type="expression" dxfId="144" priority="145">
      <formula>AND($J329=0, $J330=0, $J329&lt;&gt;"", $J330&lt;&gt;"")</formula>
    </cfRule>
    <cfRule type="expression" dxfId="143" priority="144">
      <formula>COUNTIF($J329:$J330, 0)&gt;0</formula>
    </cfRule>
  </conditionalFormatting>
  <conditionalFormatting sqref="B331:C331">
    <cfRule type="expression" dxfId="142" priority="139">
      <formula>AND($J331=0, $J332=0, $J333=0, $J334=0, $J331&lt;&gt;"", $J332&lt;&gt;"", $J333&lt;&gt;"", $J334&lt;&gt;"")</formula>
    </cfRule>
    <cfRule type="expression" dxfId="141" priority="140">
      <formula>AND($J331=1, $J332=1, $J333=1, $J334=1)</formula>
    </cfRule>
    <cfRule type="expression" dxfId="140" priority="138">
      <formula>COUNTIF($J331:$J334, 0)&gt;0</formula>
    </cfRule>
  </conditionalFormatting>
  <conditionalFormatting sqref="B335:C335">
    <cfRule type="expression" dxfId="139" priority="137">
      <formula>AND($J335=1, $J336=1, $J337=1, $J338=1)</formula>
    </cfRule>
    <cfRule type="expression" dxfId="138" priority="136">
      <formula>AND($J335=0, $J336=0, $J337=0, $J338=0, $J335&lt;&gt;"", $J336&lt;&gt;"", $J337&lt;&gt;"", $J338&lt;&gt;"")</formula>
    </cfRule>
    <cfRule type="expression" dxfId="137" priority="135">
      <formula>COUNTIF($J335:$J338, 0)&gt;0</formula>
    </cfRule>
  </conditionalFormatting>
  <conditionalFormatting sqref="B339:C339">
    <cfRule type="expression" dxfId="136" priority="130">
      <formula>COUNTIF($J339:$J356, 0)&gt;0</formula>
    </cfRule>
  </conditionalFormatting>
  <conditionalFormatting sqref="B359:C359">
    <cfRule type="expression" dxfId="135" priority="125">
      <formula>AND($J359=0, $J360=0, $J361=0, $J362=0, $J359&lt;&gt;"", $J360&lt;&gt;"", $J361&lt;&gt;"", $J362&lt;&gt;"")</formula>
    </cfRule>
    <cfRule type="expression" dxfId="134" priority="126">
      <formula>AND($J359=1, $J360=1, $J361=1, $J362=1)</formula>
    </cfRule>
    <cfRule type="expression" dxfId="133" priority="124">
      <formula>COUNTIF($J359:$J362, 0)&gt;0</formula>
    </cfRule>
  </conditionalFormatting>
  <conditionalFormatting sqref="B363:C363">
    <cfRule type="expression" dxfId="132" priority="117">
      <formula>AND($J363=1, $J364=1, $J365=1)</formula>
    </cfRule>
    <cfRule type="expression" dxfId="131" priority="115">
      <formula>COUNTIF($J363:$J365, 0)&gt;0</formula>
    </cfRule>
    <cfRule type="expression" dxfId="130" priority="116">
      <formula>AND($J363=0, $J364=0, $J365=0, $J363&lt;&gt;"", $J364&lt;&gt;"", $J365&lt;&gt;"")</formula>
    </cfRule>
  </conditionalFormatting>
  <conditionalFormatting sqref="B366:C366">
    <cfRule type="expression" dxfId="129" priority="107">
      <formula>COUNTIF($J366:$J371, 0)&gt;0</formula>
    </cfRule>
  </conditionalFormatting>
  <conditionalFormatting sqref="B372:C372">
    <cfRule type="expression" dxfId="128" priority="102">
      <formula>COUNTIF($J372:$J377, 0)&gt;0</formula>
    </cfRule>
  </conditionalFormatting>
  <conditionalFormatting sqref="B378:C378">
    <cfRule type="expression" dxfId="127" priority="97">
      <formula>AND($J378=0, $J379=0, $J380=0, $J381=0, $J382=0, $J378&lt;&gt;"", $J379&lt;&gt;"", $J380&lt;&gt;"", $J381&lt;&gt;"", $J382&lt;&gt;"")</formula>
    </cfRule>
    <cfRule type="expression" dxfId="126" priority="98">
      <formula>AND($J378=1, $J379=1, $J380=1, $J381=1, $J382=1)</formula>
    </cfRule>
    <cfRule type="expression" dxfId="125" priority="96">
      <formula>COUNTIF($J378:$J382, 0)&gt;0</formula>
    </cfRule>
  </conditionalFormatting>
  <conditionalFormatting sqref="B383:C383">
    <cfRule type="expression" dxfId="124" priority="88">
      <formula>COUNTIF($J383:$J388, 0)&gt;0</formula>
    </cfRule>
  </conditionalFormatting>
  <conditionalFormatting sqref="B389:C389">
    <cfRule type="expression" dxfId="123" priority="84">
      <formula>AND($J389=1, $J390=1)</formula>
    </cfRule>
    <cfRule type="expression" dxfId="122" priority="83">
      <formula>AND($J389=0, $J390=0, $J389&lt;&gt;"", $J390&lt;&gt;"")</formula>
    </cfRule>
    <cfRule type="expression" dxfId="121" priority="82">
      <formula>COUNTIF($J389:$J390, 0)&gt;0</formula>
    </cfRule>
  </conditionalFormatting>
  <conditionalFormatting sqref="B391:C391">
    <cfRule type="expression" dxfId="120" priority="77">
      <formula>AND($J391=0, $J392=0, $J393=0, $J394=0, $J391&lt;&gt;"", $J392&lt;&gt;"", $J393&lt;&gt;"", $J394&lt;&gt;"")</formula>
    </cfRule>
    <cfRule type="expression" dxfId="119" priority="78">
      <formula>AND($J391=1, $J392=1, $J393=1, $J394=1)</formula>
    </cfRule>
    <cfRule type="expression" dxfId="118" priority="76">
      <formula>COUNTIF($J391:$J394, 0)&gt;0</formula>
    </cfRule>
  </conditionalFormatting>
  <conditionalFormatting sqref="B395:C395">
    <cfRule type="expression" dxfId="117" priority="75">
      <formula>AND($J395=1, $J396=1, $J397=1, $J398=1)</formula>
    </cfRule>
    <cfRule type="expression" dxfId="116" priority="74">
      <formula>AND($J395=0, $J396=0, $J397=0, $J398=0, $J395&lt;&gt;"", $J396&lt;&gt;"", $J397&lt;&gt;"", $J398&lt;&gt;"")</formula>
    </cfRule>
    <cfRule type="expression" dxfId="115" priority="73">
      <formula>COUNTIF($J395:$J398, 0)&gt;0</formula>
    </cfRule>
  </conditionalFormatting>
  <conditionalFormatting sqref="B399:C399">
    <cfRule type="expression" dxfId="114" priority="68">
      <formula>COUNTIF($J399:$J413, 0)&gt;0</formula>
    </cfRule>
  </conditionalFormatting>
  <conditionalFormatting sqref="B423:C423">
    <cfRule type="expression" dxfId="113" priority="51">
      <formula>COUNTIF($J423:$J433, 0)&gt;0</formula>
    </cfRule>
  </conditionalFormatting>
  <conditionalFormatting sqref="B434:C434">
    <cfRule type="expression" dxfId="112" priority="43">
      <formula>AND($J434=0, $J435=0, $J434&lt;&gt;"", $J435&lt;&gt;"")</formula>
    </cfRule>
    <cfRule type="expression" dxfId="111" priority="44">
      <formula>AND($J434=1, $J435=1)</formula>
    </cfRule>
    <cfRule type="expression" dxfId="110" priority="42">
      <formula>COUNTIF($J434:$J435, 0)&gt;0</formula>
    </cfRule>
  </conditionalFormatting>
  <conditionalFormatting sqref="B436:C436">
    <cfRule type="expression" dxfId="109" priority="37">
      <formula>COUNTIF($J436:$J447, 0)&gt;0</formula>
    </cfRule>
  </conditionalFormatting>
  <conditionalFormatting sqref="B449:C449">
    <cfRule type="expression" dxfId="108" priority="30">
      <formula>AND($J449=1, $J450=1, $J451=1)</formula>
    </cfRule>
    <cfRule type="expression" dxfId="107" priority="29">
      <formula>AND($J449=0, $J450=0, $J451=0, $J449&lt;&gt;"", $J450&lt;&gt;"", $J451&lt;&gt;"")</formula>
    </cfRule>
    <cfRule type="expression" dxfId="106" priority="28">
      <formula>COUNTIF($J449:$J451, 0)&gt;0</formula>
    </cfRule>
  </conditionalFormatting>
  <conditionalFormatting sqref="B452:C452">
    <cfRule type="expression" dxfId="105" priority="27">
      <formula>AND($J452=1, $J453=1, $J454=1)</formula>
    </cfRule>
    <cfRule type="expression" dxfId="104" priority="25">
      <formula>COUNTIF($J452:$J454, 0)&gt;0</formula>
    </cfRule>
    <cfRule type="expression" dxfId="103" priority="26">
      <formula>AND($J452=0, $J453=0, $J454=0, $J452&lt;&gt;"", $J453&lt;&gt;"", $J454&lt;&gt;"")</formula>
    </cfRule>
  </conditionalFormatting>
  <conditionalFormatting sqref="B455:C455">
    <cfRule type="expression" dxfId="102" priority="22">
      <formula>COUNTIF($J455:$J457, 0)&gt;0</formula>
    </cfRule>
    <cfRule type="expression" dxfId="101" priority="24">
      <formula>AND($J455=1, $J456=1, $J457=1)</formula>
    </cfRule>
    <cfRule type="expression" dxfId="100" priority="23">
      <formula>AND($J455=0, $J456=0, $J457=0, $J455&lt;&gt;"", $J456&lt;&gt;"", $J457&lt;&gt;"")</formula>
    </cfRule>
  </conditionalFormatting>
  <conditionalFormatting sqref="B460:C460">
    <cfRule type="expression" dxfId="99" priority="19">
      <formula>COUNTIF($J460:$J463, 0)&gt;0</formula>
    </cfRule>
    <cfRule type="expression" dxfId="98" priority="20">
      <formula>AND($J460=0, $J461=0, $J462=0, $J463=0, $J460&lt;&gt;"", $J461&lt;&gt;"", $J462&lt;&gt;"", $J463&lt;&gt;"")</formula>
    </cfRule>
    <cfRule type="expression" dxfId="97" priority="21">
      <formula>AND($J460=1, $J461=1, $J462=1, $J463=1)</formula>
    </cfRule>
  </conditionalFormatting>
  <conditionalFormatting sqref="B464:C464">
    <cfRule type="expression" dxfId="96" priority="10">
      <formula>COUNTIF($J464:$J468, 0)&gt;0</formula>
    </cfRule>
    <cfRule type="expression" dxfId="95" priority="11">
      <formula>AND($J464=0, $J465=0, $J466=0, $J467=0, $J468=0, $J464&lt;&gt;"", $J465&lt;&gt;"", $J466&lt;&gt;"", $J467&lt;&gt;"", $J468&lt;&gt;"")</formula>
    </cfRule>
    <cfRule type="expression" dxfId="94" priority="12">
      <formula>AND($J464=1, $J465=1, $J466=1, $J467=1, $J468=1)</formula>
    </cfRule>
  </conditionalFormatting>
  <conditionalFormatting sqref="B469:C469">
    <cfRule type="expression" dxfId="93" priority="5">
      <formula>AND($J469=0, $J470=0, $J469&lt;&gt;"", $J470&lt;&gt;"")</formula>
    </cfRule>
    <cfRule type="expression" dxfId="92" priority="4">
      <formula>COUNTIF($J469:$J470, 0)&gt;0</formula>
    </cfRule>
    <cfRule type="expression" dxfId="91" priority="6">
      <formula>AND($J469=1, $J470=1)</formula>
    </cfRule>
  </conditionalFormatting>
  <conditionalFormatting sqref="B471:C471">
    <cfRule type="expression" dxfId="90" priority="2">
      <formula>AND($J471=0, $J472=0, $J471&lt;&gt;"", $J472&lt;&gt;"")</formula>
    </cfRule>
    <cfRule type="expression" dxfId="89" priority="3">
      <formula>AND($J471=1, $J472=1)</formula>
    </cfRule>
    <cfRule type="expression" dxfId="88" priority="1">
      <formula>COUNTIF($J471:$J472, 0)&gt;0</formula>
    </cfRule>
  </conditionalFormatting>
  <conditionalFormatting sqref="C6">
    <cfRule type="expression" dxfId="87" priority="538">
      <formula>AND($J6=1, $J7=1, $J8=1, $J9=1, $J10=1, $J11=1, $J12=1, $J13=1)</formula>
    </cfRule>
    <cfRule type="expression" dxfId="86" priority="537">
      <formula>AND($J6=0, $J7=0, $J8=0, $J9=0, $J10=0, $J11=0, $J12=0, $J13=0, $J14=0, $J15=0, $J6&lt;&gt;"", $J7&lt;&gt;"", $J8&lt;&gt;"", $J9&lt;&gt;"", $J10&lt;&gt;"", $J11&lt;&gt;"", $J12&lt;&gt;"", $J13&lt;&gt;"")</formula>
    </cfRule>
  </conditionalFormatting>
  <conditionalFormatting sqref="C15">
    <cfRule type="expression" dxfId="85" priority="526">
      <formula>AND($J15=1, $J16=1, $J17=1, $J18=1, $J19=1, $J20=1, $J21=1, $J22=1, $J23=1)</formula>
    </cfRule>
    <cfRule type="expression" dxfId="84" priority="525">
      <formula>AND($J15=0, $J16=0, $J17=0, $J18=0, $J19=0, $J20=0, $J21=0, $J22=0, $J23=0, $J24=0, $J15&lt;&gt;"", $J16&lt;&gt;"", $J17&lt;&gt;"", $J18&lt;&gt;"", $J19&lt;&gt;"", $J20&lt;&gt;"", $J21&lt;&gt;"", $J22&lt;&gt;"", $J23&lt;&gt;"")</formula>
    </cfRule>
  </conditionalFormatting>
  <conditionalFormatting sqref="C25">
    <cfRule type="expression" dxfId="83" priority="520">
      <formula>AND($J25=0, $J26=0, $J27=0, $J28=0, $J29=0, $J30=0, $J31=0, $J32=0, $J33=0, $J34=0, $J25&lt;&gt;"", $J26&lt;&gt;"", $J27&lt;&gt;"", $J28&lt;&gt;"", $J29&lt;&gt;"", $J30&lt;&gt;"", $J31&lt;&gt;"", $J32&lt;&gt;"")</formula>
    </cfRule>
    <cfRule type="expression" dxfId="82" priority="521">
      <formula>AND($J25=1, $J26=1, $J27=1, $J28=1, $J29=1, $J30=1, $J31=1, $J32=1)</formula>
    </cfRule>
  </conditionalFormatting>
  <conditionalFormatting sqref="C74">
    <cfRule type="expression" dxfId="81" priority="470">
      <formula>AND($J74=1, $J75=1, $J76=1, $J77=1, $J78=1, $J79=1)</formula>
    </cfRule>
    <cfRule type="expression" dxfId="80" priority="469">
      <formula>AND($J74=0, $J75=0, $J76=0, $J77=0, $J78=0, $J79=0, $J74&lt;&gt;"", $J75&lt;&gt;"", $J76&lt;&gt;"", $J77&lt;&gt;"", $J78&lt;&gt;"", $J79&lt;&gt;"")</formula>
    </cfRule>
  </conditionalFormatting>
  <conditionalFormatting sqref="C88">
    <cfRule type="expression" dxfId="79" priority="459">
      <formula>AND($J88=1, $J89=1, $J90=1, $J91=1, $J92=1, $J93=1, $J94=1, $J95=1)</formula>
    </cfRule>
    <cfRule type="expression" dxfId="78" priority="458">
      <formula>AND($J88=0, $J89=0, $J90=0, $J91=0, $J92=0, $J93=0, $J94=0, $J95=0, $J96=0, $J97=0, $J88&lt;&gt;"", $J89&lt;&gt;"", $J90&lt;&gt;"", $J91&lt;&gt;"", $J92&lt;&gt;"", $J93&lt;&gt;"", $J94&lt;&gt;"", $J95&lt;&gt;"")</formula>
    </cfRule>
  </conditionalFormatting>
  <conditionalFormatting sqref="C96">
    <cfRule type="expression" dxfId="77" priority="446">
      <formula>AND($J96=0, $J97=0, $J98=0, $J99=0, $J100=0, $J101=0, $J96&lt;&gt;"", $J97&lt;&gt;"", $J98&lt;&gt;"", $J99&lt;&gt;"", $J100&lt;&gt;"", $J101&lt;&gt;"")</formula>
    </cfRule>
    <cfRule type="expression" dxfId="76" priority="447">
      <formula>AND($J96=1, $J97=1, $J98=1, $J99=1, $J100=1, $J101=1)</formula>
    </cfRule>
  </conditionalFormatting>
  <conditionalFormatting sqref="C123">
    <cfRule type="expression" dxfId="75" priority="397">
      <formula>AND($J123=0, $J124=0, $J125=0, $J126=0, $J127=0, $J128=0, $J123&lt;&gt;"", $J124&lt;&gt;"", $J125&lt;&gt;"", $J126&lt;&gt;"", $J127&lt;&gt;"", $J128&lt;&gt;"")</formula>
    </cfRule>
    <cfRule type="expression" dxfId="74" priority="398">
      <formula>AND($J123=1, $J124=1, $J125=1, $J126=1, $J127=1, $J128=1)</formula>
    </cfRule>
  </conditionalFormatting>
  <conditionalFormatting sqref="C132">
    <cfRule type="expression" dxfId="73" priority="384">
      <formula>AND($J132=1, $J133=1, $J134=1, $J135=1, $J136=1, $J137=1, $J138=1)</formula>
    </cfRule>
    <cfRule type="expression" dxfId="72" priority="383">
      <formula>AND($J132=0, $J133=0, $J134=0, $J135=0, $J136=0, $J137=0, $J138=0, $J132&lt;&gt;"", $J133&lt;&gt;"", $J134&lt;&gt;"", $J135&lt;&gt;"", $J136&lt;&gt;"", $J137&lt;&gt;"", $J138&lt;&gt;"")</formula>
    </cfRule>
    <cfRule type="expression" dxfId="71" priority="382">
      <formula>COUNTIF($J132:$J138, 0)&gt;0</formula>
    </cfRule>
  </conditionalFormatting>
  <conditionalFormatting sqref="C145">
    <cfRule type="expression" dxfId="70" priority="365">
      <formula>AND($J145=0, $J146=0, $J147=0, $J148=0, $J149=0, $J150=0, $J145&lt;&gt;"", $J146&lt;&gt;"", $J147&lt;&gt;"", $J148&lt;&gt;"", $J149&lt;&gt;"", $J150&lt;&gt;"")</formula>
    </cfRule>
    <cfRule type="expression" dxfId="69" priority="366">
      <formula>AND($J145=1, $J146=1, $J147=1, $J148=1, $J149=1, $J150=1)</formula>
    </cfRule>
  </conditionalFormatting>
  <conditionalFormatting sqref="C151">
    <cfRule type="expression" dxfId="68" priority="360">
      <formula>AND($J151=0, $J152=0, $J153=0, $J154=0, $J155=0, $J156=0, $J151&lt;&gt;"", $J152&lt;&gt;"", $J153&lt;&gt;"", $J154&lt;&gt;"", $J155&lt;&gt;"", $J156&lt;&gt;"")</formula>
    </cfRule>
    <cfRule type="expression" dxfId="67" priority="361">
      <formula>AND($J151=1, $J152=1, $J153=1, $J154=1, $J155=1, $J156=1)</formula>
    </cfRule>
  </conditionalFormatting>
  <conditionalFormatting sqref="C160">
    <cfRule type="expression" dxfId="66" priority="346">
      <formula>AND($J160=0, $J161=0, $J162=0, $J163=0, $J164=0, $J165=0, $J166=0, $J167=0, $J168=0, $J169=0, $J160&lt;&gt;"", $J161&lt;&gt;"", $J162&lt;&gt;"", $J163&lt;&gt;"", $J164&lt;&gt;"", $J165&lt;&gt;"", $J166&lt;&gt;"", $J167&lt;&gt;"", $J168&lt;&gt;"")</formula>
    </cfRule>
    <cfRule type="expression" dxfId="65" priority="347">
      <formula>AND($J160=1, $J161=1, $J162=1, $J163=1, $J164=1, $J165=1, $J166=1, $J167=1, $J168=1)</formula>
    </cfRule>
  </conditionalFormatting>
  <conditionalFormatting sqref="C200">
    <cfRule type="expression" dxfId="64" priority="301">
      <formula>COUNTIF($J200:$J206, 0)&gt;0</formula>
    </cfRule>
    <cfRule type="expression" dxfId="63" priority="302">
      <formula>AND($J200=0, $J201=0, $J202=0, $J203=0, $J204=0, $J205=0, $J206=0, $J200&lt;&gt;"", $J201&lt;&gt;"", $J202&lt;&gt;"", $J203&lt;&gt;"", $J204&lt;&gt;"", $J205&lt;&gt;"", $J206&lt;&gt;"")</formula>
    </cfRule>
    <cfRule type="expression" dxfId="62" priority="303">
      <formula>AND($J200=1, $J201=1, $J202=1, $J203=1, $J204=1, $J205=1, $J206=1)</formula>
    </cfRule>
  </conditionalFormatting>
  <conditionalFormatting sqref="C256">
    <cfRule type="expression" dxfId="61" priority="243">
      <formula>AND($J256=1, $J257=1, $J258=1, $J259=1, $J260=1, $J261=1)</formula>
    </cfRule>
    <cfRule type="expression" dxfId="60" priority="242">
      <formula>AND($J256=0, $J257=0, $J258=0, $J259=0, $J260=0, $J261=0, $J256&lt;&gt;"", $J257&lt;&gt;"", $J258&lt;&gt;"", $J259&lt;&gt;"", $J260&lt;&gt;"", $J261&lt;&gt;"")</formula>
    </cfRule>
  </conditionalFormatting>
  <conditionalFormatting sqref="C280">
    <cfRule type="expression" dxfId="59" priority="208">
      <formula>AND($J280=1, $J281=1, $J282=1, $J283=1, $J284=1, $J285=1)</formula>
    </cfRule>
    <cfRule type="expression" dxfId="58" priority="207">
      <formula>AND($J280=0, $J281=0, $J282=0, $J283=0, $J284=0, $J285=0, $J280&lt;&gt;"", $J281&lt;&gt;"", $J282&lt;&gt;"", $J283&lt;&gt;"", $J284&lt;&gt;"", $J285&lt;&gt;"")</formula>
    </cfRule>
  </conditionalFormatting>
  <conditionalFormatting sqref="C286">
    <cfRule type="expression" dxfId="57" priority="203">
      <formula>AND($J286=1, $J287=1, $J288=1, $J289=1, $J290=1, $J291=1, $J292=1, $J293=1)</formula>
    </cfRule>
    <cfRule type="expression" dxfId="56" priority="202">
      <formula>AND($J286=0, $J287=0, $J288=0, $J289=0, $J290=0, $J291=0, $J292=0, $J293=0, $J294=0, $J295=0, $J286&lt;&gt;"", $J287&lt;&gt;"", $J288&lt;&gt;"", $J289&lt;&gt;"", $J290&lt;&gt;"", $J291&lt;&gt;"", $J292&lt;&gt;"", $J293&lt;&gt;"")</formula>
    </cfRule>
  </conditionalFormatting>
  <conditionalFormatting sqref="C306">
    <cfRule type="expression" dxfId="55" priority="173">
      <formula>AND($J306=1, $J307=1, $J308=1, $J309=1, $J310=1, $J311=1)</formula>
    </cfRule>
    <cfRule type="expression" dxfId="54" priority="172">
      <formula>AND($J306=0, $J307=0, $J308=0, $J309=0, $J310=0, $J311=0, $J306&lt;&gt;"", $J307&lt;&gt;"", $J308&lt;&gt;"", $J309&lt;&gt;"", $J310&lt;&gt;"", $J311&lt;&gt;"")</formula>
    </cfRule>
  </conditionalFormatting>
  <conditionalFormatting sqref="C312">
    <cfRule type="expression" dxfId="53" priority="167">
      <formula>AND($J312=0, $J313=0, $J314=0, $J315=0, $J316=0, $J317=0, $J312&lt;&gt;"", $J313&lt;&gt;"", $J314&lt;&gt;"", $J315&lt;&gt;"", $J316&lt;&gt;"", $J317&lt;&gt;"")</formula>
    </cfRule>
    <cfRule type="expression" dxfId="52" priority="168">
      <formula>AND($J312=1, $J313=1, $J314=1, $J315=1, $J316=1, $J317=1)</formula>
    </cfRule>
  </conditionalFormatting>
  <conditionalFormatting sqref="C323">
    <cfRule type="expression" dxfId="51" priority="154">
      <formula>AND($J323=1, $J324=1, $J325=1, $J326=1, $J327=1, $J328=1)</formula>
    </cfRule>
    <cfRule type="expression" dxfId="50" priority="153">
      <formula>AND($J323=0, $J324=0, $J325=0, $J326=0, $J327=0, $J328=0, $J323&lt;&gt;"", $J324&lt;&gt;"", $J325&lt;&gt;"", $J326&lt;&gt;"", $J327&lt;&gt;"", $J328&lt;&gt;"")</formula>
    </cfRule>
  </conditionalFormatting>
  <conditionalFormatting sqref="C339">
    <cfRule type="expression" dxfId="49" priority="134">
      <formula>AND($J339=1, $J340=1, $J341=1, $J342=1, $J343=1, $J344=1, $J345=1, $J346=1, $J347=1, $J348=1, $J349=1, $J350=1, $J351=1, $J352=1, $J353=1, $J354=1, $J355=1, $J356=1)</formula>
    </cfRule>
    <cfRule type="expression" dxfId="48" priority="133">
      <formula>AND($J339=0, $J340=0, $J341=0, $J342=0, $J343=0, $J344=0, $J345=0, $J346=0, $J347=0, $J348=0, $J349=0, $J350=0, $J351=0, $J352=0, $J353=0, $J354=0, $J355=0, $J356=0, $J339&lt;&gt;"", $J340&lt;&gt;"", $J341&lt;&gt;"", $J342&lt;&gt;"", $J343&lt;&gt;"", $J344&lt;&gt;"", $J345&lt;&gt;"", $J346&lt;&gt;"", $J347&lt;&gt;"", $J348&lt;&gt;"", $J349&lt;&gt;"", $J350&lt;&gt;"", $J351&lt;&gt;"", $J352&lt;&gt;"", $J353&lt;&gt;"", $J354&lt;&gt;"", $J355&lt;&gt;"", $J356&lt;&gt;"")</formula>
    </cfRule>
  </conditionalFormatting>
  <conditionalFormatting sqref="C366">
    <cfRule type="expression" dxfId="47" priority="111">
      <formula>AND($J366=1, $J367=1, $J368=1, $J369=1, $J370=1, $J371=1)</formula>
    </cfRule>
    <cfRule type="expression" dxfId="46" priority="110">
      <formula>AND($J366=0, $J367=0, $J368=0, $J369=0, $J370=0, $J371=0, $J366&lt;&gt;"", $J367&lt;&gt;"", $J368&lt;&gt;"", $J369&lt;&gt;"", $J370&lt;&gt;"", $J371&lt;&gt;"")</formula>
    </cfRule>
  </conditionalFormatting>
  <conditionalFormatting sqref="C372">
    <cfRule type="expression" dxfId="45" priority="105">
      <formula>AND($J372=0, $J373=0, $J374=0, $J375=0, $J376=0, $J377=0, $J372&lt;&gt;"", $J373&lt;&gt;"", $J374&lt;&gt;"", $J375&lt;&gt;"", $J376&lt;&gt;"", $J377&lt;&gt;"")</formula>
    </cfRule>
    <cfRule type="expression" dxfId="44" priority="106">
      <formula>AND($J372=1, $J373=1, $J374=1, $J375=1, $J376=1, $J377=1)</formula>
    </cfRule>
  </conditionalFormatting>
  <conditionalFormatting sqref="C383">
    <cfRule type="expression" dxfId="43" priority="92">
      <formula>AND($J383=1, $J384=1, $J385=1, $J386=1, $J387=1, $J388=1)</formula>
    </cfRule>
    <cfRule type="expression" dxfId="42" priority="91">
      <formula>AND($J383=0, $J384=0, $J385=0, $J386=0, $J387=0, $J388=0, $J383&lt;&gt;"", $J384&lt;&gt;"", $J385&lt;&gt;"", $J386&lt;&gt;"", $J387&lt;&gt;"", $J388&lt;&gt;"")</formula>
    </cfRule>
  </conditionalFormatting>
  <conditionalFormatting sqref="C399">
    <cfRule type="expression" dxfId="41" priority="72">
      <formula>AND($J399=1, $J400=1, $J401=1, $J402=1, $J403=1, $J404=1, $J405=1, $J406=1, $J407=1, $J408=1, $J409=1, $J410=1, $J411=1, $J412=1, $J413=1)</formula>
    </cfRule>
    <cfRule type="expression" dxfId="40" priority="71">
      <formula>AND($J399=0, $J400=0, $J401=0, $J402=0, $J403=0, $J404=0, $J405=0, $J406=0, $J407=0, $J408=0, $J409=0, $J410=0, $J411=0, $J412=0, $J413=0, $J399&lt;&gt;"", $J400&lt;&gt;"", $J401&lt;&gt;"", $J402&lt;&gt;"", $J403&lt;&gt;"", $J404&lt;&gt;"", $J405&lt;&gt;"", $J406&lt;&gt;"", $J407&lt;&gt;"", $J408&lt;&gt;"", $J409&lt;&gt;"", $J410&lt;&gt;"", $J411&lt;&gt;"", $J412&lt;&gt;"", $J413&lt;&gt;"")</formula>
    </cfRule>
  </conditionalFormatting>
  <conditionalFormatting sqref="C416">
    <cfRule type="expression" dxfId="39" priority="61">
      <formula>AND($J416=1, $J417=1, $J418=1, $J419=1, $J420=1, $J421=1, $J422=1)</formula>
    </cfRule>
    <cfRule type="expression" dxfId="38" priority="60">
      <formula>AND($J416=0, $J417=0, $J418=0, $J419=0, $J420=0, $J421=0, $J422=0, $J416&lt;&gt;"", $J417&lt;&gt;"", $J418&lt;&gt;"", $J419&lt;&gt;"", $J420&lt;&gt;"", $J421&lt;&gt;"", $J422&lt;&gt;"")</formula>
    </cfRule>
    <cfRule type="expression" dxfId="37" priority="59">
      <formula>COUNTIF($J416:$J422, 0)&gt;0</formula>
    </cfRule>
  </conditionalFormatting>
  <conditionalFormatting sqref="C423">
    <cfRule type="expression" dxfId="36" priority="55">
      <formula>AND($J423=1, $J424=1, $J425=1, $J426=1, $J427=1, $J428=1, $J429=1, $J430=1, $J431=1, $J432=1, $J433=1)</formula>
    </cfRule>
    <cfRule type="expression" dxfId="35" priority="54">
      <formula>AND($J423=0, $J424=0, $J425=0, $J426=0, $J427=0, $J428=0, $J429=0, $J430=0, $J431=0, $J432=0, $J433=0, $J423&lt;&gt;"", $J424&lt;&gt;"", $J425&lt;&gt;"", $J426&lt;&gt;"", $J427&lt;&gt;"", $J428&lt;&gt;"", $J429&lt;&gt;"", $J430&lt;&gt;"", $J431&lt;&gt;"", $J432&lt;&gt;"", $J433&lt;&gt;"")</formula>
    </cfRule>
  </conditionalFormatting>
  <conditionalFormatting sqref="C436">
    <cfRule type="expression" dxfId="34" priority="40">
      <formula>AND($J436=0, $J437=0, $J438=0, $J439=0, $J440=0, $J441=0, $J442=0, $J443=0, $J444=0, $J445=0, $J446=0, $J447=0, $J436&lt;&gt;"", $J437&lt;&gt;"", $J438&lt;&gt;"", $J439&lt;&gt;"", $J440&lt;&gt;"", $J441&lt;&gt;"", $J442&lt;&gt;"", $J443&lt;&gt;"", $J444&lt;&gt;"", $J445&lt;&gt;"", $J446&lt;&gt;"", $J447&lt;&gt;"")</formula>
    </cfRule>
    <cfRule type="expression" dxfId="33" priority="41">
      <formula>AND($J436=1, $J437=1, $J438=1, $J439=1, $J440=1, $J441=1, $J442=1, $J443=1, $J444=1, $J445=1, $J446=1, $J447=1)</formula>
    </cfRule>
  </conditionalFormatting>
  <conditionalFormatting sqref="D6:D13 D200:D208 D210:D233 D235:D246 D249:D264 D266:D272 D274:D278 D280:D296 D299:D356 D359:D413 D416:D447 D449:D457 D460:D472">
    <cfRule type="expression" dxfId="32" priority="535">
      <formula>$E$4("Mapped")</formula>
    </cfRule>
    <cfRule type="expression" dxfId="31" priority="534">
      <formula>$J6=1</formula>
    </cfRule>
    <cfRule type="expression" dxfId="30" priority="533">
      <formula>AND($J6=0, $J6&lt;&gt;"")</formula>
    </cfRule>
  </conditionalFormatting>
  <conditionalFormatting sqref="D15:D23">
    <cfRule type="expression" dxfId="29" priority="529">
      <formula>$E$4("Mapped")</formula>
    </cfRule>
    <cfRule type="expression" dxfId="28" priority="528">
      <formula>$J15=1</formula>
    </cfRule>
    <cfRule type="expression" dxfId="27" priority="527">
      <formula>AND($J15=0, $J15&lt;&gt;"")</formula>
    </cfRule>
  </conditionalFormatting>
  <conditionalFormatting sqref="D25:D37">
    <cfRule type="expression" dxfId="26" priority="509">
      <formula>$E$4("Mapped")</formula>
    </cfRule>
    <cfRule type="expression" dxfId="25" priority="507">
      <formula>AND($J25=0, $J25&lt;&gt;"")</formula>
    </cfRule>
    <cfRule type="expression" dxfId="24" priority="508">
      <formula>$J25=1</formula>
    </cfRule>
  </conditionalFormatting>
  <conditionalFormatting sqref="D39:D53">
    <cfRule type="expression" dxfId="23" priority="497">
      <formula>$E$4("Mapped")</formula>
    </cfRule>
    <cfRule type="expression" dxfId="22" priority="495">
      <formula>AND($J39=0, $J39&lt;&gt;"")</formula>
    </cfRule>
    <cfRule type="expression" dxfId="21" priority="496">
      <formula>$J39=1</formula>
    </cfRule>
  </conditionalFormatting>
  <conditionalFormatting sqref="D56:D65">
    <cfRule type="expression" dxfId="20" priority="487">
      <formula>$J56=1</formula>
    </cfRule>
    <cfRule type="expression" dxfId="19" priority="486">
      <formula>AND($J56=0, $J56&lt;&gt;"")</formula>
    </cfRule>
    <cfRule type="expression" dxfId="18" priority="488">
      <formula>$E$4("Mapped")</formula>
    </cfRule>
  </conditionalFormatting>
  <conditionalFormatting sqref="D67:D86">
    <cfRule type="expression" dxfId="17" priority="465">
      <formula>$E$4("Mapped")</formula>
    </cfRule>
    <cfRule type="expression" dxfId="16" priority="464">
      <formula>$J67=1</formula>
    </cfRule>
    <cfRule type="expression" dxfId="15" priority="463">
      <formula>AND($J67=0, $J67&lt;&gt;"")</formula>
    </cfRule>
  </conditionalFormatting>
  <conditionalFormatting sqref="D88:D117">
    <cfRule type="expression" dxfId="14" priority="427">
      <formula>$E$4("Mapped")</formula>
    </cfRule>
    <cfRule type="expression" dxfId="13" priority="425">
      <formula>AND($J88=0, $J88&lt;&gt;"")</formula>
    </cfRule>
    <cfRule type="expression" dxfId="12" priority="426">
      <formula>$J88=1</formula>
    </cfRule>
  </conditionalFormatting>
  <conditionalFormatting sqref="D119:D130">
    <cfRule type="expression" dxfId="11" priority="391">
      <formula>AND($J119=0, $J119&lt;&gt;"")</formula>
    </cfRule>
    <cfRule type="expression" dxfId="10" priority="392">
      <formula>$J119=1</formula>
    </cfRule>
    <cfRule type="expression" dxfId="9" priority="393">
      <formula>$E$4("Mapped")</formula>
    </cfRule>
  </conditionalFormatting>
  <conditionalFormatting sqref="D132:D172">
    <cfRule type="expression" dxfId="8" priority="341">
      <formula>$J132=1</formula>
    </cfRule>
    <cfRule type="expression" dxfId="7" priority="342">
      <formula>$E$4("Mapped")</formula>
    </cfRule>
    <cfRule type="expression" dxfId="6" priority="340">
      <formula>AND($J132=0, $J132&lt;&gt;"")</formula>
    </cfRule>
  </conditionalFormatting>
  <conditionalFormatting sqref="D174:D188">
    <cfRule type="expression" dxfId="5" priority="319">
      <formula>AND($J174=0, $J174&lt;&gt;"")</formula>
    </cfRule>
    <cfRule type="expression" dxfId="4" priority="321">
      <formula>$E$4("Mapped")</formula>
    </cfRule>
    <cfRule type="expression" dxfId="3" priority="320">
      <formula>$J174=1</formula>
    </cfRule>
  </conditionalFormatting>
  <conditionalFormatting sqref="D191:D198">
    <cfRule type="expression" dxfId="2" priority="312">
      <formula>$E$4("Mapped")</formula>
    </cfRule>
    <cfRule type="expression" dxfId="1" priority="311">
      <formula>$J191=1</formula>
    </cfRule>
    <cfRule type="expression" dxfId="0" priority="310">
      <formula>AND($J191=0, $J191&lt;&gt;"")</formula>
    </cfRule>
  </conditionalFormatting>
  <dataValidations count="2">
    <dataValidation type="list" allowBlank="1" showInputMessage="1" showErrorMessage="1" sqref="M3" xr:uid="{2FED700D-C76C-4063-886A-6B85C17E7D33}">
      <formula1>$T$6:$T$21</formula1>
    </dataValidation>
    <dataValidation type="list" allowBlank="1" showInputMessage="1" showErrorMessage="1" sqref="J460:J472 J6:J53 J88:J117 J119:J130 J132:J172 J174:J188 J191:J198 J200:J208 J210:J233 J235:J246 J249:J264 J274:J278 J266:J272 J280:J296 J299:J356 J359:J413 J416:J447 J449:J457 J3 J56:J65 J67:J86" xr:uid="{7BCDC5A2-F5DD-42E4-9241-B934A5D86714}">
      <formula1>"0, 1"</formula1>
    </dataValidation>
  </dataValidations>
  <pageMargins left="0.7" right="0.7" top="0.75" bottom="0.75" header="0.3" footer="0.3"/>
  <pageSetup paperSize="9" orientation="portrait" horizontalDpi="4294967293" verticalDpi="0" r:id="rId1"/>
  <ignoredErrors>
    <ignoredError sqref="K6:L6 K15:L1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F6:G53 F460:G472 F88:G117 F119:G130 F132:G172 F174:G188 F191:G198 F200:G208 F210:G233 F235:G246 F249:G264 F274:G278 F266:G272 F280:G296 F299:G356 F359:G413 F416:G447 F449:G457 F56:G65 F67:G86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M6:N53 M460:N1048576 M88:N117 M119:N130 M132:N172 M174:N188 M191:N198 M200:N208 M210:N233 M235:N246 M249:N264 M274:N278 M266:N272 M280:N296 M299:N356 M359:N413 M416:N447 M449:N457 M56:N65 M67:N86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48"/>
  <sheetViews>
    <sheetView workbookViewId="0"/>
  </sheetViews>
  <sheetFormatPr defaultColWidth="8.7109375" defaultRowHeight="14.45"/>
  <cols>
    <col min="2" max="2" width="12" customWidth="1"/>
    <col min="3" max="3" width="39.7109375" customWidth="1"/>
    <col min="4" max="4" width="12.7109375" hidden="1" customWidth="1"/>
    <col min="5" max="5" width="17.28515625" hidden="1" customWidth="1"/>
    <col min="6" max="6" width="25.7109375" hidden="1" customWidth="1"/>
    <col min="7" max="7" width="20.28515625" bestFit="1" customWidth="1"/>
    <col min="8" max="8" width="23.28515625" hidden="1" customWidth="1"/>
    <col min="9" max="9" width="24.7109375" bestFit="1" customWidth="1"/>
  </cols>
  <sheetData>
    <row r="1" spans="2:9" ht="62.65" customHeight="1">
      <c r="B1" s="460" t="s">
        <v>632</v>
      </c>
      <c r="C1" s="460"/>
      <c r="D1" s="460"/>
      <c r="E1" s="460"/>
      <c r="F1" s="460"/>
      <c r="G1" s="460"/>
      <c r="H1" s="460"/>
      <c r="I1" s="460"/>
    </row>
    <row r="2" spans="2:9">
      <c r="B2" s="462" t="s">
        <v>633</v>
      </c>
      <c r="C2" s="463"/>
      <c r="D2" s="22" t="s">
        <v>634</v>
      </c>
      <c r="E2" s="22" t="s">
        <v>635</v>
      </c>
      <c r="F2" s="22" t="s">
        <v>636</v>
      </c>
      <c r="G2" s="23" t="s">
        <v>637</v>
      </c>
      <c r="H2" s="22" t="s">
        <v>638</v>
      </c>
      <c r="I2" s="24" t="s">
        <v>639</v>
      </c>
    </row>
    <row r="3" spans="2:9">
      <c r="B3" s="466">
        <v>1</v>
      </c>
      <c r="C3" s="25" t="s">
        <v>640</v>
      </c>
      <c r="D3" s="22">
        <v>1</v>
      </c>
      <c r="E3" s="22">
        <v>8</v>
      </c>
      <c r="F3" s="26">
        <f t="shared" ref="F3:F16" si="0">100/E3</f>
        <v>12.5</v>
      </c>
      <c r="G3" s="23">
        <f>SUM('Mapping Template'!L6:L13)</f>
        <v>0</v>
      </c>
      <c r="H3" s="26">
        <f>(E3/E32)*100</f>
        <v>1.8264840182648401</v>
      </c>
      <c r="I3" s="27">
        <f>(H3/100)*G3</f>
        <v>0</v>
      </c>
    </row>
    <row r="4" spans="2:9">
      <c r="B4" s="466"/>
      <c r="C4" s="28" t="s">
        <v>641</v>
      </c>
      <c r="D4" s="22">
        <v>1</v>
      </c>
      <c r="E4" s="22">
        <v>9</v>
      </c>
      <c r="F4" s="26">
        <f t="shared" si="0"/>
        <v>11.111111111111111</v>
      </c>
      <c r="G4" s="23">
        <f>SUM('Mapping Template'!L15:L23)</f>
        <v>0</v>
      </c>
      <c r="H4" s="26">
        <f>(E4/E32)*100</f>
        <v>2.054794520547945</v>
      </c>
      <c r="I4" s="27">
        <f t="shared" ref="I4:I31" si="1">(H4/100)*G4</f>
        <v>0</v>
      </c>
    </row>
    <row r="5" spans="2:9" ht="16.899999999999999" customHeight="1">
      <c r="B5" s="461">
        <v>2</v>
      </c>
      <c r="C5" s="25" t="s">
        <v>640</v>
      </c>
      <c r="D5" s="22">
        <v>2</v>
      </c>
      <c r="E5" s="22">
        <v>13</v>
      </c>
      <c r="F5" s="26">
        <f t="shared" si="0"/>
        <v>7.6923076923076925</v>
      </c>
      <c r="G5" s="23">
        <f>SUM('Mapping Template'!L25:L37)</f>
        <v>0</v>
      </c>
      <c r="H5" s="26">
        <f>(E5/E32)*100</f>
        <v>2.968036529680365</v>
      </c>
      <c r="I5" s="27">
        <f t="shared" si="1"/>
        <v>0</v>
      </c>
    </row>
    <row r="6" spans="2:9">
      <c r="B6" s="461"/>
      <c r="C6" s="28" t="s">
        <v>641</v>
      </c>
      <c r="D6" s="22">
        <v>3</v>
      </c>
      <c r="E6" s="22">
        <v>15</v>
      </c>
      <c r="F6" s="26">
        <f t="shared" si="0"/>
        <v>6.666666666666667</v>
      </c>
      <c r="G6" s="23">
        <f>SUM('Mapping Template'!L39:L53)</f>
        <v>0</v>
      </c>
      <c r="H6" s="26">
        <f>(E6/E32)*100</f>
        <v>3.4246575342465753</v>
      </c>
      <c r="I6" s="27">
        <f t="shared" si="1"/>
        <v>0</v>
      </c>
    </row>
    <row r="7" spans="2:9" ht="16.899999999999999" customHeight="1">
      <c r="B7" s="461">
        <v>3</v>
      </c>
      <c r="C7" s="25" t="s">
        <v>640</v>
      </c>
      <c r="D7" s="22">
        <v>1</v>
      </c>
      <c r="E7" s="22">
        <v>10</v>
      </c>
      <c r="F7" s="26">
        <f t="shared" si="0"/>
        <v>10</v>
      </c>
      <c r="G7" s="23">
        <f>SUM('Mapping Template'!L56:L65)</f>
        <v>0</v>
      </c>
      <c r="H7" s="26">
        <f>(E7/E32)*100</f>
        <v>2.2831050228310499</v>
      </c>
      <c r="I7" s="27">
        <f t="shared" si="1"/>
        <v>0</v>
      </c>
    </row>
    <row r="8" spans="2:9">
      <c r="B8" s="461"/>
      <c r="C8" s="28" t="s">
        <v>641</v>
      </c>
      <c r="D8" s="22">
        <v>3</v>
      </c>
      <c r="E8" s="22">
        <v>20</v>
      </c>
      <c r="F8" s="26">
        <f t="shared" si="0"/>
        <v>5</v>
      </c>
      <c r="G8" s="23">
        <f>SUM('Mapping Template'!L67:L86)</f>
        <v>0</v>
      </c>
      <c r="H8" s="26">
        <f>(E8/E32)*100</f>
        <v>4.5662100456620998</v>
      </c>
      <c r="I8" s="27">
        <f t="shared" si="1"/>
        <v>0</v>
      </c>
    </row>
    <row r="9" spans="2:9">
      <c r="B9" s="461">
        <v>4</v>
      </c>
      <c r="C9" s="25" t="s">
        <v>640</v>
      </c>
      <c r="D9" s="22">
        <v>5</v>
      </c>
      <c r="E9" s="22">
        <v>30</v>
      </c>
      <c r="F9" s="26">
        <f t="shared" si="0"/>
        <v>3.3333333333333335</v>
      </c>
      <c r="G9" s="23">
        <f>SUM('Mapping Template'!L88:L117)</f>
        <v>0</v>
      </c>
      <c r="H9" s="26">
        <f>(E9/E32)*100</f>
        <v>6.8493150684931505</v>
      </c>
      <c r="I9" s="27">
        <f t="shared" si="1"/>
        <v>0</v>
      </c>
    </row>
    <row r="10" spans="2:9">
      <c r="B10" s="461"/>
      <c r="C10" s="28" t="s">
        <v>641</v>
      </c>
      <c r="D10" s="22">
        <v>3</v>
      </c>
      <c r="E10" s="22">
        <v>12</v>
      </c>
      <c r="F10" s="26">
        <f t="shared" si="0"/>
        <v>8.3333333333333339</v>
      </c>
      <c r="G10" s="23">
        <f>SUM('Mapping Template'!L119:L130)</f>
        <v>0</v>
      </c>
      <c r="H10" s="26">
        <f>(E10/E32)*100</f>
        <v>2.7397260273972601</v>
      </c>
      <c r="I10" s="27">
        <f t="shared" si="1"/>
        <v>0</v>
      </c>
    </row>
    <row r="11" spans="2:9" ht="16.899999999999999" customHeight="1">
      <c r="B11" s="29">
        <v>5</v>
      </c>
      <c r="C11" s="25" t="s">
        <v>640</v>
      </c>
      <c r="D11" s="22">
        <v>6</v>
      </c>
      <c r="E11" s="22">
        <v>28</v>
      </c>
      <c r="F11" s="26">
        <f t="shared" si="0"/>
        <v>3.5714285714285716</v>
      </c>
      <c r="G11" s="23">
        <f>SUM('Mapping Template'!L132:L159)</f>
        <v>0</v>
      </c>
      <c r="H11" s="26">
        <f>(E11/$E$32)*100</f>
        <v>6.3926940639269407</v>
      </c>
      <c r="I11" s="27">
        <f t="shared" si="1"/>
        <v>0</v>
      </c>
    </row>
    <row r="12" spans="2:9" ht="16.899999999999999" customHeight="1">
      <c r="B12" s="461">
        <v>6</v>
      </c>
      <c r="C12" s="25" t="s">
        <v>640</v>
      </c>
      <c r="D12" s="22">
        <v>2</v>
      </c>
      <c r="E12" s="22">
        <v>13</v>
      </c>
      <c r="F12" s="26">
        <f t="shared" si="0"/>
        <v>7.6923076923076925</v>
      </c>
      <c r="G12" s="23">
        <f>SUM('Mapping Template'!L160:L172)</f>
        <v>0</v>
      </c>
      <c r="H12" s="26">
        <f t="shared" ref="H12:H31" si="2">(E12/$E$32)*100</f>
        <v>2.968036529680365</v>
      </c>
      <c r="I12" s="27">
        <f t="shared" si="1"/>
        <v>0</v>
      </c>
    </row>
    <row r="13" spans="2:9">
      <c r="B13" s="461"/>
      <c r="C13" s="28" t="s">
        <v>641</v>
      </c>
      <c r="D13" s="22">
        <v>4</v>
      </c>
      <c r="E13" s="22">
        <v>15</v>
      </c>
      <c r="F13" s="26">
        <f t="shared" si="0"/>
        <v>6.666666666666667</v>
      </c>
      <c r="G13" s="23">
        <f>SUM('Mapping Template'!L174:L188)</f>
        <v>0</v>
      </c>
      <c r="H13" s="26">
        <f t="shared" si="2"/>
        <v>3.4246575342465753</v>
      </c>
      <c r="I13" s="27">
        <f t="shared" si="1"/>
        <v>0</v>
      </c>
    </row>
    <row r="14" spans="2:9" ht="16.899999999999999" customHeight="1">
      <c r="B14" s="461">
        <v>7</v>
      </c>
      <c r="C14" s="25" t="s">
        <v>640</v>
      </c>
      <c r="D14" s="22">
        <v>2</v>
      </c>
      <c r="E14" s="22">
        <v>8</v>
      </c>
      <c r="F14" s="26">
        <f t="shared" ref="F14:F15" si="3">100/E14</f>
        <v>12.5</v>
      </c>
      <c r="G14" s="23">
        <f>SUM('Mapping Template'!L191:L198)</f>
        <v>0</v>
      </c>
      <c r="H14" s="26">
        <f t="shared" si="2"/>
        <v>1.8264840182648401</v>
      </c>
      <c r="I14" s="27">
        <f t="shared" si="1"/>
        <v>0</v>
      </c>
    </row>
    <row r="15" spans="2:9">
      <c r="B15" s="461"/>
      <c r="C15" s="28" t="s">
        <v>641</v>
      </c>
      <c r="D15" s="22">
        <v>2</v>
      </c>
      <c r="E15" s="22">
        <v>9</v>
      </c>
      <c r="F15" s="26">
        <f t="shared" si="3"/>
        <v>11.111111111111111</v>
      </c>
      <c r="G15" s="23">
        <f>SUM('Mapping Template'!L200:L208)</f>
        <v>0</v>
      </c>
      <c r="H15" s="26">
        <f t="shared" si="2"/>
        <v>2.054794520547945</v>
      </c>
      <c r="I15" s="27">
        <f t="shared" si="1"/>
        <v>0</v>
      </c>
    </row>
    <row r="16" spans="2:9" ht="16.899999999999999" customHeight="1">
      <c r="B16" s="30">
        <v>8</v>
      </c>
      <c r="C16" s="25" t="s">
        <v>640</v>
      </c>
      <c r="D16" s="22">
        <v>2</v>
      </c>
      <c r="E16" s="22">
        <v>9</v>
      </c>
      <c r="F16" s="26">
        <f t="shared" si="0"/>
        <v>11.111111111111111</v>
      </c>
      <c r="G16" s="23">
        <f>SUM('Mapping Template'!L210:L218)</f>
        <v>0</v>
      </c>
      <c r="H16" s="26">
        <f t="shared" si="2"/>
        <v>2.054794520547945</v>
      </c>
      <c r="I16" s="27">
        <f t="shared" si="1"/>
        <v>0</v>
      </c>
    </row>
    <row r="17" spans="2:9" ht="16.899999999999999" customHeight="1">
      <c r="B17" s="461">
        <v>9</v>
      </c>
      <c r="C17" s="25" t="s">
        <v>640</v>
      </c>
      <c r="D17" s="22">
        <v>2</v>
      </c>
      <c r="E17" s="22">
        <v>15</v>
      </c>
      <c r="F17" s="26">
        <f t="shared" ref="F17:F20" si="4">100/E17</f>
        <v>6.666666666666667</v>
      </c>
      <c r="G17" s="23">
        <f>SUM('Mapping Template'!L219:L233)</f>
        <v>0</v>
      </c>
      <c r="H17" s="26">
        <f t="shared" si="2"/>
        <v>3.4246575342465753</v>
      </c>
      <c r="I17" s="27">
        <f t="shared" si="1"/>
        <v>0</v>
      </c>
    </row>
    <row r="18" spans="2:9">
      <c r="B18" s="461"/>
      <c r="C18" s="28" t="s">
        <v>641</v>
      </c>
      <c r="D18" s="22">
        <v>2</v>
      </c>
      <c r="E18" s="22">
        <v>12</v>
      </c>
      <c r="F18" s="26">
        <f t="shared" si="4"/>
        <v>8.3333333333333339</v>
      </c>
      <c r="G18" s="23">
        <f>SUM('Mapping Template'!L235:L246)</f>
        <v>0</v>
      </c>
      <c r="H18" s="26">
        <f t="shared" si="2"/>
        <v>2.7397260273972601</v>
      </c>
      <c r="I18" s="27">
        <f t="shared" si="1"/>
        <v>0</v>
      </c>
    </row>
    <row r="19" spans="2:9" ht="16.899999999999999" customHeight="1">
      <c r="B19" s="461">
        <v>10</v>
      </c>
      <c r="C19" s="25" t="s">
        <v>640</v>
      </c>
      <c r="D19" s="22">
        <v>3</v>
      </c>
      <c r="E19" s="22">
        <v>16</v>
      </c>
      <c r="F19" s="26">
        <f t="shared" si="4"/>
        <v>6.25</v>
      </c>
      <c r="G19" s="23">
        <f>SUM('Mapping Template'!L249:L264)</f>
        <v>0</v>
      </c>
      <c r="H19" s="26">
        <f t="shared" si="2"/>
        <v>3.6529680365296802</v>
      </c>
      <c r="I19" s="27">
        <f t="shared" si="1"/>
        <v>0</v>
      </c>
    </row>
    <row r="20" spans="2:9">
      <c r="B20" s="461"/>
      <c r="C20" s="28" t="s">
        <v>641</v>
      </c>
      <c r="D20" s="22">
        <v>3</v>
      </c>
      <c r="E20" s="22">
        <v>7</v>
      </c>
      <c r="F20" s="26">
        <f t="shared" si="4"/>
        <v>14.285714285714286</v>
      </c>
      <c r="G20" s="23">
        <f>SUM('Mapping Template'!L266:L272)</f>
        <v>0</v>
      </c>
      <c r="H20" s="26">
        <f t="shared" si="2"/>
        <v>1.5981735159817352</v>
      </c>
      <c r="I20" s="27">
        <f t="shared" si="1"/>
        <v>0</v>
      </c>
    </row>
    <row r="21" spans="2:9" ht="16.899999999999999" customHeight="1">
      <c r="B21" s="461">
        <v>11</v>
      </c>
      <c r="C21" s="25" t="s">
        <v>640</v>
      </c>
      <c r="D21" s="22">
        <v>1</v>
      </c>
      <c r="E21" s="22">
        <v>5</v>
      </c>
      <c r="F21" s="26">
        <f t="shared" ref="F21:F22" si="5">100/E21</f>
        <v>20</v>
      </c>
      <c r="G21" s="23">
        <f>SUM('Mapping Template'!L274:L278)</f>
        <v>0</v>
      </c>
      <c r="H21" s="26">
        <f t="shared" si="2"/>
        <v>1.1415525114155249</v>
      </c>
      <c r="I21" s="27">
        <f t="shared" si="1"/>
        <v>0</v>
      </c>
    </row>
    <row r="22" spans="2:9">
      <c r="B22" s="461"/>
      <c r="C22" s="28" t="s">
        <v>641</v>
      </c>
      <c r="D22" s="22">
        <v>3</v>
      </c>
      <c r="E22" s="22">
        <v>17</v>
      </c>
      <c r="F22" s="26">
        <f t="shared" si="5"/>
        <v>5.882352941176471</v>
      </c>
      <c r="G22" s="23">
        <f>SUM('Mapping Template'!L280:L296)</f>
        <v>0</v>
      </c>
      <c r="H22" s="26">
        <f t="shared" si="2"/>
        <v>3.8812785388127851</v>
      </c>
      <c r="I22" s="27">
        <f t="shared" si="1"/>
        <v>0</v>
      </c>
    </row>
    <row r="23" spans="2:9" ht="16.899999999999999" customHeight="1">
      <c r="B23" s="30">
        <v>12</v>
      </c>
      <c r="C23" s="25" t="s">
        <v>640</v>
      </c>
      <c r="D23" s="22">
        <v>5</v>
      </c>
      <c r="E23" s="22">
        <v>24</v>
      </c>
      <c r="F23" s="26">
        <f t="shared" ref="F23" si="6">100/E23</f>
        <v>4.166666666666667</v>
      </c>
      <c r="G23" s="23">
        <f>SUM('Mapping Template'!L299:L322)</f>
        <v>0</v>
      </c>
      <c r="H23" s="26">
        <f t="shared" si="2"/>
        <v>5.4794520547945202</v>
      </c>
      <c r="I23" s="27">
        <f t="shared" si="1"/>
        <v>0</v>
      </c>
    </row>
    <row r="24" spans="2:9" ht="16.899999999999999" customHeight="1">
      <c r="B24" s="30">
        <v>13</v>
      </c>
      <c r="C24" s="25" t="s">
        <v>640</v>
      </c>
      <c r="D24" s="22">
        <v>4</v>
      </c>
      <c r="E24" s="22">
        <v>16</v>
      </c>
      <c r="F24" s="26">
        <f t="shared" ref="F24" si="7">100/E24</f>
        <v>6.25</v>
      </c>
      <c r="G24" s="23">
        <f>SUM('Mapping Template'!L323:L338)</f>
        <v>0</v>
      </c>
      <c r="H24" s="26">
        <f t="shared" si="2"/>
        <v>3.6529680365296802</v>
      </c>
      <c r="I24" s="27">
        <f t="shared" si="1"/>
        <v>0</v>
      </c>
    </row>
    <row r="25" spans="2:9" ht="16.899999999999999" customHeight="1">
      <c r="B25" s="30">
        <v>14</v>
      </c>
      <c r="C25" s="25" t="s">
        <v>640</v>
      </c>
      <c r="D25" s="22">
        <v>1</v>
      </c>
      <c r="E25" s="22">
        <v>18</v>
      </c>
      <c r="F25" s="26">
        <f t="shared" ref="F25" si="8">100/E25</f>
        <v>5.5555555555555554</v>
      </c>
      <c r="G25" s="23">
        <f>SUM('Mapping Template'!L339:L356)</f>
        <v>0</v>
      </c>
      <c r="H25" s="26">
        <f t="shared" si="2"/>
        <v>4.10958904109589</v>
      </c>
      <c r="I25" s="27">
        <f t="shared" si="1"/>
        <v>0</v>
      </c>
    </row>
    <row r="26" spans="2:9" ht="16.899999999999999" customHeight="1">
      <c r="B26" s="30">
        <v>15</v>
      </c>
      <c r="C26" s="25" t="s">
        <v>640</v>
      </c>
      <c r="D26" s="22">
        <v>5</v>
      </c>
      <c r="E26" s="22">
        <v>24</v>
      </c>
      <c r="F26" s="26">
        <f t="shared" ref="F26" si="9">100/E26</f>
        <v>4.166666666666667</v>
      </c>
      <c r="G26" s="23">
        <f>SUM('Mapping Template'!L359:L382)</f>
        <v>0</v>
      </c>
      <c r="H26" s="26">
        <f t="shared" si="2"/>
        <v>5.4794520547945202</v>
      </c>
      <c r="I26" s="27">
        <f t="shared" si="1"/>
        <v>0</v>
      </c>
    </row>
    <row r="27" spans="2:9" ht="16.899999999999999" customHeight="1">
      <c r="B27" s="30">
        <v>16</v>
      </c>
      <c r="C27" s="25" t="s">
        <v>640</v>
      </c>
      <c r="D27" s="22">
        <v>4</v>
      </c>
      <c r="E27" s="22">
        <v>16</v>
      </c>
      <c r="F27" s="26">
        <f t="shared" ref="F27" si="10">100/E27</f>
        <v>6.25</v>
      </c>
      <c r="G27" s="23">
        <f>SUM('Mapping Template'!L383:L398)</f>
        <v>0</v>
      </c>
      <c r="H27" s="26">
        <f t="shared" si="2"/>
        <v>3.6529680365296802</v>
      </c>
      <c r="I27" s="27">
        <f t="shared" si="1"/>
        <v>0</v>
      </c>
    </row>
    <row r="28" spans="2:9" ht="16.899999999999999" customHeight="1">
      <c r="B28" s="30">
        <v>17</v>
      </c>
      <c r="C28" s="25" t="s">
        <v>640</v>
      </c>
      <c r="D28" s="22">
        <v>1</v>
      </c>
      <c r="E28" s="22">
        <v>15</v>
      </c>
      <c r="F28" s="26">
        <f t="shared" ref="F28:F30" si="11">100/E28</f>
        <v>6.666666666666667</v>
      </c>
      <c r="G28" s="23">
        <f>SUM('Mapping Template'!L399:L413)</f>
        <v>0</v>
      </c>
      <c r="H28" s="26">
        <f t="shared" si="2"/>
        <v>3.4246575342465753</v>
      </c>
      <c r="I28" s="27">
        <f t="shared" si="1"/>
        <v>0</v>
      </c>
    </row>
    <row r="29" spans="2:9" ht="16.899999999999999" customHeight="1">
      <c r="B29" s="461">
        <v>18</v>
      </c>
      <c r="C29" s="25" t="s">
        <v>640</v>
      </c>
      <c r="D29" s="22">
        <v>4</v>
      </c>
      <c r="E29" s="22">
        <v>32</v>
      </c>
      <c r="F29" s="26">
        <f t="shared" si="11"/>
        <v>3.125</v>
      </c>
      <c r="G29" s="23">
        <f>SUM('Mapping Template'!L416:L447)</f>
        <v>0</v>
      </c>
      <c r="H29" s="26">
        <f t="shared" si="2"/>
        <v>7.3059360730593603</v>
      </c>
      <c r="I29" s="27">
        <f t="shared" si="1"/>
        <v>0</v>
      </c>
    </row>
    <row r="30" spans="2:9">
      <c r="B30" s="461"/>
      <c r="C30" s="28" t="s">
        <v>641</v>
      </c>
      <c r="D30" s="22">
        <v>3</v>
      </c>
      <c r="E30" s="22">
        <v>9</v>
      </c>
      <c r="F30" s="26">
        <f t="shared" si="11"/>
        <v>11.111111111111111</v>
      </c>
      <c r="G30" s="23">
        <f>SUM('Mapping Template'!L449:L457)</f>
        <v>0</v>
      </c>
      <c r="H30" s="26">
        <f t="shared" si="2"/>
        <v>2.054794520547945</v>
      </c>
      <c r="I30" s="27">
        <f t="shared" si="1"/>
        <v>0</v>
      </c>
    </row>
    <row r="31" spans="2:9" ht="16.899999999999999" customHeight="1">
      <c r="B31" s="30">
        <v>19</v>
      </c>
      <c r="C31" s="25" t="s">
        <v>640</v>
      </c>
      <c r="D31" s="22">
        <v>4</v>
      </c>
      <c r="E31" s="22">
        <v>13</v>
      </c>
      <c r="F31" s="26">
        <f t="shared" ref="F31" si="12">100/E31</f>
        <v>7.6923076923076925</v>
      </c>
      <c r="G31" s="23">
        <f>SUM('Mapping Template'!L460:L472)</f>
        <v>0</v>
      </c>
      <c r="H31" s="26">
        <f t="shared" si="2"/>
        <v>2.968036529680365</v>
      </c>
      <c r="I31" s="27">
        <f t="shared" si="1"/>
        <v>0</v>
      </c>
    </row>
    <row r="32" spans="2:9">
      <c r="C32" s="31" t="s">
        <v>642</v>
      </c>
      <c r="D32" s="32">
        <f>SUM(D3:D16)</f>
        <v>37</v>
      </c>
      <c r="E32" s="32">
        <f>SUM(E3:E31)</f>
        <v>438</v>
      </c>
      <c r="F32" s="464"/>
      <c r="G32" s="465"/>
      <c r="H32" s="33">
        <f>SUM(H3:H31)</f>
        <v>100</v>
      </c>
      <c r="I32" s="34">
        <f>SUM(I3:I16)</f>
        <v>0</v>
      </c>
    </row>
    <row r="33" spans="2:6">
      <c r="B33" s="35"/>
      <c r="C33" s="35"/>
      <c r="F33" s="36"/>
    </row>
    <row r="34" spans="2:6">
      <c r="B34" s="35"/>
      <c r="C34" s="35"/>
      <c r="F34" s="36"/>
    </row>
    <row r="35" spans="2:6">
      <c r="B35" s="35"/>
      <c r="C35" s="35"/>
      <c r="F35" s="36"/>
    </row>
    <row r="36" spans="2:6">
      <c r="B36" s="35"/>
      <c r="C36" s="35"/>
    </row>
    <row r="37" spans="2:6">
      <c r="B37" s="35"/>
      <c r="C37" s="35"/>
    </row>
    <row r="38" spans="2:6">
      <c r="B38" s="35"/>
      <c r="C38" s="35"/>
    </row>
    <row r="39" spans="2:6">
      <c r="B39" s="35"/>
      <c r="C39" s="35"/>
    </row>
    <row r="40" spans="2:6">
      <c r="B40" s="35"/>
      <c r="C40" s="35"/>
    </row>
    <row r="41" spans="2:6">
      <c r="B41" s="35"/>
      <c r="C41" s="35"/>
    </row>
    <row r="42" spans="2:6">
      <c r="B42" s="35"/>
      <c r="C42" s="35"/>
    </row>
    <row r="43" spans="2:6">
      <c r="B43" s="35"/>
      <c r="C43" s="35"/>
    </row>
    <row r="44" spans="2:6">
      <c r="B44" s="35"/>
      <c r="C44" s="35"/>
    </row>
    <row r="45" spans="2:6">
      <c r="B45" s="35"/>
      <c r="C45" s="35"/>
    </row>
    <row r="46" spans="2:6">
      <c r="B46" s="35"/>
      <c r="C46" s="35"/>
    </row>
    <row r="47" spans="2:6">
      <c r="B47" s="35"/>
      <c r="C47" s="35"/>
    </row>
    <row r="48" spans="2:6">
      <c r="B48" s="35"/>
      <c r="C48" s="35"/>
    </row>
  </sheetData>
  <mergeCells count="13">
    <mergeCell ref="B1:I1"/>
    <mergeCell ref="B29:B30"/>
    <mergeCell ref="B2:C2"/>
    <mergeCell ref="F32:G32"/>
    <mergeCell ref="B17:B18"/>
    <mergeCell ref="B19:B20"/>
    <mergeCell ref="B21:B22"/>
    <mergeCell ref="B3:B4"/>
    <mergeCell ref="B5:B6"/>
    <mergeCell ref="B7:B8"/>
    <mergeCell ref="B9:B10"/>
    <mergeCell ref="B12:B13"/>
    <mergeCell ref="B14:B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dimension ref="A1:B17"/>
  <sheetViews>
    <sheetView workbookViewId="0">
      <selection activeCell="A2" sqref="A2:A4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643</v>
      </c>
      <c r="B1" s="3" t="s">
        <v>644</v>
      </c>
    </row>
    <row r="2" spans="1:2" ht="18">
      <c r="A2" s="2" t="s">
        <v>645</v>
      </c>
      <c r="B2" s="2" t="s">
        <v>646</v>
      </c>
    </row>
    <row r="3" spans="1:2" ht="18">
      <c r="A3" s="2" t="s">
        <v>647</v>
      </c>
      <c r="B3" s="2" t="s">
        <v>648</v>
      </c>
    </row>
    <row r="4" spans="1:2" ht="18">
      <c r="A4" s="352" t="s">
        <v>649</v>
      </c>
      <c r="B4" s="2" t="s">
        <v>650</v>
      </c>
    </row>
    <row r="5" spans="1:2" ht="18">
      <c r="A5" s="2"/>
      <c r="B5" s="2" t="s">
        <v>651</v>
      </c>
    </row>
    <row r="6" spans="1:2" ht="18">
      <c r="A6" s="2"/>
      <c r="B6" s="2" t="s">
        <v>652</v>
      </c>
    </row>
    <row r="7" spans="1:2" ht="18">
      <c r="A7" s="2"/>
      <c r="B7" s="2" t="s">
        <v>653</v>
      </c>
    </row>
    <row r="8" spans="1:2" ht="18">
      <c r="A8" s="2"/>
      <c r="B8" s="2" t="s">
        <v>654</v>
      </c>
    </row>
    <row r="9" spans="1:2" ht="18">
      <c r="A9" s="2"/>
      <c r="B9" s="2" t="s">
        <v>655</v>
      </c>
    </row>
    <row r="10" spans="1:2" ht="18">
      <c r="A10" s="2"/>
      <c r="B10" s="2" t="s">
        <v>656</v>
      </c>
    </row>
    <row r="11" spans="1:2" ht="18">
      <c r="A11" s="2"/>
      <c r="B11" s="2" t="s">
        <v>657</v>
      </c>
    </row>
    <row r="12" spans="1:2" ht="18">
      <c r="A12" s="2"/>
      <c r="B12" s="2" t="s">
        <v>658</v>
      </c>
    </row>
    <row r="13" spans="1:2" ht="18">
      <c r="A13" s="2"/>
      <c r="B13" s="2" t="s">
        <v>659</v>
      </c>
    </row>
    <row r="14" spans="1:2" ht="18">
      <c r="A14" s="2"/>
      <c r="B14" s="2" t="s">
        <v>660</v>
      </c>
    </row>
    <row r="15" spans="1:2" ht="18">
      <c r="A15" s="2"/>
      <c r="B15" s="2" t="s">
        <v>661</v>
      </c>
    </row>
    <row r="16" spans="1:2" ht="18">
      <c r="A16" s="2"/>
      <c r="B16" s="4" t="s">
        <v>662</v>
      </c>
    </row>
    <row r="17" spans="1:2" ht="18">
      <c r="A17" s="2"/>
      <c r="B17" s="2" t="s">
        <v>663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dimension ref="A1:AI35"/>
  <sheetViews>
    <sheetView workbookViewId="0"/>
  </sheetViews>
  <sheetFormatPr defaultColWidth="8.7109375" defaultRowHeight="14.45"/>
  <sheetData>
    <row r="1" spans="1:33" s="5" customFormat="1">
      <c r="B1" s="5" t="s">
        <v>664</v>
      </c>
      <c r="C1" s="5" t="s">
        <v>665</v>
      </c>
      <c r="D1" s="5" t="s">
        <v>666</v>
      </c>
      <c r="E1" s="5" t="s">
        <v>667</v>
      </c>
      <c r="F1" s="5" t="s">
        <v>668</v>
      </c>
      <c r="G1" s="5" t="s">
        <v>669</v>
      </c>
      <c r="H1" s="5" t="s">
        <v>670</v>
      </c>
      <c r="I1" s="5" t="s">
        <v>671</v>
      </c>
      <c r="J1" s="5" t="s">
        <v>672</v>
      </c>
      <c r="K1" s="5" t="s">
        <v>673</v>
      </c>
      <c r="L1" s="5" t="s">
        <v>674</v>
      </c>
      <c r="M1" s="5" t="s">
        <v>675</v>
      </c>
      <c r="N1" s="5" t="s">
        <v>676</v>
      </c>
      <c r="O1" s="5" t="s">
        <v>677</v>
      </c>
      <c r="P1" s="5" t="s">
        <v>678</v>
      </c>
      <c r="Q1" s="5" t="s">
        <v>679</v>
      </c>
      <c r="R1" s="5" t="s">
        <v>680</v>
      </c>
      <c r="S1" s="5" t="s">
        <v>681</v>
      </c>
      <c r="T1" s="5" t="s">
        <v>682</v>
      </c>
      <c r="U1" s="5" t="s">
        <v>683</v>
      </c>
      <c r="V1" s="5" t="s">
        <v>684</v>
      </c>
      <c r="W1" s="5" t="s">
        <v>685</v>
      </c>
      <c r="X1" s="5" t="s">
        <v>686</v>
      </c>
      <c r="Y1" s="5" t="s">
        <v>687</v>
      </c>
      <c r="Z1" s="5" t="s">
        <v>688</v>
      </c>
      <c r="AA1" s="5" t="s">
        <v>689</v>
      </c>
      <c r="AB1" s="5" t="s">
        <v>690</v>
      </c>
      <c r="AC1" s="5" t="s">
        <v>691</v>
      </c>
      <c r="AD1" s="5" t="s">
        <v>692</v>
      </c>
    </row>
    <row r="2" spans="1:33" s="5" customFormat="1" ht="18">
      <c r="A2" s="5" t="s">
        <v>693</v>
      </c>
      <c r="B2" s="6">
        <f>'Mapping results'!$F3</f>
        <v>12.5</v>
      </c>
      <c r="C2" s="6">
        <f>'Mapping results'!$F3</f>
        <v>12.5</v>
      </c>
      <c r="D2" s="6">
        <f>'Mapping results'!$F5</f>
        <v>7.6923076923076925</v>
      </c>
      <c r="E2" s="6">
        <f>'Mapping results'!$F6</f>
        <v>6.666666666666667</v>
      </c>
      <c r="F2" s="6">
        <f>'Mapping results'!$F7</f>
        <v>10</v>
      </c>
      <c r="G2" s="6">
        <f>'Mapping results'!$F8</f>
        <v>5</v>
      </c>
      <c r="H2" s="6">
        <f>'Mapping results'!$F9</f>
        <v>3.3333333333333335</v>
      </c>
      <c r="I2" s="6">
        <f>'Mapping results'!$F10</f>
        <v>8.3333333333333339</v>
      </c>
      <c r="J2" s="6">
        <f>'Mapping results'!$F11</f>
        <v>3.5714285714285716</v>
      </c>
      <c r="K2" s="6">
        <f>'Mapping results'!$F12</f>
        <v>7.6923076923076925</v>
      </c>
      <c r="L2" s="6">
        <f>'Mapping results'!$F13</f>
        <v>6.666666666666667</v>
      </c>
      <c r="M2" s="6">
        <f>'Mapping results'!$F14</f>
        <v>12.5</v>
      </c>
      <c r="N2" s="6">
        <f>'Mapping results'!$F15</f>
        <v>11.111111111111111</v>
      </c>
      <c r="O2" s="6">
        <f>'Mapping results'!$F16</f>
        <v>11.111111111111111</v>
      </c>
      <c r="P2" s="6">
        <f>'Mapping results'!$F17</f>
        <v>6.666666666666667</v>
      </c>
      <c r="Q2" s="6">
        <f>'Mapping results'!$F18</f>
        <v>8.3333333333333339</v>
      </c>
      <c r="R2" s="6">
        <f>'Mapping results'!$F19</f>
        <v>6.25</v>
      </c>
      <c r="S2" s="6">
        <f>'Mapping results'!$F20</f>
        <v>14.285714285714286</v>
      </c>
      <c r="T2" s="6">
        <f>'Mapping results'!$F21</f>
        <v>20</v>
      </c>
      <c r="U2" s="6">
        <f>'Mapping results'!$F22</f>
        <v>5.882352941176471</v>
      </c>
      <c r="V2" s="6">
        <f>'Mapping results'!$F23</f>
        <v>4.166666666666667</v>
      </c>
      <c r="W2" s="6">
        <f>'Mapping results'!$F24</f>
        <v>6.25</v>
      </c>
      <c r="X2" s="6">
        <f>'Mapping results'!$F25</f>
        <v>5.5555555555555554</v>
      </c>
      <c r="Y2" s="6">
        <f>'Mapping results'!$F26</f>
        <v>4.166666666666667</v>
      </c>
      <c r="Z2" s="6">
        <f>'Mapping results'!$F27</f>
        <v>6.25</v>
      </c>
      <c r="AA2" s="6">
        <f>'Mapping results'!$F28</f>
        <v>6.666666666666667</v>
      </c>
      <c r="AB2" s="6">
        <f>'Mapping results'!$F29</f>
        <v>3.125</v>
      </c>
      <c r="AC2" s="6">
        <f>'Mapping results'!$F30</f>
        <v>11.111111111111111</v>
      </c>
      <c r="AD2" s="6">
        <f>'Mapping results'!$F31</f>
        <v>7.6923076923076925</v>
      </c>
      <c r="AE2" s="6"/>
    </row>
    <row r="3" spans="1:33" ht="18.600000000000001" thickBot="1">
      <c r="A3" s="5" t="s">
        <v>694</v>
      </c>
      <c r="B3" s="9">
        <v>8</v>
      </c>
      <c r="C3" s="10">
        <v>9</v>
      </c>
      <c r="D3" s="10">
        <v>13</v>
      </c>
      <c r="E3" s="10">
        <v>15</v>
      </c>
      <c r="F3" s="10">
        <v>10</v>
      </c>
      <c r="G3" s="10">
        <v>20</v>
      </c>
      <c r="H3" s="10">
        <v>30</v>
      </c>
      <c r="I3" s="10">
        <v>12</v>
      </c>
      <c r="J3" s="10">
        <v>28</v>
      </c>
      <c r="K3" s="10">
        <v>13</v>
      </c>
      <c r="L3" s="10">
        <v>15</v>
      </c>
      <c r="M3" s="10">
        <v>8</v>
      </c>
      <c r="N3" s="10">
        <v>9</v>
      </c>
      <c r="O3" s="10">
        <v>9</v>
      </c>
      <c r="P3" s="10">
        <v>15</v>
      </c>
      <c r="Q3" s="10">
        <v>12</v>
      </c>
      <c r="R3" s="10">
        <v>16</v>
      </c>
      <c r="S3" s="10">
        <v>7</v>
      </c>
      <c r="T3" s="10">
        <v>5</v>
      </c>
      <c r="U3" s="10">
        <v>17</v>
      </c>
      <c r="V3" s="10">
        <v>24</v>
      </c>
      <c r="W3" s="10">
        <v>16</v>
      </c>
      <c r="X3" s="10">
        <v>18</v>
      </c>
      <c r="Y3" s="11">
        <v>24</v>
      </c>
      <c r="Z3" s="11">
        <v>16</v>
      </c>
      <c r="AA3" s="11">
        <v>15</v>
      </c>
      <c r="AB3" s="11">
        <v>32</v>
      </c>
      <c r="AC3" s="11">
        <v>9</v>
      </c>
      <c r="AD3" s="11">
        <v>13</v>
      </c>
    </row>
    <row r="4" spans="1:33" ht="18">
      <c r="A4" s="5"/>
      <c r="B4" s="17">
        <f>IF('Mapping Template'!$J6=1,$B$2,0)</f>
        <v>0</v>
      </c>
      <c r="C4" s="12">
        <f>IF('Mapping Template'!$J15=1,C$2,0)</f>
        <v>0</v>
      </c>
      <c r="D4" s="12">
        <f>IF('Mapping Template'!$J25=1,D$2,0)</f>
        <v>0</v>
      </c>
      <c r="E4" s="12">
        <f>IF('Mapping Template'!$J39=1,E$2,0)</f>
        <v>0</v>
      </c>
      <c r="F4" s="12">
        <f>IF('Mapping Template'!$J56=1,F$2,0)</f>
        <v>0</v>
      </c>
      <c r="G4" s="12">
        <f>IF('Mapping Template'!$J67=1,G$2,0)</f>
        <v>0</v>
      </c>
      <c r="H4" s="12">
        <f>IF('Mapping Template'!$J88=1,H$2,0)</f>
        <v>0</v>
      </c>
      <c r="I4" s="12">
        <f>IF('Mapping Template'!$J119=1,I$2,0)</f>
        <v>0</v>
      </c>
      <c r="J4" s="12">
        <f>IF('Mapping Template'!$J132=1,J$2,0)</f>
        <v>0</v>
      </c>
      <c r="K4" s="12">
        <f>IF('Mapping Template'!$J160=1,K$2,0)</f>
        <v>0</v>
      </c>
      <c r="L4" s="12">
        <f>IF('Mapping Template'!$J74=1,L$2,0)</f>
        <v>0</v>
      </c>
      <c r="M4" s="12">
        <f>IF('Mapping Template'!$J1191=1,M$2,0)</f>
        <v>0</v>
      </c>
      <c r="N4" s="12">
        <f>IF('Mapping Template'!$J200=1,N$2,0)</f>
        <v>0</v>
      </c>
      <c r="O4" s="17">
        <f>IF('Mapping Template'!$J210=1,O$2,0)</f>
        <v>0</v>
      </c>
      <c r="P4" s="12">
        <f>IF('Mapping Template'!$J219=1,P$2,0)</f>
        <v>0</v>
      </c>
      <c r="Q4" s="12">
        <f>IF('Mapping Template'!$J235=1,Q$2,0)</f>
        <v>0</v>
      </c>
      <c r="R4" s="12">
        <f>IF('Mapping Template'!$J249=1,R$2,0)</f>
        <v>0</v>
      </c>
      <c r="S4" s="12">
        <f>IF('Mapping Template'!$J266=1,S$2,0)</f>
        <v>0</v>
      </c>
      <c r="T4" s="17">
        <f>IF('Mapping Template'!$J274=1,T$2,0)</f>
        <v>0</v>
      </c>
      <c r="U4" s="12">
        <f>IF('Mapping Template'!$J280=1,U$2,0)</f>
        <v>0</v>
      </c>
      <c r="V4" s="12">
        <f>IF('Mapping Template'!$J299=1,V$2,0)</f>
        <v>0</v>
      </c>
      <c r="W4" s="17">
        <f>IF('Mapping Template'!$J323=1,W$2,0)</f>
        <v>0</v>
      </c>
      <c r="X4" s="12">
        <f>IF('Mapping Template'!$J339=1,X$2,0)</f>
        <v>0</v>
      </c>
      <c r="Y4" s="12">
        <f>IF('Mapping Template'!$J359=1,Y$2,0)</f>
        <v>0</v>
      </c>
      <c r="Z4" s="12">
        <f>IF('Mapping Template'!$J383=1,Z$2,0)</f>
        <v>0</v>
      </c>
      <c r="AA4" s="12">
        <f>IF('Mapping Template'!$J399=1,AA$2,0)</f>
        <v>0</v>
      </c>
      <c r="AB4" s="12">
        <f>IF('Mapping Template'!$J416=1,AB$2,0)</f>
        <v>0</v>
      </c>
      <c r="AC4" s="12">
        <f>IF('Mapping Template'!$J449=1,AC$2,0)</f>
        <v>0</v>
      </c>
      <c r="AD4" s="12">
        <f>IF('Mapping Template'!$J460=1,AD$2,0)</f>
        <v>0</v>
      </c>
    </row>
    <row r="5" spans="1:33" ht="18.600000000000001" thickBot="1">
      <c r="A5" s="5"/>
      <c r="B5" s="15">
        <f>IF('Mapping Template'!$J7=1,$B$2,0)</f>
        <v>0</v>
      </c>
      <c r="C5" s="13">
        <f>IF('Mapping Template'!$J16=1,C$2,0)</f>
        <v>0</v>
      </c>
      <c r="D5" s="13">
        <f>IF('Mapping Template'!$J26=1,D$2,0)</f>
        <v>0</v>
      </c>
      <c r="E5" s="13">
        <f>IF('Mapping Template'!$J40=1,E$2,0)</f>
        <v>0</v>
      </c>
      <c r="F5" s="13">
        <f>IF('Mapping Template'!$J57=1,F$2,0)</f>
        <v>0</v>
      </c>
      <c r="G5" s="13">
        <f>IF('Mapping Template'!$J68=1,G$2,0)</f>
        <v>0</v>
      </c>
      <c r="H5" s="13">
        <f>IF('Mapping Template'!$J89=1,H$2,0)</f>
        <v>0</v>
      </c>
      <c r="I5" s="13">
        <f>IF('Mapping Template'!$J120=1,I$2,0)</f>
        <v>0</v>
      </c>
      <c r="J5" s="13">
        <f>IF('Mapping Template'!$J133=1,J$2,0)</f>
        <v>0</v>
      </c>
      <c r="K5" s="13">
        <f>IF('Mapping Template'!$J161=1,K$2,0)</f>
        <v>0</v>
      </c>
      <c r="L5" s="14">
        <f>IF('Mapping Template'!$J75=1,L$2,0)</f>
        <v>0</v>
      </c>
      <c r="M5" s="13">
        <f>IF('Mapping Template'!$J1192=1,M$2,0)</f>
        <v>0</v>
      </c>
      <c r="N5" s="13">
        <f>IF('Mapping Template'!$J201=1,N$2,0)</f>
        <v>0</v>
      </c>
      <c r="O5" s="15">
        <f>IF('Mapping Template'!$J211=1,O$2,0)</f>
        <v>0</v>
      </c>
      <c r="P5" s="13">
        <f>IF('Mapping Template'!$J220=1,P$2,0)</f>
        <v>0</v>
      </c>
      <c r="Q5" s="13">
        <f>IF('Mapping Template'!$J236=1,Q$2,0)</f>
        <v>0</v>
      </c>
      <c r="R5" s="13">
        <f>IF('Mapping Template'!$J250=1,R$2,0)</f>
        <v>0</v>
      </c>
      <c r="S5" s="14">
        <f>IF('Mapping Template'!$J267=1,S$2,0)</f>
        <v>0</v>
      </c>
      <c r="T5" s="15">
        <f>IF('Mapping Template'!$J275=1,T$2,0)</f>
        <v>0</v>
      </c>
      <c r="U5" s="13">
        <f>IF('Mapping Template'!$J281=1,U$2,0)</f>
        <v>0</v>
      </c>
      <c r="V5" s="13">
        <f>IF('Mapping Template'!$J300=1,V$2,0)</f>
        <v>0</v>
      </c>
      <c r="W5" s="15">
        <f>IF('Mapping Template'!$J324=1,W$2,0)</f>
        <v>0</v>
      </c>
      <c r="X5" s="13">
        <f>IF('Mapping Template'!$J340=1,X$2,0)</f>
        <v>0</v>
      </c>
      <c r="Y5" s="13">
        <f>IF('Mapping Template'!$J360=1,Y$2,0)</f>
        <v>0</v>
      </c>
      <c r="Z5" s="13">
        <f>IF('Mapping Template'!$J384=1,Z$2,0)</f>
        <v>0</v>
      </c>
      <c r="AA5" s="13">
        <f>IF('Mapping Template'!$J400=1,AA$2,0)</f>
        <v>0</v>
      </c>
      <c r="AB5" s="13">
        <f>IF('Mapping Template'!$J417=1,AB$2,0)</f>
        <v>0</v>
      </c>
      <c r="AC5" s="13">
        <f>IF('Mapping Template'!$J450=1,AC$2,0)</f>
        <v>0</v>
      </c>
      <c r="AD5" s="13">
        <f>IF('Mapping Template'!$J461=1,AD$2,0)</f>
        <v>0</v>
      </c>
    </row>
    <row r="6" spans="1:33" ht="18.600000000000001" thickBot="1">
      <c r="A6" s="5"/>
      <c r="B6" s="15">
        <f>IF('Mapping Template'!$J8=1,$B$2,0)</f>
        <v>0</v>
      </c>
      <c r="C6" s="13">
        <f>IF('Mapping Template'!$J17=1,C$2,0)</f>
        <v>0</v>
      </c>
      <c r="D6" s="13">
        <f>IF('Mapping Template'!$J27=1,D$2,0)</f>
        <v>0</v>
      </c>
      <c r="E6" s="13">
        <f>IF('Mapping Template'!$J41=1,E$2,0)</f>
        <v>0</v>
      </c>
      <c r="F6" s="13">
        <f>IF('Mapping Template'!$J58=1,F$2,0)</f>
        <v>0</v>
      </c>
      <c r="G6" s="13">
        <f>IF('Mapping Template'!$J69=1,G$2,0)</f>
        <v>0</v>
      </c>
      <c r="H6" s="13">
        <f>IF('Mapping Template'!$J90=1,H$2,0)</f>
        <v>0</v>
      </c>
      <c r="I6" s="13">
        <f>IF('Mapping Template'!$J121=1,I$2,0)</f>
        <v>0</v>
      </c>
      <c r="J6" s="13">
        <f>IF('Mapping Template'!$J134=1,J$2,0)</f>
        <v>0</v>
      </c>
      <c r="K6" s="13">
        <f>IF('Mapping Template'!$J162=1,K$2,0)</f>
        <v>0</v>
      </c>
      <c r="L6" s="12">
        <f>IF('Mapping Template'!$J76=1,L$2,0)</f>
        <v>0</v>
      </c>
      <c r="M6" s="13">
        <f>IF('Mapping Template'!$J1193=1,M$2,0)</f>
        <v>0</v>
      </c>
      <c r="N6" s="13">
        <f>IF('Mapping Template'!$J202=1,N$2,0)</f>
        <v>0</v>
      </c>
      <c r="O6" s="15">
        <f>IF('Mapping Template'!$J212=1,O$2,0)</f>
        <v>0</v>
      </c>
      <c r="P6" s="13">
        <f>IF('Mapping Template'!$J221=1,P$2,0)</f>
        <v>0</v>
      </c>
      <c r="Q6" s="13">
        <f>IF('Mapping Template'!$J237=1,Q$2,0)</f>
        <v>0</v>
      </c>
      <c r="R6" s="13">
        <f>IF('Mapping Template'!$J251=1,R$2,0)</f>
        <v>0</v>
      </c>
      <c r="S6" s="12">
        <f>IF('Mapping Template'!$J268=1,S$2,0)</f>
        <v>0</v>
      </c>
      <c r="T6" s="15">
        <f>IF('Mapping Template'!$J276=1,T$2,0)</f>
        <v>0</v>
      </c>
      <c r="U6" s="13">
        <f>IF('Mapping Template'!$J282=1,U$2,0)</f>
        <v>0</v>
      </c>
      <c r="V6" s="13">
        <f>IF('Mapping Template'!$J301=1,V$2,0)</f>
        <v>0</v>
      </c>
      <c r="W6" s="15">
        <f>IF('Mapping Template'!$J325=1,W$2,0)</f>
        <v>0</v>
      </c>
      <c r="X6" s="13">
        <f>IF('Mapping Template'!$J341=1,X$2,0)</f>
        <v>0</v>
      </c>
      <c r="Y6" s="13">
        <f>IF('Mapping Template'!$J361=1,Y$2,0)</f>
        <v>0</v>
      </c>
      <c r="Z6" s="13">
        <f>IF('Mapping Template'!$J385=1,Z$2,0)</f>
        <v>0</v>
      </c>
      <c r="AA6" s="13">
        <f>IF('Mapping Template'!$J401=1,AA$2,0)</f>
        <v>0</v>
      </c>
      <c r="AB6" s="13">
        <f>IF('Mapping Template'!$J418=1,AB$2,0)</f>
        <v>0</v>
      </c>
      <c r="AC6" s="14">
        <f>IF('Mapping Template'!$J451=1,AC$2,0)</f>
        <v>0</v>
      </c>
      <c r="AD6" s="13">
        <f>IF('Mapping Template'!$J462=1,AD$2,0)</f>
        <v>0</v>
      </c>
    </row>
    <row r="7" spans="1:33" ht="18.600000000000001" thickBot="1">
      <c r="A7" s="5"/>
      <c r="B7" s="15">
        <f>IF('Mapping Template'!$J9=1,$B$2,0)</f>
        <v>0</v>
      </c>
      <c r="C7" s="13">
        <f>IF('Mapping Template'!$J18=1,C$2,0)</f>
        <v>0</v>
      </c>
      <c r="D7" s="13">
        <f>IF('Mapping Template'!$J28=1,D$2,0)</f>
        <v>0</v>
      </c>
      <c r="E7" s="14">
        <f>IF('Mapping Template'!$J42=1,E$2,0)</f>
        <v>0</v>
      </c>
      <c r="F7" s="13">
        <f>IF('Mapping Template'!$J59=1,F$2,0)</f>
        <v>0</v>
      </c>
      <c r="G7" s="13">
        <f>IF('Mapping Template'!$J70=1,G$2,0)</f>
        <v>0</v>
      </c>
      <c r="H7" s="13">
        <f>IF('Mapping Template'!$J91=1,H$2,0)</f>
        <v>0</v>
      </c>
      <c r="I7" s="14">
        <f>IF('Mapping Template'!$J122=1,I$2,0)</f>
        <v>0</v>
      </c>
      <c r="J7" s="13">
        <f>IF('Mapping Template'!$J135=1,J$2,0)</f>
        <v>0</v>
      </c>
      <c r="K7" s="13">
        <f>IF('Mapping Template'!$J163=1,K$2,0)</f>
        <v>0</v>
      </c>
      <c r="L7" s="13">
        <f>IF('Mapping Template'!$J77=1,L$2,0)</f>
        <v>0</v>
      </c>
      <c r="M7" s="14">
        <f>IF('Mapping Template'!$J1194=1,M$2,0)</f>
        <v>0</v>
      </c>
      <c r="N7" s="13">
        <f>IF('Mapping Template'!$J203=1,N$2,0)</f>
        <v>0</v>
      </c>
      <c r="O7" s="15">
        <f>IF('Mapping Template'!$J213=1,O$2,0)</f>
        <v>0</v>
      </c>
      <c r="P7" s="13">
        <f>IF('Mapping Template'!$J222=1,P$2,0)</f>
        <v>0</v>
      </c>
      <c r="Q7" s="13">
        <f>IF('Mapping Template'!$J238=1,Q$2,0)</f>
        <v>0</v>
      </c>
      <c r="R7" s="13">
        <f>IF('Mapping Template'!$J252=1,R$2,0)</f>
        <v>0</v>
      </c>
      <c r="S7" s="14">
        <f>IF('Mapping Template'!$J269=1,S$2,0)</f>
        <v>0</v>
      </c>
      <c r="T7" s="15">
        <f>IF('Mapping Template'!$J277=1,T$2,0)</f>
        <v>0</v>
      </c>
      <c r="U7" s="13">
        <f>IF('Mapping Template'!$J283=1,U$2,0)</f>
        <v>0</v>
      </c>
      <c r="V7" s="14">
        <f>IF('Mapping Template'!$J302=1,V$2,0)</f>
        <v>0</v>
      </c>
      <c r="W7" s="15">
        <f>IF('Mapping Template'!$J326=1,W$2,0)</f>
        <v>0</v>
      </c>
      <c r="X7" s="13">
        <f>IF('Mapping Template'!$J342=1,X$2,0)</f>
        <v>0</v>
      </c>
      <c r="Y7" s="14">
        <f>IF('Mapping Template'!$J362=1,Y$2,0)</f>
        <v>0</v>
      </c>
      <c r="Z7" s="13">
        <f>IF('Mapping Template'!$J386=1,Z$2,0)</f>
        <v>0</v>
      </c>
      <c r="AA7" s="13">
        <f>IF('Mapping Template'!$J402=1,AA$2,0)</f>
        <v>0</v>
      </c>
      <c r="AB7" s="13">
        <f>IF('Mapping Template'!$J419=1,AB$2,0)</f>
        <v>0</v>
      </c>
      <c r="AC7" s="12">
        <f>IF('Mapping Template'!$J452=1,AC$2,0)</f>
        <v>0</v>
      </c>
      <c r="AD7" s="14">
        <f>IF('Mapping Template'!$J463=1,AD$2,0)</f>
        <v>0</v>
      </c>
    </row>
    <row r="8" spans="1:33" ht="18.600000000000001" thickBot="1">
      <c r="A8" s="5"/>
      <c r="B8" s="15">
        <f>IF('Mapping Template'!$J10=1,$B$2,0)</f>
        <v>0</v>
      </c>
      <c r="C8" s="13">
        <f>IF('Mapping Template'!$J19=1,C$2,0)</f>
        <v>0</v>
      </c>
      <c r="D8" s="13">
        <f>IF('Mapping Template'!$J29=1,D$2,0)</f>
        <v>0</v>
      </c>
      <c r="E8" s="12">
        <f>IF('Mapping Template'!$J43=1,E$2,0)</f>
        <v>0</v>
      </c>
      <c r="F8" s="13">
        <f>IF('Mapping Template'!$J60=1,F$2,0)</f>
        <v>0</v>
      </c>
      <c r="G8" s="13">
        <f>IF('Mapping Template'!$J71=1,G$2,0)</f>
        <v>0</v>
      </c>
      <c r="H8" s="13">
        <f>IF('Mapping Template'!$J92=1,H$2,0)</f>
        <v>0</v>
      </c>
      <c r="I8" s="12">
        <f>IF('Mapping Template'!$J123=1,I$2,0)</f>
        <v>0</v>
      </c>
      <c r="J8" s="13">
        <f>IF('Mapping Template'!$J136=1,J$2,0)</f>
        <v>0</v>
      </c>
      <c r="K8" s="13">
        <f>IF('Mapping Template'!$J164=1,K$2,0)</f>
        <v>0</v>
      </c>
      <c r="L8" s="14">
        <f>IF('Mapping Template'!$J78=1,L$2,0)</f>
        <v>0</v>
      </c>
      <c r="M8" s="12">
        <f>IF('Mapping Template'!$J1195=1,M$2,0)</f>
        <v>0</v>
      </c>
      <c r="N8" s="13">
        <f>IF('Mapping Template'!$J204=1,N$2,0)</f>
        <v>0</v>
      </c>
      <c r="O8" s="16">
        <f>IF('Mapping Template'!$J214=1,O$2,0)</f>
        <v>0</v>
      </c>
      <c r="P8" s="13">
        <f>IF('Mapping Template'!$J223=1,P$2,0)</f>
        <v>0</v>
      </c>
      <c r="Q8" s="13">
        <f>IF('Mapping Template'!$J239=1,Q$2,0)</f>
        <v>0</v>
      </c>
      <c r="R8" s="13">
        <f>IF('Mapping Template'!$J253=1,R$2,0)</f>
        <v>0</v>
      </c>
      <c r="S8" s="12">
        <f>IF('Mapping Template'!$J270=1,S$2,0)</f>
        <v>0</v>
      </c>
      <c r="T8" s="16">
        <f>IF('Mapping Template'!$J278=1,T$2,0)</f>
        <v>0</v>
      </c>
      <c r="U8" s="13">
        <f>IF('Mapping Template'!$J284=1,U$2,0)</f>
        <v>0</v>
      </c>
      <c r="V8" s="12">
        <f>IF('Mapping Template'!$J303=1,V$2,0)</f>
        <v>0</v>
      </c>
      <c r="W8" s="15">
        <f>IF('Mapping Template'!$J327=1,W$2,0)</f>
        <v>0</v>
      </c>
      <c r="X8" s="13">
        <f>IF('Mapping Template'!$J343=1,X$2,0)</f>
        <v>0</v>
      </c>
      <c r="Y8" s="12">
        <f>IF('Mapping Template'!$J363=1,Y$2,0)</f>
        <v>0</v>
      </c>
      <c r="Z8" s="13">
        <f>IF('Mapping Template'!$J387=1,Z$2,0)</f>
        <v>0</v>
      </c>
      <c r="AA8" s="13">
        <f>IF('Mapping Template'!$J403=1,AA$2,0)</f>
        <v>0</v>
      </c>
      <c r="AB8" s="13">
        <f>IF('Mapping Template'!$J420=1,AB$2,0)</f>
        <v>0</v>
      </c>
      <c r="AC8" s="13">
        <f>IF('Mapping Template'!$J453=1,AC$2,0)</f>
        <v>0</v>
      </c>
      <c r="AD8" s="12">
        <f>IF('Mapping Template'!$J464=1,AD$2,0)</f>
        <v>0</v>
      </c>
      <c r="AE8" s="8"/>
      <c r="AF8" s="8"/>
      <c r="AG8" s="8"/>
    </row>
    <row r="9" spans="1:33" ht="18.600000000000001" thickBot="1">
      <c r="A9" s="5"/>
      <c r="B9" s="15">
        <f>IF('Mapping Template'!$J11=1,$B$2,0)</f>
        <v>0</v>
      </c>
      <c r="C9" s="13">
        <f>IF('Mapping Template'!$J20=1,C$2,0)</f>
        <v>0</v>
      </c>
      <c r="D9" s="13">
        <f>IF('Mapping Template'!$J30=1,D$2,0)</f>
        <v>0</v>
      </c>
      <c r="E9" s="13">
        <f>IF('Mapping Template'!$J44=1,E$2,0)</f>
        <v>0</v>
      </c>
      <c r="F9" s="13">
        <f>IF('Mapping Template'!$J61=1,F$2,0)</f>
        <v>0</v>
      </c>
      <c r="G9" s="13">
        <f>IF('Mapping Template'!$J72=1,G$2,0)</f>
        <v>0</v>
      </c>
      <c r="H9" s="13">
        <f>IF('Mapping Template'!$J93=1,H$2,0)</f>
        <v>0</v>
      </c>
      <c r="I9" s="13">
        <f>IF('Mapping Template'!$J124=1,I$2,0)</f>
        <v>0</v>
      </c>
      <c r="J9" s="13">
        <f>IF('Mapping Template'!$J137=1,J$2,0)</f>
        <v>0</v>
      </c>
      <c r="K9" s="13">
        <f>IF('Mapping Template'!$J165=1,K$2,0)</f>
        <v>0</v>
      </c>
      <c r="L9" s="12">
        <f>IF('Mapping Template'!$J79=1,L$2,0)</f>
        <v>0</v>
      </c>
      <c r="M9" s="13">
        <f>IF('Mapping Template'!$J1196=1,M$2,0)</f>
        <v>0</v>
      </c>
      <c r="N9" s="13">
        <f>IF('Mapping Template'!$J205=1,N$2,0)</f>
        <v>0</v>
      </c>
      <c r="O9" s="17">
        <f>IF('Mapping Template'!$J215=1,O$2,0)</f>
        <v>0</v>
      </c>
      <c r="P9" s="13">
        <f>IF('Mapping Template'!$J224=1,P$2,0)</f>
        <v>0</v>
      </c>
      <c r="Q9" s="13">
        <f>IF('Mapping Template'!$J240=1,Q$2,0)</f>
        <v>0</v>
      </c>
      <c r="R9" s="13">
        <f>IF('Mapping Template'!$J254=1,R$2,0)</f>
        <v>0</v>
      </c>
      <c r="S9" s="13">
        <f>IF('Mapping Template'!$J271=1,S$2,0)</f>
        <v>0</v>
      </c>
      <c r="U9" s="14">
        <f>IF('Mapping Template'!$J285=1,U$2,0)</f>
        <v>0</v>
      </c>
      <c r="V9" s="13">
        <f>IF('Mapping Template'!$J304=1,V$2,0)</f>
        <v>0</v>
      </c>
      <c r="W9" s="16">
        <f>IF('Mapping Template'!$J328=1,W$2,0)</f>
        <v>0</v>
      </c>
      <c r="X9" s="13">
        <f>IF('Mapping Template'!$J344=1,X$2,0)</f>
        <v>0</v>
      </c>
      <c r="Y9" s="13">
        <f>IF('Mapping Template'!$J364=1,Y$2,0)</f>
        <v>0</v>
      </c>
      <c r="Z9" s="14">
        <f>IF('Mapping Template'!$J388=1,Z$2,0)</f>
        <v>0</v>
      </c>
      <c r="AA9" s="13">
        <f>IF('Mapping Template'!$J404=1,AA$2,0)</f>
        <v>0</v>
      </c>
      <c r="AB9" s="13">
        <f>IF('Mapping Template'!$J421=1,AB$2,0)</f>
        <v>0</v>
      </c>
      <c r="AC9" s="14">
        <f>IF('Mapping Template'!$J454=1,AC$2,0)</f>
        <v>0</v>
      </c>
      <c r="AD9" s="13">
        <f>IF('Mapping Template'!$J465=1,AD$2,0)</f>
        <v>0</v>
      </c>
    </row>
    <row r="10" spans="1:33" ht="18.600000000000001" thickBot="1">
      <c r="A10" s="5"/>
      <c r="B10" s="15">
        <f>IF('Mapping Template'!$J12=1,$B$2,0)</f>
        <v>0</v>
      </c>
      <c r="C10" s="13">
        <f>IF('Mapping Template'!$J21=1,C$2,0)</f>
        <v>0</v>
      </c>
      <c r="D10" s="13">
        <f>IF('Mapping Template'!$J31=1,D$2,0)</f>
        <v>0</v>
      </c>
      <c r="E10" s="13">
        <f>IF('Mapping Template'!$J45=1,E$2,0)</f>
        <v>0</v>
      </c>
      <c r="F10" s="13">
        <f>IF('Mapping Template'!$J62=1,F$2,0)</f>
        <v>0</v>
      </c>
      <c r="G10" s="14">
        <f>IF('Mapping Template'!$J73=1,G$2,0)</f>
        <v>0</v>
      </c>
      <c r="H10" s="13">
        <f>IF('Mapping Template'!$J94=1,H$2,0)</f>
        <v>0</v>
      </c>
      <c r="I10" s="13">
        <f>IF('Mapping Template'!$J125=1,I$2,0)</f>
        <v>0</v>
      </c>
      <c r="J10" s="14">
        <f>IF('Mapping Template'!$J138=1,J$2,0)</f>
        <v>0</v>
      </c>
      <c r="K10" s="13">
        <f>IF('Mapping Template'!$J166=1,K$2,0)</f>
        <v>0</v>
      </c>
      <c r="L10" s="13">
        <f>IF('Mapping Template'!$J80=1,L$2,0)</f>
        <v>0</v>
      </c>
      <c r="M10" s="13">
        <f>IF('Mapping Template'!$J1197=1,M$2,0)</f>
        <v>0</v>
      </c>
      <c r="N10" s="14">
        <f>IF('Mapping Template'!$J206=1,N$2,0)</f>
        <v>0</v>
      </c>
      <c r="O10" s="15">
        <f>IF('Mapping Template'!$J216=1,O$2,0)</f>
        <v>0</v>
      </c>
      <c r="P10" s="13">
        <f>IF('Mapping Template'!$J225=1,P$2,0)</f>
        <v>0</v>
      </c>
      <c r="Q10" s="14">
        <f>IF('Mapping Template'!$J241=1,Q$2,0)</f>
        <v>0</v>
      </c>
      <c r="R10" s="14">
        <f>IF('Mapping Template'!$J255=1,R$2,0)</f>
        <v>0</v>
      </c>
      <c r="S10" s="14">
        <f>IF('Mapping Template'!$J272=1,S$2,0)</f>
        <v>0</v>
      </c>
      <c r="U10" s="12">
        <f>IF('Mapping Template'!$J286=1,U$2,0)</f>
        <v>0</v>
      </c>
      <c r="V10" s="14">
        <f>IF('Mapping Template'!$J305=1,V$2,0)</f>
        <v>0</v>
      </c>
      <c r="W10" s="17">
        <f>IF('Mapping Template'!$J329=1,W$2,0)</f>
        <v>0</v>
      </c>
      <c r="X10" s="13">
        <f>IF('Mapping Template'!$J345=1,X$2,0)</f>
        <v>0</v>
      </c>
      <c r="Y10" s="14">
        <f>IF('Mapping Template'!$J365=1,Y$2,0)</f>
        <v>0</v>
      </c>
      <c r="Z10" s="12">
        <f>IF('Mapping Template'!$J389=1,Z$2,0)</f>
        <v>0</v>
      </c>
      <c r="AA10" s="13">
        <f>IF('Mapping Template'!$J405=1,AA$2,0)</f>
        <v>0</v>
      </c>
      <c r="AB10" s="14">
        <f>IF('Mapping Template'!$J422=1,AB$2,0)</f>
        <v>0</v>
      </c>
      <c r="AC10" s="12">
        <f>IF('Mapping Template'!$J455=1,AC$2,0)</f>
        <v>0</v>
      </c>
      <c r="AD10" s="13">
        <f>IF('Mapping Template'!$J466=1,AD$2,0)</f>
        <v>0</v>
      </c>
      <c r="AE10" s="8"/>
    </row>
    <row r="11" spans="1:33" ht="18.600000000000001" thickBot="1">
      <c r="A11" s="5"/>
      <c r="B11" s="16">
        <f>IF('Mapping Template'!$J13=1,$B$2,0)</f>
        <v>0</v>
      </c>
      <c r="C11" s="13">
        <f>IF('Mapping Template'!$J22=1,C$2,0)</f>
        <v>0</v>
      </c>
      <c r="D11" s="14">
        <f>IF('Mapping Template'!$J32=1,D$2,0)</f>
        <v>0</v>
      </c>
      <c r="E11" s="14">
        <f>IF('Mapping Template'!$J46=1,E$2,0)</f>
        <v>0</v>
      </c>
      <c r="F11" s="15">
        <f>IF('Mapping Template'!$J63=1,F$2,0)</f>
        <v>0</v>
      </c>
      <c r="G11" s="12">
        <f>IF('Mapping Template'!$J74=1,G$2,0)</f>
        <v>0</v>
      </c>
      <c r="H11" s="14">
        <f>IF('Mapping Template'!$J95=1,H$2,0)</f>
        <v>0</v>
      </c>
      <c r="I11" s="13">
        <f>IF('Mapping Template'!$J126=1,I$2,0)</f>
        <v>0</v>
      </c>
      <c r="J11" s="12">
        <f>IF('Mapping Template'!$J139=1,J$2,0)</f>
        <v>0</v>
      </c>
      <c r="K11" s="13">
        <f>IF('Mapping Template'!$J167=1,K$2,0)</f>
        <v>0</v>
      </c>
      <c r="L11" s="13">
        <f>IF('Mapping Template'!$J81=1,L$2,0)</f>
        <v>0</v>
      </c>
      <c r="M11" s="16">
        <f>IF('Mapping Template'!$J1198=1,M$2,0)</f>
        <v>0</v>
      </c>
      <c r="N11" s="12">
        <f>IF('Mapping Template'!$J207=1,N$2,0)</f>
        <v>0</v>
      </c>
      <c r="O11" s="15">
        <f>IF('Mapping Template'!$J217=1,O$2,0)</f>
        <v>0</v>
      </c>
      <c r="P11" s="13">
        <f>IF('Mapping Template'!$J226=1,P$2,0)</f>
        <v>0</v>
      </c>
      <c r="Q11" s="17">
        <f>IF('Mapping Template'!$J242=1,Q$2,0)</f>
        <v>0</v>
      </c>
      <c r="R11" s="12">
        <f>IF('Mapping Template'!$J256=1,R$2,0)</f>
        <v>0</v>
      </c>
      <c r="U11" s="13">
        <f>IF('Mapping Template'!$J287=1,U$2,0)</f>
        <v>0</v>
      </c>
      <c r="V11" s="12">
        <f>IF('Mapping Template'!$J306=1,V$2,0)</f>
        <v>0</v>
      </c>
      <c r="W11" s="16">
        <f>IF('Mapping Template'!$J330=1,W$2,0)</f>
        <v>0</v>
      </c>
      <c r="X11" s="13">
        <f>IF('Mapping Template'!$J346=1,X$2,0)</f>
        <v>0</v>
      </c>
      <c r="Y11" s="12">
        <f>IF('Mapping Template'!$J366=1,Y$2,0)</f>
        <v>0</v>
      </c>
      <c r="Z11" s="14">
        <f>IF('Mapping Template'!$J390=1,Z$2,0)</f>
        <v>0</v>
      </c>
      <c r="AA11" s="15">
        <f>IF('Mapping Template'!$J406=1,AA$2,0)</f>
        <v>0</v>
      </c>
      <c r="AB11" s="12">
        <f>IF('Mapping Template'!$J423=1,AB$2,0)</f>
        <v>0</v>
      </c>
      <c r="AC11" s="13">
        <f>IF('Mapping Template'!$J456=1,AC$2,0)</f>
        <v>0</v>
      </c>
      <c r="AD11" s="13">
        <f>IF('Mapping Template'!$J467=1,AD$2,0)</f>
        <v>0</v>
      </c>
    </row>
    <row r="12" spans="1:33" ht="18.600000000000001" thickBot="1">
      <c r="A12" s="5"/>
      <c r="B12" s="6"/>
      <c r="C12" s="16">
        <f>IF('Mapping Template'!$J23=1,C$2,0)</f>
        <v>0</v>
      </c>
      <c r="D12" s="17">
        <f>IF('Mapping Template'!$J33=1,D$2,0)</f>
        <v>0</v>
      </c>
      <c r="E12" s="12">
        <f>IF('Mapping Template'!$J47=1,E$2,0)</f>
        <v>0</v>
      </c>
      <c r="F12" s="15">
        <f>IF('Mapping Template'!$J64=1,F$2,0)</f>
        <v>0</v>
      </c>
      <c r="G12" s="13">
        <f>IF('Mapping Template'!$J75=1,G$2,0)</f>
        <v>0</v>
      </c>
      <c r="H12" s="12">
        <f>IF('Mapping Template'!$J96=1,H$2,0)</f>
        <v>0</v>
      </c>
      <c r="I12" s="13">
        <f>IF('Mapping Template'!$J127=1,I$2,0)</f>
        <v>0</v>
      </c>
      <c r="J12" s="13">
        <f>IF('Mapping Template'!$J140=1,J$2,0)</f>
        <v>0</v>
      </c>
      <c r="K12" s="14">
        <f>IF('Mapping Template'!$J168=1,K$2,0)</f>
        <v>0</v>
      </c>
      <c r="L12" s="13">
        <f>IF('Mapping Template'!$J82=1,L$2,0)</f>
        <v>0</v>
      </c>
      <c r="N12" s="14">
        <f>IF('Mapping Template'!$J208=1,N$2,0)</f>
        <v>0</v>
      </c>
      <c r="O12" s="16">
        <f>IF('Mapping Template'!$J218=1,O$2,0)</f>
        <v>0</v>
      </c>
      <c r="P12" s="13">
        <f>IF('Mapping Template'!$J227=1,P$2,0)</f>
        <v>0</v>
      </c>
      <c r="Q12" s="15">
        <f>IF('Mapping Template'!$J243=1,Q$2,0)</f>
        <v>0</v>
      </c>
      <c r="R12" s="13">
        <f>IF('Mapping Template'!$J257=1,R$2,0)</f>
        <v>0</v>
      </c>
      <c r="U12" s="13">
        <f>IF('Mapping Template'!$J288=1,U$2,0)</f>
        <v>0</v>
      </c>
      <c r="V12" s="13">
        <f>IF('Mapping Template'!$J307=1,V$2,0)</f>
        <v>0</v>
      </c>
      <c r="W12" s="17">
        <f>IF('Mapping Template'!$J331=1,W$2,0)</f>
        <v>0</v>
      </c>
      <c r="X12" s="13">
        <f>IF('Mapping Template'!$J347=1,X$2,0)</f>
        <v>0</v>
      </c>
      <c r="Y12" s="13">
        <f>IF('Mapping Template'!$J367=1,Y$2,0)</f>
        <v>0</v>
      </c>
      <c r="Z12" s="12">
        <f>IF('Mapping Template'!$J391=1,Z$2,0)</f>
        <v>0</v>
      </c>
      <c r="AA12" s="15">
        <f>IF('Mapping Template'!$J407=1,AA$2,0)</f>
        <v>0</v>
      </c>
      <c r="AB12" s="13">
        <f>IF('Mapping Template'!$J424=1,AB$2,0)</f>
        <v>0</v>
      </c>
      <c r="AC12" s="14">
        <f>IF('Mapping Template'!$J457=1,AC$2,0)</f>
        <v>0</v>
      </c>
      <c r="AD12" s="14">
        <f>IF('Mapping Template'!$J468=1,AD$2,0)</f>
        <v>0</v>
      </c>
    </row>
    <row r="13" spans="1:33" ht="18.600000000000001" thickBot="1">
      <c r="A13" s="5"/>
      <c r="B13" s="6"/>
      <c r="D13" s="15">
        <f>IF('Mapping Template'!$J34=1,D$2,0)</f>
        <v>0</v>
      </c>
      <c r="E13" s="13">
        <f>IF('Mapping Template'!$J48=1,E$2,0)</f>
        <v>0</v>
      </c>
      <c r="F13" s="16">
        <f>IF('Mapping Template'!$J65=1,F$2,0)</f>
        <v>0</v>
      </c>
      <c r="G13" s="13">
        <f>IF('Mapping Template'!$J76=1,G$2,0)</f>
        <v>0</v>
      </c>
      <c r="H13" s="13">
        <f>IF('Mapping Template'!$J97=1,H$2,0)</f>
        <v>0</v>
      </c>
      <c r="I13" s="14">
        <f>IF('Mapping Template'!$J128=1,I$2,0)</f>
        <v>0</v>
      </c>
      <c r="J13" s="14">
        <f>IF('Mapping Template'!$J141=1,J$2,0)</f>
        <v>0</v>
      </c>
      <c r="K13" s="12">
        <f>IF('Mapping Template'!$J169=1,K$2,0)</f>
        <v>0</v>
      </c>
      <c r="L13" s="14">
        <f>IF('Mapping Template'!$J83=1,L$2,0)</f>
        <v>0</v>
      </c>
      <c r="P13" s="14">
        <f>IF('Mapping Template'!$J228=1,P$2,0)</f>
        <v>0</v>
      </c>
      <c r="Q13" s="15">
        <f>IF('Mapping Template'!$J244=1,Q$2,0)</f>
        <v>0</v>
      </c>
      <c r="R13" s="13">
        <f>IF('Mapping Template'!$J258=1,R$2,0)</f>
        <v>0</v>
      </c>
      <c r="U13" s="13">
        <f>IF('Mapping Template'!$J289=1,U$2,0)</f>
        <v>0</v>
      </c>
      <c r="V13" s="13">
        <f>IF('Mapping Template'!$J308=1,V$2,0)</f>
        <v>0</v>
      </c>
      <c r="W13" s="15">
        <f>IF('Mapping Template'!$J332=1,W$2,0)</f>
        <v>0</v>
      </c>
      <c r="X13" s="13">
        <f>IF('Mapping Template'!$J348=1,X$2,0)</f>
        <v>0</v>
      </c>
      <c r="Y13" s="13">
        <f>IF('Mapping Template'!$J368=1,Y$2,0)</f>
        <v>0</v>
      </c>
      <c r="Z13" s="13">
        <f>IF('Mapping Template'!$J392=1,Z$2,0)</f>
        <v>0</v>
      </c>
      <c r="AA13" s="15">
        <f>IF('Mapping Template'!$J408=1,AA$2,0)</f>
        <v>0</v>
      </c>
      <c r="AB13" s="13">
        <f>IF('Mapping Template'!$J425=1,AB$2,0)</f>
        <v>0</v>
      </c>
      <c r="AD13" s="12">
        <f>IF('Mapping Template'!$J469=1,AD$2,0)</f>
        <v>0</v>
      </c>
    </row>
    <row r="14" spans="1:33" ht="18.600000000000001" thickBot="1">
      <c r="A14" s="5"/>
      <c r="B14" s="6"/>
      <c r="D14" s="15">
        <f>IF('Mapping Template'!$J35=1,D$2,0)</f>
        <v>0</v>
      </c>
      <c r="E14" s="13">
        <f>IF('Mapping Template'!$J49=1,E$2,0)</f>
        <v>0</v>
      </c>
      <c r="G14" s="13">
        <f>IF('Mapping Template'!$J77=1,G$2,0)</f>
        <v>0</v>
      </c>
      <c r="H14" s="13">
        <f>IF('Mapping Template'!$J98=1,H$2,0)</f>
        <v>0</v>
      </c>
      <c r="I14" s="12">
        <f>IF('Mapping Template'!$J129=1,I$2,0)</f>
        <v>0</v>
      </c>
      <c r="J14" s="12">
        <f>IF('Mapping Template'!$J142=1,J$2,0)</f>
        <v>0</v>
      </c>
      <c r="K14" s="15">
        <f>IF('Mapping Template'!$J170=1,K$2,0)</f>
        <v>0</v>
      </c>
      <c r="L14" s="12">
        <f>IF('Mapping Template'!$J84=1,L$2,0)</f>
        <v>0</v>
      </c>
      <c r="P14" s="12">
        <f>IF('Mapping Template'!$J229=1,P$2,0)</f>
        <v>0</v>
      </c>
      <c r="Q14" s="15">
        <f>IF('Mapping Template'!$J245=1,Q$2,0)</f>
        <v>0</v>
      </c>
      <c r="R14" s="13">
        <f>IF('Mapping Template'!$J259=1,R$2,0)</f>
        <v>0</v>
      </c>
      <c r="U14" s="13">
        <f>IF('Mapping Template'!$J290=1,U$2,0)</f>
        <v>0</v>
      </c>
      <c r="V14" s="13">
        <f>IF('Mapping Template'!$J309=1,V$2,0)</f>
        <v>0</v>
      </c>
      <c r="W14" s="15">
        <f>IF('Mapping Template'!$J333=1,W$2,0)</f>
        <v>0</v>
      </c>
      <c r="X14" s="13">
        <f>IF('Mapping Template'!$J349=1,X$2,0)</f>
        <v>0</v>
      </c>
      <c r="Y14" s="13">
        <f>IF('Mapping Template'!$J369=1,Y$2,0)</f>
        <v>0</v>
      </c>
      <c r="Z14" s="13">
        <f>IF('Mapping Template'!$J393=1,Z$2,0)</f>
        <v>0</v>
      </c>
      <c r="AA14" s="15">
        <f>IF('Mapping Template'!$J409=1,AA$2,0)</f>
        <v>0</v>
      </c>
      <c r="AB14" s="13">
        <f>IF('Mapping Template'!$J426=1,AB$2,0)</f>
        <v>0</v>
      </c>
      <c r="AD14" s="14">
        <f>IF('Mapping Template'!$J470=1,AD$2,0)</f>
        <v>0</v>
      </c>
    </row>
    <row r="15" spans="1:33" ht="18.600000000000001" thickBot="1">
      <c r="A15" s="5"/>
      <c r="B15" s="6"/>
      <c r="D15" s="15">
        <f>IF('Mapping Template'!$J36=1,D$2,0)</f>
        <v>0</v>
      </c>
      <c r="E15" s="13">
        <f>IF('Mapping Template'!$J50=1,E$2,0)</f>
        <v>0</v>
      </c>
      <c r="G15" s="13">
        <f>IF('Mapping Template'!$J78=1,G$2,0)</f>
        <v>0</v>
      </c>
      <c r="H15" s="13">
        <f>IF('Mapping Template'!$J99=1,H$2,0)</f>
        <v>0</v>
      </c>
      <c r="I15" s="14">
        <f>IF('Mapping Template'!$J130=1,I$2,0)</f>
        <v>0</v>
      </c>
      <c r="J15" s="13">
        <f>IF('Mapping Template'!$J143=1,J$2,0)</f>
        <v>0</v>
      </c>
      <c r="K15" s="15">
        <f>IF('Mapping Template'!$J171=1,K$2,0)</f>
        <v>0</v>
      </c>
      <c r="L15" s="13">
        <f>IF('Mapping Template'!$J85=1,L$2,0)</f>
        <v>0</v>
      </c>
      <c r="P15" s="13">
        <f>IF('Mapping Template'!$J230=1,P$2,0)</f>
        <v>0</v>
      </c>
      <c r="Q15" s="16">
        <f>IF('Mapping Template'!$J246=1,Q$2,0)</f>
        <v>0</v>
      </c>
      <c r="R15" s="13">
        <f>IF('Mapping Template'!$J260=1,R$2,0)</f>
        <v>0</v>
      </c>
      <c r="U15" s="13">
        <f>IF('Mapping Template'!$J291=1,U$2,0)</f>
        <v>0</v>
      </c>
      <c r="V15" s="13">
        <f>IF('Mapping Template'!$J310=1,V$2,0)</f>
        <v>0</v>
      </c>
      <c r="W15" s="16">
        <f>IF('Mapping Template'!$J334=1,W$2,0)</f>
        <v>0</v>
      </c>
      <c r="X15" s="13">
        <f>IF('Mapping Template'!$J350=1,X$2,0)</f>
        <v>0</v>
      </c>
      <c r="Y15" s="13">
        <f>IF('Mapping Template'!$J370=1,Y$2,0)</f>
        <v>0</v>
      </c>
      <c r="Z15" s="14">
        <f>IF('Mapping Template'!$J394=1,Z$2,0)</f>
        <v>0</v>
      </c>
      <c r="AA15" s="15">
        <f>IF('Mapping Template'!$J410=1,AA$2,0)</f>
        <v>0</v>
      </c>
      <c r="AB15" s="13">
        <f>IF('Mapping Template'!$J427=1,AB$2,0)</f>
        <v>0</v>
      </c>
      <c r="AD15" s="12">
        <f>IF('Mapping Template'!$J471=1,AD$2,0)</f>
        <v>0</v>
      </c>
    </row>
    <row r="16" spans="1:33" ht="18.600000000000001" thickBot="1">
      <c r="A16" s="5"/>
      <c r="B16" s="6"/>
      <c r="D16" s="16">
        <f>IF('Mapping Template'!$J37=1,D$2,0)</f>
        <v>0</v>
      </c>
      <c r="E16" s="13">
        <f>IF('Mapping Template'!$J51=1,E$2,0)</f>
        <v>0</v>
      </c>
      <c r="G16" s="14">
        <f>IF('Mapping Template'!$J79=1,G$2,0)</f>
        <v>0</v>
      </c>
      <c r="H16" s="13">
        <f>IF('Mapping Template'!$J100=1,H$2,0)</f>
        <v>0</v>
      </c>
      <c r="J16" s="14">
        <f>IF('Mapping Template'!$J144=1,J$2,0)</f>
        <v>0</v>
      </c>
      <c r="K16" s="16">
        <f>IF('Mapping Template'!$J172=1,K$2,0)</f>
        <v>0</v>
      </c>
      <c r="L16" s="13">
        <f>IF('Mapping Template'!$J86=1,L$2,0)</f>
        <v>0</v>
      </c>
      <c r="P16" s="13">
        <f>IF('Mapping Template'!$J231=1,P$2,0)</f>
        <v>0</v>
      </c>
      <c r="R16" s="14">
        <f>IF('Mapping Template'!$J261=1,R$2,0)</f>
        <v>0</v>
      </c>
      <c r="U16" s="13">
        <f>IF('Mapping Template'!$J292=1,U$2,0)</f>
        <v>0</v>
      </c>
      <c r="V16" s="14">
        <f>IF('Mapping Template'!$J311=1,V$2,0)</f>
        <v>0</v>
      </c>
      <c r="W16" s="17">
        <f>IF('Mapping Template'!$J335=1,W$2,0)</f>
        <v>0</v>
      </c>
      <c r="X16" s="13">
        <f>IF('Mapping Template'!$J351=1,X$2,0)</f>
        <v>0</v>
      </c>
      <c r="Y16" s="14">
        <f>IF('Mapping Template'!$J371=1,Y$2,0)</f>
        <v>0</v>
      </c>
      <c r="Z16" s="12">
        <f>IF('Mapping Template'!$J395=1,Z$2,0)</f>
        <v>0</v>
      </c>
      <c r="AA16" s="15">
        <f>IF('Mapping Template'!$J411=1,AA$2,0)</f>
        <v>0</v>
      </c>
      <c r="AB16" s="13">
        <f>IF('Mapping Template'!$J428=1,AB$2,0)</f>
        <v>0</v>
      </c>
      <c r="AD16" s="14">
        <f>IF('Mapping Template'!$J472=1,AD$2,0)</f>
        <v>0</v>
      </c>
    </row>
    <row r="17" spans="1:35" ht="18.600000000000001" thickBot="1">
      <c r="A17" s="5"/>
      <c r="B17" s="6"/>
      <c r="E17" s="13">
        <f>IF('Mapping Template'!$J52=1,E$2,0)</f>
        <v>0</v>
      </c>
      <c r="G17" s="12">
        <f>IF('Mapping Template'!$J80=1,G$2,0)</f>
        <v>0</v>
      </c>
      <c r="H17" s="14">
        <f>IF('Mapping Template'!$J101=1,H$2,0)</f>
        <v>0</v>
      </c>
      <c r="J17" s="12">
        <f>IF('Mapping Template'!$J145=1,J$2,0)</f>
        <v>0</v>
      </c>
      <c r="L17" s="13">
        <f>IF('Mapping Template'!$J87=1,L$2,0)</f>
        <v>0</v>
      </c>
      <c r="P17" s="13">
        <f>IF('Mapping Template'!$J232=1,P$2,0)</f>
        <v>0</v>
      </c>
      <c r="R17" s="12">
        <f>IF('Mapping Template'!$J262=1,R$2,0)</f>
        <v>0</v>
      </c>
      <c r="U17" s="16">
        <f>IF('Mapping Template'!$J293=1,U$2,0)</f>
        <v>0</v>
      </c>
      <c r="V17" s="12">
        <f>IF('Mapping Template'!$J312=1,V$2,0)</f>
        <v>0</v>
      </c>
      <c r="W17" s="15">
        <f>IF('Mapping Template'!$J336=1,W$2,0)</f>
        <v>0</v>
      </c>
      <c r="X17" s="15">
        <f>IF('Mapping Template'!$J352=1,X$2,0)</f>
        <v>0</v>
      </c>
      <c r="Y17" s="12">
        <f>IF('Mapping Template'!$J372=1,Y$2,0)</f>
        <v>0</v>
      </c>
      <c r="Z17" s="13">
        <f>IF('Mapping Template'!$J396=1,Z$2,0)</f>
        <v>0</v>
      </c>
      <c r="AA17" s="15">
        <f>IF('Mapping Template'!$J412=1,AA$2,0)</f>
        <v>0</v>
      </c>
      <c r="AB17" s="13">
        <f>IF('Mapping Template'!$J429=1,AB$2,0)</f>
        <v>0</v>
      </c>
      <c r="AD17" s="7"/>
    </row>
    <row r="18" spans="1:35" ht="18.600000000000001" thickBot="1">
      <c r="A18" s="5"/>
      <c r="B18" s="6"/>
      <c r="E18" s="14">
        <f>IF('Mapping Template'!$J53=1,E$2,0)</f>
        <v>0</v>
      </c>
      <c r="G18" s="15">
        <f>IF('Mapping Template'!$J81=1,G$2,0)</f>
        <v>0</v>
      </c>
      <c r="H18" s="12">
        <f>IF('Mapping Template'!$J102=1,H$2,0)</f>
        <v>0</v>
      </c>
      <c r="J18" s="13">
        <f>IF('Mapping Template'!$J146=1,J$2,0)</f>
        <v>0</v>
      </c>
      <c r="L18" s="14">
        <f>IF('Mapping Template'!$J88=1,L$2,0)</f>
        <v>0</v>
      </c>
      <c r="P18" s="14">
        <f>IF('Mapping Template'!$J233=1,P$2,0)</f>
        <v>0</v>
      </c>
      <c r="R18" s="13">
        <f>IF('Mapping Template'!$J263=1,R$2,0)</f>
        <v>0</v>
      </c>
      <c r="U18" s="17">
        <f>IF('Mapping Template'!$J294=1,U$2,0)</f>
        <v>0</v>
      </c>
      <c r="V18" s="13">
        <f>IF('Mapping Template'!$J313=1,V$2,0)</f>
        <v>0</v>
      </c>
      <c r="W18" s="15">
        <f>IF('Mapping Template'!$J337=1,W$2,0)</f>
        <v>0</v>
      </c>
      <c r="X18" s="15">
        <f>IF('Mapping Template'!$J353=1,X$2,0)</f>
        <v>0</v>
      </c>
      <c r="Y18" s="13">
        <f>IF('Mapping Template'!$J373=1,Y$2,0)</f>
        <v>0</v>
      </c>
      <c r="Z18" s="13">
        <f>IF('Mapping Template'!$J397=1,Z$2,0)</f>
        <v>0</v>
      </c>
      <c r="AA18" s="16">
        <f>IF('Mapping Template'!$J413=1,AA$2,0)</f>
        <v>0</v>
      </c>
      <c r="AB18" s="13">
        <f>IF('Mapping Template'!$J430=1,AB$2,0)</f>
        <v>0</v>
      </c>
    </row>
    <row r="19" spans="1:35" ht="18.600000000000001" thickBot="1">
      <c r="A19" s="5"/>
      <c r="B19" s="6"/>
      <c r="G19" s="15">
        <f>IF('Mapping Template'!$J82=1,G$2,0)</f>
        <v>0</v>
      </c>
      <c r="H19" s="13">
        <f>IF('Mapping Template'!$J103=1,H$2,0)</f>
        <v>0</v>
      </c>
      <c r="J19" s="13">
        <f>IF('Mapping Template'!$J147=1,J$2,0)</f>
        <v>0</v>
      </c>
      <c r="R19" s="14">
        <f>IF('Mapping Template'!$J264=1,R$2,0)</f>
        <v>0</v>
      </c>
      <c r="U19" s="15">
        <f>IF('Mapping Template'!$J295=1,U$2,0)</f>
        <v>0</v>
      </c>
      <c r="V19" s="13">
        <f>IF('Mapping Template'!$J314=1,V$2,0)</f>
        <v>0</v>
      </c>
      <c r="W19" s="16">
        <f>IF('Mapping Template'!$J338=1,W$2,0)</f>
        <v>0</v>
      </c>
      <c r="X19" s="15">
        <f>IF('Mapping Template'!$J354=1,X$2,0)</f>
        <v>0</v>
      </c>
      <c r="Y19" s="13">
        <f>IF('Mapping Template'!$J374=1,Y$2,0)</f>
        <v>0</v>
      </c>
      <c r="Z19" s="14">
        <f>IF('Mapping Template'!$J398=1,Z$2,0)</f>
        <v>0</v>
      </c>
      <c r="AB19" s="13">
        <f>IF('Mapping Template'!$J431=1,AB$2,0)</f>
        <v>0</v>
      </c>
    </row>
    <row r="20" spans="1:35" ht="18.600000000000001" thickBot="1">
      <c r="A20" s="5"/>
      <c r="B20" s="6"/>
      <c r="G20" s="15">
        <f>IF('Mapping Template'!$J83=1,G$2,0)</f>
        <v>0</v>
      </c>
      <c r="H20" s="13">
        <f>IF('Mapping Template'!$J104=1,H$2,0)</f>
        <v>0</v>
      </c>
      <c r="J20" s="13">
        <f>IF('Mapping Template'!$J148=1,J$2,0)</f>
        <v>0</v>
      </c>
      <c r="U20" s="16">
        <f>IF('Mapping Template'!$J296=1,U$2,0)</f>
        <v>0</v>
      </c>
      <c r="V20" s="13">
        <f>IF('Mapping Template'!$J315=1,V$2,0)</f>
        <v>0</v>
      </c>
      <c r="X20" s="15">
        <f>IF('Mapping Template'!$J355=1,X$2,0)</f>
        <v>0</v>
      </c>
      <c r="Y20" s="13">
        <f>IF('Mapping Template'!$J375=1,Y$2,0)</f>
        <v>0</v>
      </c>
      <c r="AB20" s="13">
        <f>IF('Mapping Template'!$J432=1,AB$2,0)</f>
        <v>0</v>
      </c>
    </row>
    <row r="21" spans="1:35" ht="18.600000000000001" thickBot="1">
      <c r="A21" s="5"/>
      <c r="B21" s="6"/>
      <c r="G21" s="15">
        <f>IF('Mapping Template'!$J84=1,G$2,0)</f>
        <v>0</v>
      </c>
      <c r="H21" s="13">
        <f>IF('Mapping Template'!$J105=1,H$2,0)</f>
        <v>0</v>
      </c>
      <c r="J21" s="13">
        <f>IF('Mapping Template'!$J149=1,J$2,0)</f>
        <v>0</v>
      </c>
      <c r="V21" s="13">
        <f>IF('Mapping Template'!$J316=1,V$2,0)</f>
        <v>0</v>
      </c>
      <c r="X21" s="16">
        <f>IF('Mapping Template'!$J356=1,X$2,0)</f>
        <v>0</v>
      </c>
      <c r="Y21" s="13">
        <f>IF('Mapping Template'!$J376=1,Y$2,0)</f>
        <v>0</v>
      </c>
      <c r="AB21" s="14">
        <f>IF('Mapping Template'!$J433=1,AB$2,0)</f>
        <v>0</v>
      </c>
    </row>
    <row r="22" spans="1:35" ht="18.600000000000001" thickBot="1">
      <c r="A22" s="5"/>
      <c r="B22" s="6"/>
      <c r="G22" s="15">
        <f>IF('Mapping Template'!$J85=1,G$2,0)</f>
        <v>0</v>
      </c>
      <c r="H22" s="13">
        <f>IF('Mapping Template'!$J106=1,H$2,0)</f>
        <v>0</v>
      </c>
      <c r="J22" s="14">
        <f>IF('Mapping Template'!$J150=1,J$2,0)</f>
        <v>0</v>
      </c>
      <c r="V22" s="14">
        <f>IF('Mapping Template'!$J317=1,V$2,0)</f>
        <v>0</v>
      </c>
      <c r="Y22" s="14">
        <f>IF('Mapping Template'!$J377=1,Y$2,0)</f>
        <v>0</v>
      </c>
      <c r="AB22" s="12">
        <f>IF('Mapping Template'!$J434=1,AB$2,0)</f>
        <v>0</v>
      </c>
    </row>
    <row r="23" spans="1:35" ht="18.600000000000001" thickBot="1">
      <c r="A23" s="5"/>
      <c r="B23" s="6"/>
      <c r="G23" s="16">
        <f>IF('Mapping Template'!$J86=1,G$2,0)</f>
        <v>0</v>
      </c>
      <c r="H23" s="13">
        <f>IF('Mapping Template'!$J107=1,H$2,0)</f>
        <v>0</v>
      </c>
      <c r="J23" s="12">
        <f>IF('Mapping Template'!$J151=1,J$2,0)</f>
        <v>0</v>
      </c>
      <c r="V23" s="12">
        <f>IF('Mapping Template'!$J318=1,V$2,0)</f>
        <v>0</v>
      </c>
      <c r="Y23" s="12">
        <f>IF('Mapping Template'!$J378=1,Y$2,0)</f>
        <v>0</v>
      </c>
      <c r="AB23" s="14">
        <f>IF('Mapping Template'!$J435=1,AB$2,0)</f>
        <v>0</v>
      </c>
    </row>
    <row r="24" spans="1:35" ht="18">
      <c r="A24" s="5"/>
      <c r="B24" s="6"/>
      <c r="H24" s="13">
        <f>IF('Mapping Template'!$J108=1,H$2,0)</f>
        <v>0</v>
      </c>
      <c r="J24" s="13">
        <f>IF('Mapping Template'!$J152=1,J$2,0)</f>
        <v>0</v>
      </c>
      <c r="V24" s="13">
        <f>IF('Mapping Template'!$J319=1,V$2,0)</f>
        <v>0</v>
      </c>
      <c r="Y24" s="13">
        <f>IF('Mapping Template'!$J379=1,Y$2,0)</f>
        <v>0</v>
      </c>
      <c r="AB24" s="12">
        <f>IF('Mapping Template'!$J436=1,AB$2,0)</f>
        <v>0</v>
      </c>
    </row>
    <row r="25" spans="1:35" ht="18">
      <c r="A25" s="5"/>
      <c r="B25" s="6"/>
      <c r="H25" s="13">
        <f>IF('Mapping Template'!$J109=1,H$2,0)</f>
        <v>0</v>
      </c>
      <c r="J25" s="13">
        <f>IF('Mapping Template'!$J153=1,J$2,0)</f>
        <v>0</v>
      </c>
      <c r="V25" s="13">
        <f>IF('Mapping Template'!$J320=1,V$2,0)</f>
        <v>0</v>
      </c>
      <c r="Y25" s="13">
        <f>IF('Mapping Template'!$J380=1,Y$2,0)</f>
        <v>0</v>
      </c>
      <c r="AB25" s="13">
        <f>IF('Mapping Template'!$J437=1,AB$2,0)</f>
        <v>0</v>
      </c>
    </row>
    <row r="26" spans="1:35" ht="18">
      <c r="A26" s="5"/>
      <c r="B26" s="6"/>
      <c r="H26" s="13">
        <f>IF('Mapping Template'!$J110=1,H$2,0)</f>
        <v>0</v>
      </c>
      <c r="J26" s="13">
        <f>IF('Mapping Template'!$J154=1,J$2,0)</f>
        <v>0</v>
      </c>
      <c r="V26" s="13">
        <f>IF('Mapping Template'!$J321=1,V$2,0)</f>
        <v>0</v>
      </c>
      <c r="Y26" s="13">
        <f>IF('Mapping Template'!$J381=1,Y$2,0)</f>
        <v>0</v>
      </c>
      <c r="AB26" s="13">
        <f>IF('Mapping Template'!$J438=1,AB$2,0)</f>
        <v>0</v>
      </c>
    </row>
    <row r="27" spans="1:35" ht="18.600000000000001" thickBot="1">
      <c r="A27" s="5"/>
      <c r="B27" s="6"/>
      <c r="H27" s="14">
        <f>IF('Mapping Template'!$J111=1,H$2,0)</f>
        <v>0</v>
      </c>
      <c r="J27" s="13">
        <f>IF('Mapping Template'!$J155=1,J$2,0)</f>
        <v>0</v>
      </c>
      <c r="V27" s="14">
        <f>IF('Mapping Template'!$J322=1,V$2,0)</f>
        <v>0</v>
      </c>
      <c r="Y27" s="14">
        <f>IF('Mapping Template'!$J382=1,Y$2,0)</f>
        <v>0</v>
      </c>
      <c r="AB27" s="13">
        <f>IF('Mapping Template'!$J439=1,AB$2,0)</f>
        <v>0</v>
      </c>
    </row>
    <row r="28" spans="1:35" ht="18.600000000000001" thickBot="1">
      <c r="A28" s="5"/>
      <c r="B28" s="6"/>
      <c r="H28" s="12">
        <f>IF('Mapping Template'!$J112=1,H$2,0)</f>
        <v>0</v>
      </c>
      <c r="J28" s="14">
        <f>IF('Mapping Template'!$J156=1,J$2,0)</f>
        <v>0</v>
      </c>
      <c r="AB28" s="13">
        <f>IF('Mapping Template'!$J440=1,AB$2,0)</f>
        <v>0</v>
      </c>
      <c r="AE28" s="8"/>
      <c r="AF28" s="8"/>
      <c r="AG28" s="8"/>
      <c r="AH28" s="8"/>
      <c r="AI28" s="8"/>
    </row>
    <row r="29" spans="1:35" ht="18">
      <c r="A29" s="5"/>
      <c r="B29" s="6"/>
      <c r="H29" s="13">
        <f>IF('Mapping Template'!$J113=1,H$2,0)</f>
        <v>0</v>
      </c>
      <c r="J29" s="12">
        <f>IF('Mapping Template'!$J157=1,J$2,0)</f>
        <v>0</v>
      </c>
      <c r="AB29" s="13">
        <f>IF('Mapping Template'!$J441=1,AB$2,0)</f>
        <v>0</v>
      </c>
    </row>
    <row r="30" spans="1:35" ht="18">
      <c r="A30" s="5"/>
      <c r="B30" s="6"/>
      <c r="H30" s="13">
        <f>IF('Mapping Template'!$J114=1,H$2,0)</f>
        <v>0</v>
      </c>
      <c r="J30" s="13">
        <f>IF('Mapping Template'!$J158=1,J$2,0)</f>
        <v>0</v>
      </c>
      <c r="AB30" s="13">
        <f>IF('Mapping Template'!$J442=1,AB$2,0)</f>
        <v>0</v>
      </c>
    </row>
    <row r="31" spans="1:35" ht="18.600000000000001" thickBot="1">
      <c r="A31" s="5"/>
      <c r="B31" s="6"/>
      <c r="H31" s="14">
        <f>IF('Mapping Template'!$J115=1,H$2,0)</f>
        <v>0</v>
      </c>
      <c r="J31" s="14">
        <f>IF('Mapping Template'!$J159=1,J$2,0)</f>
        <v>0</v>
      </c>
      <c r="AB31" s="13">
        <f>IF('Mapping Template'!$J443=1,AB$2,0)</f>
        <v>0</v>
      </c>
    </row>
    <row r="32" spans="1:35" ht="18">
      <c r="A32" s="5"/>
      <c r="B32" s="5"/>
      <c r="H32" s="12">
        <f>IF('Mapping Template'!$J116=1,H$2,0)</f>
        <v>0</v>
      </c>
      <c r="AB32" s="13">
        <f>IF('Mapping Template'!$J444=1,AB$2,0)</f>
        <v>0</v>
      </c>
    </row>
    <row r="33" spans="1:28" ht="18.600000000000001" thickBot="1">
      <c r="A33" s="5"/>
      <c r="B33" s="5"/>
      <c r="H33" s="14">
        <f>IF('Mapping Template'!$J117=1,H$2,0)</f>
        <v>0</v>
      </c>
      <c r="AB33" s="13">
        <f>IF('Mapping Template'!$J445=1,AB$2,0)</f>
        <v>0</v>
      </c>
    </row>
    <row r="34" spans="1:28" ht="18">
      <c r="A34" s="5"/>
      <c r="B34" s="5"/>
      <c r="AB34" s="13">
        <f>IF('Mapping Template'!$J446=1,AB$2,0)</f>
        <v>0</v>
      </c>
    </row>
    <row r="35" spans="1:28" ht="18.600000000000001" thickBot="1">
      <c r="A35" s="5"/>
      <c r="B35" s="5"/>
      <c r="AB35" s="14">
        <f>IF('Mapping Template'!$J447=1,AB$2,0)</f>
        <v>0</v>
      </c>
    </row>
  </sheetData>
  <phoneticPr fontId="7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C328AA-E900-4F2A-9E3F-85604B7DB6FA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87D1E921-E607-434B-A88A-2F89389D50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2026-01-09T10:37:20Z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