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Populations/"/>
    </mc:Choice>
  </mc:AlternateContent>
  <xr:revisionPtr revIDLastSave="154" documentId="8_{124610AC-127C-4907-AF83-1479A5602AA0}" xr6:coauthVersionLast="47" xr6:coauthVersionMax="47" xr10:uidLastSave="{51B8443A-251F-4F9A-A704-3CB3C70C6D77}"/>
  <bookViews>
    <workbookView xWindow="22932" yWindow="-108" windowWidth="23256" windowHeight="12456" tabRatio="676" firstSheet="1" xr2:uid="{A28DFB68-0578-4E97-9E84-47FD3943123C}"/>
  </bookViews>
  <sheets>
    <sheet name="Guidance" sheetId="19" r:id="rId1"/>
    <sheet name="Mapping Template" sheetId="13" r:id="rId2"/>
    <sheet name="Mapping results" sheetId="14" state="hidden" r:id="rId3"/>
    <sheet name="Workings out" sheetId="16" state="hidden" r:id="rId4"/>
    <sheet name="Feedback" sheetId="15"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6" i="16" l="1"/>
  <c r="O7" i="16"/>
  <c r="N6" i="16"/>
  <c r="N7" i="16"/>
  <c r="N8" i="16"/>
  <c r="N9" i="16"/>
  <c r="M6" i="16"/>
  <c r="M7" i="16"/>
  <c r="M8" i="16"/>
  <c r="M9" i="16"/>
  <c r="M10" i="16"/>
  <c r="M11" i="16"/>
  <c r="M12" i="16"/>
  <c r="M13" i="16"/>
  <c r="L15" i="16"/>
  <c r="L13" i="16"/>
  <c r="L14" i="16"/>
  <c r="L6" i="16"/>
  <c r="L7" i="16"/>
  <c r="L8" i="16"/>
  <c r="L9" i="16"/>
  <c r="L10" i="16"/>
  <c r="L11" i="16"/>
  <c r="L12" i="16"/>
  <c r="K5" i="16"/>
  <c r="J6" i="16"/>
  <c r="J7" i="16"/>
  <c r="I6" i="16"/>
  <c r="I7" i="16"/>
  <c r="I8" i="16"/>
  <c r="I9" i="16"/>
  <c r="I10" i="16"/>
  <c r="I11" i="16"/>
  <c r="I12" i="16"/>
  <c r="I13" i="16"/>
  <c r="I14" i="16"/>
  <c r="I15" i="16"/>
  <c r="I16" i="16"/>
  <c r="I17" i="16"/>
  <c r="I18" i="16"/>
  <c r="I19" i="16"/>
  <c r="I20" i="16"/>
  <c r="I21" i="16"/>
  <c r="I5" i="16"/>
  <c r="H6" i="16"/>
  <c r="H7" i="16"/>
  <c r="H8" i="16"/>
  <c r="H9" i="16"/>
  <c r="H10" i="16"/>
  <c r="H11" i="16"/>
  <c r="H12" i="16"/>
  <c r="H13" i="16"/>
  <c r="H14" i="16"/>
  <c r="H15" i="16"/>
  <c r="H16" i="16"/>
  <c r="H17" i="16"/>
  <c r="H18" i="16"/>
  <c r="H19" i="16"/>
  <c r="H20" i="16"/>
  <c r="H21" i="16"/>
  <c r="H22" i="16"/>
  <c r="H23" i="16"/>
  <c r="H24" i="16"/>
  <c r="H25" i="16"/>
  <c r="H26" i="16"/>
  <c r="H27" i="16"/>
  <c r="H5" i="16"/>
  <c r="F6" i="16"/>
  <c r="E6" i="16"/>
  <c r="E5" i="16"/>
  <c r="L28" i="13" s="1"/>
  <c r="G6" i="14" s="1"/>
  <c r="I6" i="14" s="1"/>
  <c r="D6" i="16"/>
  <c r="D7" i="16"/>
  <c r="D8" i="16"/>
  <c r="D9" i="16"/>
  <c r="D10" i="16"/>
  <c r="D11" i="16"/>
  <c r="D12" i="16"/>
  <c r="D13" i="16"/>
  <c r="D14" i="16"/>
  <c r="C3" i="16"/>
  <c r="C7" i="16" s="1"/>
  <c r="E3" i="16"/>
  <c r="G3" i="16"/>
  <c r="H3" i="16"/>
  <c r="J3" i="16"/>
  <c r="M3" i="16"/>
  <c r="N3" i="16"/>
  <c r="O3" i="16"/>
  <c r="F3" i="16"/>
  <c r="I3" i="16"/>
  <c r="K3" i="16"/>
  <c r="L3" i="16"/>
  <c r="B3" i="16"/>
  <c r="K112" i="13" a="1"/>
  <c r="K112" i="13" s="1"/>
  <c r="K106" i="13" a="1"/>
  <c r="K106" i="13" s="1"/>
  <c r="K96" i="13" a="1"/>
  <c r="K96" i="13" s="1"/>
  <c r="K91" i="13" a="1"/>
  <c r="K91" i="13" s="1"/>
  <c r="K87" i="13" a="1"/>
  <c r="K87" i="13" s="1"/>
  <c r="K75" i="13" a="1"/>
  <c r="K75" i="13" s="1"/>
  <c r="K74" i="13"/>
  <c r="K73" i="13"/>
  <c r="K71" i="13" a="1"/>
  <c r="K71" i="13" s="1"/>
  <c r="K69" i="13" a="1"/>
  <c r="K69" i="13" s="1"/>
  <c r="K67" i="13" a="1"/>
  <c r="K67" i="13" s="1"/>
  <c r="K66" i="13"/>
  <c r="K65" i="13"/>
  <c r="K62" i="13" a="1"/>
  <c r="K62" i="13" s="1"/>
  <c r="K60" i="13" a="1"/>
  <c r="K60" i="13" s="1"/>
  <c r="K57" i="13" a="1"/>
  <c r="K57" i="13" s="1"/>
  <c r="K53" i="13" a="1"/>
  <c r="K53" i="13" s="1"/>
  <c r="K51" i="13" a="1"/>
  <c r="K51" i="13" s="1"/>
  <c r="K48" i="13" a="1"/>
  <c r="K48" i="13" s="1"/>
  <c r="K46" i="13" a="1"/>
  <c r="K46" i="13" s="1"/>
  <c r="K44" i="13" a="1"/>
  <c r="K44" i="13" s="1"/>
  <c r="K36" i="13" a="1"/>
  <c r="K36" i="13" s="1"/>
  <c r="K28" i="13" a="1"/>
  <c r="K28" i="13" s="1"/>
  <c r="L60" i="13" l="1"/>
  <c r="G10" i="14" s="1"/>
  <c r="I10" i="14" s="1"/>
  <c r="L36" i="13"/>
  <c r="G9" i="14" s="1"/>
  <c r="I9" i="14" s="1"/>
  <c r="C6" i="16"/>
  <c r="B6" i="16"/>
  <c r="B7" i="16"/>
  <c r="B9" i="16"/>
  <c r="B11" i="16"/>
  <c r="B8" i="16"/>
  <c r="B10" i="16"/>
  <c r="K56" i="13"/>
  <c r="K55" i="13"/>
  <c r="K13" i="13" a="1"/>
  <c r="K13" i="13" s="1"/>
  <c r="B5" i="16"/>
  <c r="L5" i="13" l="1"/>
  <c r="D3" i="16" s="1"/>
  <c r="K103" i="13" a="1"/>
  <c r="K103" i="13" s="1"/>
  <c r="K99" i="13" a="1"/>
  <c r="K99" i="13" s="1"/>
  <c r="K78" i="13" a="1"/>
  <c r="K78" i="13" s="1"/>
  <c r="K41" i="13" a="1"/>
  <c r="K41" i="13" s="1"/>
  <c r="K31" i="13" a="1"/>
  <c r="K31" i="13" s="1"/>
  <c r="K21" i="13" a="1"/>
  <c r="K21" i="13" s="1"/>
  <c r="K17" i="13" a="1"/>
  <c r="K17" i="13" s="1"/>
  <c r="E17" i="14"/>
  <c r="K82" i="13"/>
  <c r="J5" i="16"/>
  <c r="K24" i="13" a="1"/>
  <c r="K24" i="13" s="1"/>
  <c r="C5" i="16"/>
  <c r="L13" i="13" s="1"/>
  <c r="H16" i="14" l="1"/>
  <c r="L78" i="13"/>
  <c r="G11" i="14" s="1"/>
  <c r="I11" i="14" s="1"/>
  <c r="O5" i="16" l="1"/>
  <c r="L112" i="13" s="1"/>
  <c r="G16" i="14" s="1"/>
  <c r="I16" i="14" s="1"/>
  <c r="N5" i="16"/>
  <c r="M5" i="16"/>
  <c r="L96" i="13" s="1"/>
  <c r="L5" i="16"/>
  <c r="L84" i="13" s="1"/>
  <c r="G13" i="14" s="1"/>
  <c r="I13" i="14" s="1"/>
  <c r="L82" i="13"/>
  <c r="G12" i="14" s="1"/>
  <c r="I12" i="14" s="1"/>
  <c r="G5" i="16"/>
  <c r="L34" i="13" s="1"/>
  <c r="G8" i="14" s="1"/>
  <c r="I8" i="14" s="1"/>
  <c r="F5" i="16"/>
  <c r="L31" i="13" s="1"/>
  <c r="D5" i="16"/>
  <c r="L17" i="13" s="1"/>
  <c r="D17" i="14"/>
  <c r="F16" i="14"/>
  <c r="F15" i="14"/>
  <c r="F14" i="14"/>
  <c r="F13" i="14"/>
  <c r="F12" i="14"/>
  <c r="F11" i="14"/>
  <c r="F10" i="14"/>
  <c r="F9" i="14"/>
  <c r="F8" i="14"/>
  <c r="F7" i="14"/>
  <c r="F6" i="14"/>
  <c r="F5" i="14"/>
  <c r="F4" i="14"/>
  <c r="F3" i="14"/>
  <c r="K84" i="13" a="1"/>
  <c r="K84" i="13" s="1"/>
  <c r="K34" i="13"/>
  <c r="K8" i="13" a="1"/>
  <c r="K8" i="13" s="1"/>
  <c r="K5" i="13" a="1"/>
  <c r="K5" i="13" s="1"/>
  <c r="H11" i="14" l="1"/>
  <c r="H7" i="14"/>
  <c r="G3" i="14"/>
  <c r="G4" i="14"/>
  <c r="I4" i="14" s="1"/>
  <c r="G7" i="14"/>
  <c r="I7" i="14" s="1"/>
  <c r="G5" i="14"/>
  <c r="I5" i="14" s="1"/>
  <c r="L106" i="13"/>
  <c r="G15" i="14" s="1"/>
  <c r="I15" i="14" s="1"/>
  <c r="G14" i="14"/>
  <c r="I14" i="14" s="1"/>
  <c r="H13" i="14"/>
  <c r="H4" i="14" a="1"/>
  <c r="H4" i="14" s="1"/>
  <c r="H9" i="14"/>
  <c r="H15" i="14"/>
  <c r="H5" i="14"/>
  <c r="H3" i="14"/>
  <c r="H6" i="14"/>
  <c r="H8" i="14"/>
  <c r="H10" i="14"/>
  <c r="H12" i="14"/>
  <c r="H14" i="14"/>
  <c r="I3" i="14" l="1"/>
  <c r="I17" i="14" s="1"/>
  <c r="H17" i="14"/>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<sst xmlns="http://schemas.openxmlformats.org/spreadsheetml/2006/main" count="325" uniqueCount="264">
  <si>
    <t>Working with Culturally and Ethnically Diverse Communities Mapping Template</t>
  </si>
  <si>
    <t>Edition: V1.1</t>
  </si>
  <si>
    <t>Publication date: June 2024</t>
  </si>
  <si>
    <t>Navigating this document</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</si>
  <si>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</si>
  <si>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</si>
  <si>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</si>
  <si>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However, it is important to note, that the Education Partner must meet a full Knowledge or Skill LDR. For example, all sections within K1.1 would need to be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</si>
  <si>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</si>
  <si>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</si>
  <si>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</si>
  <si>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</si>
  <si>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</si>
  <si>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</si>
  <si>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</si>
  <si>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V1.1</t>
  </si>
  <si>
    <t>Aidan Riley Education Officer</t>
  </si>
  <si>
    <t>AR 22/01/25</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</si>
  <si>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</si>
  <si>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</si>
  <si>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</si>
  <si>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</si>
  <si>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</si>
  <si>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</si>
  <si>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 xml:space="preserve">Professional Standard: Working with Culturally and Ethnically Diverse Communities </t>
  </si>
  <si>
    <t>Partner Mapping Section</t>
  </si>
  <si>
    <t>Moderator Feedback Section</t>
  </si>
  <si>
    <t>IV Feedback Section</t>
  </si>
  <si>
    <t>Topic</t>
  </si>
  <si>
    <t>Competency</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</si>
  <si>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</si>
  <si>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</si>
  <si>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</si>
  <si>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</si>
  <si>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</si>
  <si>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</si>
  <si>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</si>
  <si>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</si>
  <si>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</si>
  <si>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</si>
  <si>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</si>
  <si>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</si>
  <si>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Where is sport currently</t>
  </si>
  <si>
    <t>Ref </t>
  </si>
  <si>
    <t>Knowledge &amp; Understanding (K&amp;U:</t>
  </si>
  <si>
    <t>Those working with culturally and ethnically diverse communities must:</t>
  </si>
  <si>
    <t>K1.1 </t>
  </si>
  <si>
    <t>A good understanding of current diversity and representation levels across sport</t>
  </si>
  <si>
    <t xml:space="preserve">Understand the clear links between ethnicity and inactivity in the UK. </t>
  </si>
  <si>
    <t xml:space="preserve">Have a good knowledge of the representation levels across participation levels, coaches, officials and leaders in sport. </t>
  </si>
  <si>
    <t>Have an appreciation of the representation levels in the sporting workforce, compared to the overall population.</t>
  </si>
  <si>
    <t>K1.2 </t>
  </si>
  <si>
    <t>An understanding of some of the factors behind the lower representation figures</t>
  </si>
  <si>
    <t xml:space="preserve">Understand the critical link between participation, inclusion and a respect for cultural identity. </t>
  </si>
  <si>
    <t xml:space="preserve">Understand the link between psychological safety and participation. </t>
  </si>
  <si>
    <t xml:space="preserve">Understand the role racial stereotyping, the lack of role models and the media have on participation. </t>
  </si>
  <si>
    <t>Understand the pivotal role they can play in the building of trust and inclusion for racialised participants.</t>
  </si>
  <si>
    <t>Skills</t>
  </si>
  <si>
    <t>Those working with culturally and ethnically diverse communities must be able to:</t>
  </si>
  <si>
    <t>S1.1 </t>
  </si>
  <si>
    <t>Be able to display conscious awareness and allyship to culturally and ethnically diverse communities</t>
  </si>
  <si>
    <t xml:space="preserve">Consistently demonstrate an allyship approach to coaching practice. </t>
  </si>
  <si>
    <t xml:space="preserve">Identify and proactively seek indicators of barriers to racial inclusion. </t>
  </si>
  <si>
    <t>Proactively and consciously explore key processes and decisions in relation to their inclusion of culturally and ethnically diverse people and communities.</t>
  </si>
  <si>
    <t>2. Background to racial inequalities in sport</t>
  </si>
  <si>
    <t>K&amp;U</t>
  </si>
  <si>
    <t>K2.1</t>
  </si>
  <si>
    <t>An understanding of how pre WW2 sport history played a formative role in perpetuating racism and racial inequalities in sporting systems</t>
  </si>
  <si>
    <t xml:space="preserve">Understand the influence of historical events, including racial theories and the subsequent role of the British Empire, in the design and codification of modern sports. </t>
  </si>
  <si>
    <t>Understand how sport was used in colonial times to impart British values on colonial people, and the legacies of that today.</t>
  </si>
  <si>
    <t xml:space="preserve">Understand some of the conflicts to British values in actionable practice, including the quashing of other local sports, and implementing forms of racial segregation / hierarchical rules or roles within teams and sports. </t>
  </si>
  <si>
    <t>Understand the above in the context of your primary sport.</t>
  </si>
  <si>
    <t>K2.2</t>
  </si>
  <si>
    <t>An understanding of post WW2 sport history, and sport’s changing role in racism and racial inequalities</t>
  </si>
  <si>
    <t xml:space="preserve">Understand the impact of decolonisation on racism and racial inequalities in sport. </t>
  </si>
  <si>
    <t xml:space="preserve">Understand the impact of post-war immigration in the UK on racism, and racial inequalities in sport. </t>
  </si>
  <si>
    <t>Understand the above in the context of your primary sport</t>
  </si>
  <si>
    <t>K2.3</t>
  </si>
  <si>
    <t>An understanding of how history still has an impact on our sporting system today</t>
  </si>
  <si>
    <t xml:space="preserve">Understand sport’s unique historical role in being a key driver for present day racial inequalities and racism, as opposed to simply a mirror of society. </t>
  </si>
  <si>
    <t xml:space="preserve">Understand the importance of this in forming racial stereotypes and sporting traditions, some of which still exist today. </t>
  </si>
  <si>
    <t>Understand how some legacies and traditions may be exclusionary, based on their connections to periods of sport’s history.</t>
  </si>
  <si>
    <t>S2.1</t>
  </si>
  <si>
    <t>Able to make reforms that prioritise inclusion of others over tradition and legacies</t>
  </si>
  <si>
    <t xml:space="preserve">Make adjustments to ensure exclusionary practice is adjusted, advocating against resistance on the grounds of tradition and legacy is used as a reason for maintaining exclusionary practice. </t>
  </si>
  <si>
    <t>Explain and advocate for differing cultural perspectives in sport.</t>
  </si>
  <si>
    <t>3. Culturally and Ethnically Diverse</t>
  </si>
  <si>
    <t>K3.1</t>
  </si>
  <si>
    <t>Understand what culturally and ethnically diverse practice means and how to apply it in a coaching setting.</t>
  </si>
  <si>
    <t>Understand how this differs from being not racist, and the importance of being consistent and proactive in addressing racial inequalities as a practitioner in sport.</t>
  </si>
  <si>
    <t>S3.1 </t>
  </si>
  <si>
    <t>An ability to apply culturally and ethnically diverse practices to your sporting system</t>
  </si>
  <si>
    <t>Critically assess your own actions in a more nuanced and informed way, in order to make personal and environmental improvements and progress.</t>
  </si>
  <si>
    <t xml:space="preserve">4. Understanding Racism </t>
  </si>
  <si>
    <t>K4.1</t>
  </si>
  <si>
    <t>The origins of racism and the basis under which it exists in sport</t>
  </si>
  <si>
    <t>Understand that race is a social construct, only relatively new in human history terms, and has no scientific basis to it.</t>
  </si>
  <si>
    <t xml:space="preserve">Understand that classifying people into races using this construct has enabled systemic racism to prevail over a long period of time. </t>
  </si>
  <si>
    <t xml:space="preserve">Understand how this has become part of people’s cultural identity, and that it cannot be ignored. </t>
  </si>
  <si>
    <t xml:space="preserve">Understand the importance of understanding intersectionality and lived experience in creative inclusive environments. </t>
  </si>
  <si>
    <t>Have an appreciation as to why individuals find it hard to speak up about racism, leading to problems often remaining hidden or difficult to spot.</t>
  </si>
  <si>
    <t>K4.2</t>
  </si>
  <si>
    <t>Institutional racism</t>
  </si>
  <si>
    <t xml:space="preserve">Clearly understand the definition of institutional racism. </t>
  </si>
  <si>
    <t xml:space="preserve">Understand and be able to spot indicators that institutional racism exists. </t>
  </si>
  <si>
    <t>Understand how institutional racism differs from individual and overt racism.</t>
  </si>
  <si>
    <t>K4.3</t>
  </si>
  <si>
    <t>Everyday racism</t>
  </si>
  <si>
    <t xml:space="preserve">Understand what everyday racism is, and how it might manifest itself in a sporting setting. </t>
  </si>
  <si>
    <t>Understand impact on the individual is always primary to the intent to cause harm.</t>
  </si>
  <si>
    <t>K4.4</t>
  </si>
  <si>
    <t>Microaggressions</t>
  </si>
  <si>
    <t xml:space="preserve">Understand what microaggressions are, and the different forms they can take. </t>
  </si>
  <si>
    <t>Understand the cumulative impact microaggressions can have on individuals.</t>
  </si>
  <si>
    <t>K4.5</t>
  </si>
  <si>
    <t>Internalised racism</t>
  </si>
  <si>
    <t xml:space="preserve">Understand what internalised racism is, and the reasons for its origin. </t>
  </si>
  <si>
    <t xml:space="preserve">Appreciating an individual’s lived experience is a complex and personal thing, and the importance therefore of furthering your own learning on systemic and cultural issues, rather than leaving the burden of education and change to culturally and ethnically diverse communities. </t>
  </si>
  <si>
    <t>Appreciate that there are many factors to consider in racialised experience, and that this cannot be simplified to one individual’s racialised experience, as translatable to that of others.</t>
  </si>
  <si>
    <t>K4.6</t>
  </si>
  <si>
    <t>Whiteness and privilege</t>
  </si>
  <si>
    <t xml:space="preserve">Understand what privilege is, and how it relates to racialised experiences in sport. </t>
  </si>
  <si>
    <t>Understand the importance of intersectionality in privilege and disadvantage.</t>
  </si>
  <si>
    <t>K4.7</t>
  </si>
  <si>
    <t>Racial colour-blindness</t>
  </si>
  <si>
    <t xml:space="preserve">Understand the importance of discussing racism and racial inequalities, in addressing it. </t>
  </si>
  <si>
    <t>Understand that taking a ‘colour blind’ approach to racism will not address the problem.</t>
  </si>
  <si>
    <t>K4.8</t>
  </si>
  <si>
    <t>(Un)conscious bias</t>
  </si>
  <si>
    <t>Understand what drives our bias, and the different forms it can take.</t>
  </si>
  <si>
    <t>K4.9</t>
  </si>
  <si>
    <t>Racial stereotyping</t>
  </si>
  <si>
    <t>Understand the scale of the impact racial stereotyping has on racial inequalities and outcomes.</t>
  </si>
  <si>
    <t>K4.10</t>
  </si>
  <si>
    <t>PCS Model for discrimination</t>
  </si>
  <si>
    <t>Understand the PCS model, and its importance in understanding racialised experiences in systems.</t>
  </si>
  <si>
    <t>Understand how differing forms of racism intertwine to create a culture and set of behaviours.</t>
  </si>
  <si>
    <t>S4.1</t>
  </si>
  <si>
    <t xml:space="preserve">Be able to confidently explore ‘race’ and cultural identity, as a route to belonging and inclusion, not something to be feared. </t>
  </si>
  <si>
    <t>Be able to see and understand intersectionality with racialised experience, and how that creates unique experiences and needs for those participating in sport.</t>
  </si>
  <si>
    <t>S4.2</t>
  </si>
  <si>
    <t>Tackle systemic issues that lead to racial inequalities.</t>
  </si>
  <si>
    <t xml:space="preserve">Critically assess and spot indicators of institutional racism. </t>
  </si>
  <si>
    <t>Design procedural and systemic interventions which ensure racial equity and inclusion from the start.</t>
  </si>
  <si>
    <t>S4.3</t>
  </si>
  <si>
    <t>Be empathetic and compassionate to the needs of those experiencing everyday racism, and better able to spot and support people experiencing it.</t>
  </si>
  <si>
    <t>S4.4</t>
  </si>
  <si>
    <t>Micro-aggressions</t>
  </si>
  <si>
    <t>Act appropriately when witnessing or confronted with micro-aggressions and poor behaviour.</t>
  </si>
  <si>
    <t>S4.5</t>
  </si>
  <si>
    <t xml:space="preserve">Be able to factor internalised racisms into assessing circumstances. </t>
  </si>
  <si>
    <t>Ensure internalised racism is not used to invalidate the racialised experience of others.</t>
  </si>
  <si>
    <t>S4.6</t>
  </si>
  <si>
    <t>Whiteness and Privilege</t>
  </si>
  <si>
    <t xml:space="preserve">Consistently use any privilege to include others who do not have it. </t>
  </si>
  <si>
    <t>Understand how to use privilege, and the explanation of privilege, in a supporting non-confrontational way.</t>
  </si>
  <si>
    <t>S4.7</t>
  </si>
  <si>
    <t>Racial Colour-blindness</t>
  </si>
  <si>
    <t xml:space="preserve">Ensure colourblind views are tactfully challenged, to ensure conversations on racism and inclusion can be encouraged to happen. </t>
  </si>
  <si>
    <t>Explore and lead conversations on ‘race’ and racism to help consciously improve understanding of issues and cultural differences.</t>
  </si>
  <si>
    <t>S4.8</t>
  </si>
  <si>
    <t>Spot bias in yourself and others, and be able to check it where it may lead to negative views or consequences.</t>
  </si>
  <si>
    <t>S4.9</t>
  </si>
  <si>
    <t>Recognise and challenge racial stereotypes, as and when they display.</t>
  </si>
  <si>
    <t>S4.10</t>
  </si>
  <si>
    <t xml:space="preserve">PCS Model  </t>
  </si>
  <si>
    <t xml:space="preserve">Positively improve culture to ensure inclusivity using the PCS model as a guide. </t>
  </si>
  <si>
    <t>Consistently tackle all forms of racism as a whole, in order to shift culture.</t>
  </si>
  <si>
    <t>5. Equality and Equity</t>
  </si>
  <si>
    <t>K5.1</t>
  </si>
  <si>
    <t>Differentiating between different equality approaches</t>
  </si>
  <si>
    <t xml:space="preserve">Be able to understand the difference between the terms diversity, inclusion, equality and equity. </t>
  </si>
  <si>
    <t>Be able to see how they are linked, but that one does not always lead to another.</t>
  </si>
  <si>
    <t>Have a good understanding of the different types of equality approaches, and how they differ in their impact on achieving equity.</t>
  </si>
  <si>
    <t>Skills: </t>
  </si>
  <si>
    <t>S5.1</t>
  </si>
  <si>
    <t>Applying equality approaches</t>
  </si>
  <si>
    <t>Use a more nuanced understanding of equity and equality to assess the effectiveness of activities and decisions in addressing racial inequalities.</t>
  </si>
  <si>
    <t>6. Allyship</t>
  </si>
  <si>
    <t>K6.1 </t>
  </si>
  <si>
    <t>Reacting well when challenged</t>
  </si>
  <si>
    <t xml:space="preserve">Understand that getting things wrong in pursuit of making things better is ok, but reacting appropriately when challenged is critical. </t>
  </si>
  <si>
    <t xml:space="preserve">Understand the importance of putting the individual with the racialised experience at the centre of any response. </t>
  </si>
  <si>
    <t>Understand that reacting emotionally when challenged is a natural stress reaction, but with conscious awareness you can prevent this from happening.</t>
  </si>
  <si>
    <t>K6.2 </t>
  </si>
  <si>
    <t>Active Bystander</t>
  </si>
  <si>
    <t>Understand fully the active bystander approach, and the importance of following it.</t>
  </si>
  <si>
    <t>Understand why people often fail to step in when witnessing problematic behaviour.</t>
  </si>
  <si>
    <t xml:space="preserve">Understand the ‘5ds’ principles of active bystander work. </t>
  </si>
  <si>
    <t>Understand different techniques for intervening directly, and indirectly. Understand the six steps to resolution.</t>
  </si>
  <si>
    <t>K6.3</t>
  </si>
  <si>
    <t>Allyship</t>
  </si>
  <si>
    <t xml:space="preserve">Understand the definition of allyship, and the need to be consistent. </t>
  </si>
  <si>
    <t xml:space="preserve">Understand that acting consistently is more important than only acting when you feel confident you will get it right. </t>
  </si>
  <si>
    <t>Understand and avoid saviour mentality and performative allyship.</t>
  </si>
  <si>
    <t>Understand how your allyship can have a wider positive impact on culture in your sport.</t>
  </si>
  <si>
    <t>S6.1 </t>
  </si>
  <si>
    <t xml:space="preserve">React appropriately if challenged. </t>
  </si>
  <si>
    <t xml:space="preserve">Respond appropriately if you witness or confront racist behaviour. </t>
  </si>
  <si>
    <t>Amplify voices and perspectives of people from other backgrounds and cultures.</t>
  </si>
  <si>
    <t>S6.2 </t>
  </si>
  <si>
    <t>Confidently intervene when witnessing problematic behaviour.</t>
  </si>
  <si>
    <t xml:space="preserve">Critically assess safety and circumstance, in deciding how best to intervene. </t>
  </si>
  <si>
    <t xml:space="preserve">Deal with issues appropriately, robustly and proportionally, with learning and psychological safety at the core. </t>
  </si>
  <si>
    <t>See an incident through to a satisfactory and appropriate outcome.</t>
  </si>
  <si>
    <t>S6.3 </t>
  </si>
  <si>
    <t xml:space="preserve">	Consistently take action to support and advocate for those with less privilege. </t>
  </si>
  <si>
    <t xml:space="preserve">	Check and avoid saviour or performative actions.</t>
  </si>
  <si>
    <t>7. Cultural Competence</t>
  </si>
  <si>
    <t>K7.1 </t>
  </si>
  <si>
    <t>Cultural Competence</t>
  </si>
  <si>
    <t xml:space="preserve">Understand what cultural competence is. </t>
  </si>
  <si>
    <t xml:space="preserve">Understand its importance to inclusion. </t>
  </si>
  <si>
    <t xml:space="preserve">Understand how cultural identity can drive bias and negative perspectives. </t>
  </si>
  <si>
    <t>Understand the level of cultural competence your club/setup has currently.</t>
  </si>
  <si>
    <t>S7.1</t>
  </si>
  <si>
    <t xml:space="preserve">Build proactive action plans that implement learning, which develops cultural competence. </t>
  </si>
  <si>
    <t xml:space="preserve">Consciously check bias in relation to cultural awareness. </t>
  </si>
  <si>
    <t>Proactively improve the cultural competence of your club or sport, in practical and systematic ways.</t>
  </si>
  <si>
    <r>
      <rPr>
        <b/>
        <sz val="12"/>
        <color rgb="FFF089B1"/>
        <rFont val="Poppins"/>
        <family val="3"/>
      </rPr>
      <t>Mapping Breakdown</t>
    </r>
    <r>
      <rPr>
        <sz val="12"/>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</si>
  <si>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</si>
  <si>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</si>
  <si>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</si>
  <si>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</si>
  <si>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 covered of entire standard</t>
  </si>
  <si>
    <t>Knowledge</t>
  </si>
  <si>
    <t>Totals</t>
  </si>
  <si>
    <t>Calculating the totally percentage of knowledge/ skill covered in each section</t>
  </si>
  <si>
    <t>K1</t>
  </si>
  <si>
    <t>S1</t>
  </si>
  <si>
    <t>K2</t>
  </si>
  <si>
    <t>S2</t>
  </si>
  <si>
    <t>K3</t>
  </si>
  <si>
    <t>S3</t>
  </si>
  <si>
    <t>K4</t>
  </si>
  <si>
    <t>S4</t>
  </si>
  <si>
    <t>K5</t>
  </si>
  <si>
    <t>S5</t>
  </si>
  <si>
    <t>K6</t>
  </si>
  <si>
    <t>S6</t>
  </si>
  <si>
    <t>K7</t>
  </si>
  <si>
    <t>S7</t>
  </si>
  <si>
    <t>% value</t>
  </si>
  <si>
    <t># spec</t>
  </si>
  <si>
    <t>Standardised feedback comments</t>
  </si>
  <si>
    <t>Assessment methods</t>
  </si>
  <si>
    <t>Comprehensive evidence</t>
  </si>
  <si>
    <t>Assignment</t>
  </si>
  <si>
    <t>Sufficient evidence</t>
  </si>
  <si>
    <t>Attendence only</t>
  </si>
  <si>
    <t>Further evidence required</t>
  </si>
  <si>
    <t>Case study</t>
  </si>
  <si>
    <t>Dissertation</t>
  </si>
  <si>
    <t>Exam</t>
  </si>
  <si>
    <t>Listening test</t>
  </si>
  <si>
    <t>Multiple</t>
  </si>
  <si>
    <t>Online test</t>
  </si>
  <si>
    <t>Oral test</t>
  </si>
  <si>
    <t>Performance/ practical</t>
  </si>
  <si>
    <t>Portfolio</t>
  </si>
  <si>
    <t>Professional discussion</t>
  </si>
  <si>
    <t>Project</t>
  </si>
  <si>
    <t>Simulation</t>
  </si>
  <si>
    <t>Written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</si>
</sst>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1"/>
      <color theme="1"/>
      <name val="Calibri"/>
      <family val="2"/>
      <scheme val="minor"/>
    </font>
    <font>
      <sz val="11"/>
      <color rgb="FF002060"/>
      <name val="Calibri"/>
      <family val="2"/>
      <scheme val="minor"/>
    </font>
    <font>
      <sz val="9"/>
      <color theme="3"/>
      <name val="Poppins"/>
      <family val="3"/>
    </font>
    <font>
      <b/>
      <sz val="9"/>
      <color theme="3"/>
      <name val="Poppins"/>
      <family val="3"/>
    </font>
    <font>
      <u/>
      <sz val="11"/>
      <color theme="10"/>
      <name val="Calibri"/>
      <family val="2"/>
      <scheme val="minor"/>
    </font>
    <font>
      <sz val="11"/>
      <color rgb="FF002060"/>
      <name val="Poppins"/>
      <family val="3"/>
    </font>
    <font>
      <b/>
      <sz val="14"/>
      <color theme="1"/>
      <name val="Calibri"/>
      <family val="2"/>
      <scheme val="minor"/>
    </font>
    <font>
      <sz val="11"/>
      <color rgb="FF12326E"/>
      <name val="Calibri"/>
      <family val="2"/>
      <scheme val="minor"/>
    </font>
    <font>
      <b/>
      <sz val="9"/>
      <color theme="4" tint="-0.499984740745262"/>
      <name val="Calibri"/>
      <family val="2"/>
      <scheme val="minor"/>
    </font>
    <font>
      <b/>
      <sz val="11"/>
      <color rgb="FF12326E"/>
      <name val="Poppins"/>
      <family val="3"/>
    </font>
    <font>
      <sz val="10"/>
      <color rgb="FF12326E"/>
      <name val="Poppins"/>
      <family val="3"/>
    </font>
    <font>
      <sz val="11"/>
      <color rgb="FF12326E"/>
      <name val="Poppins"/>
      <family val="3"/>
    </font>
    <font>
      <sz val="8"/>
      <color rgb="FF12326E"/>
      <name val="Poppins"/>
      <family val="3"/>
    </font>
    <font>
      <u/>
      <sz val="10"/>
      <color theme="10"/>
      <name val="Poppins"/>
      <family val="3"/>
    </font>
    <font>
      <sz val="12"/>
      <color rgb="FF12326E"/>
      <name val="Calibri"/>
      <family val="2"/>
      <scheme val="minor"/>
    </font>
    <font>
      <sz val="14"/>
      <color rgb="FF12326E"/>
      <name val="Poppins"/>
      <family val="3"/>
    </font>
    <font>
      <sz val="9"/>
      <color rgb="FF002060"/>
      <name val="Poppins"/>
      <family val="3"/>
    </font>
    <font>
      <b/>
      <sz val="11"/>
      <color rgb="FF002060"/>
      <name val="Poppins"/>
      <family val="3"/>
    </font>
    <font>
      <b/>
      <sz val="11"/>
      <color rgb="FFF089B1"/>
      <name val="Poppins"/>
      <family val="3"/>
    </font>
    <font>
      <sz val="12"/>
      <color rgb="FFF089B1"/>
      <name val="Poppins"/>
      <family val="3"/>
    </font>
    <font>
      <b/>
      <sz val="12"/>
      <color rgb="FFF089B1"/>
      <name val="Poppins"/>
      <family val="3"/>
    </font>
    <font>
      <b/>
      <sz val="20"/>
      <color rgb="FF12326E"/>
      <name val="Poppins"/>
      <family val="3"/>
    </font>
    <font>
      <b/>
      <sz val="11"/>
      <color rgb="FFA5DAEC"/>
      <name val="Poppins"/>
      <family val="3"/>
    </font>
    <font>
      <b/>
      <sz val="11"/>
      <color theme="4" tint="-0.499984740745262"/>
      <name val="Poppins"/>
      <family val="3"/>
    </font>
    <font>
      <u/>
      <sz val="12"/>
      <color theme="10"/>
      <name val="Poppins"/>
      <family val="3"/>
    </font>
    <font>
      <sz val="12"/>
      <color theme="4" tint="-0.499984740745262"/>
      <name val="Poppins"/>
      <family val="3"/>
    </font>
    <font>
      <sz val="8"/>
      <name val="Calibri"/>
      <family val="2"/>
      <scheme val="minor"/>
    </font>
    <font>
      <b/>
      <sz val="12"/>
      <color rgb="FF002060"/>
      <name val="Poppins"/>
      <family val="3"/>
    </font>
    <font>
      <sz val="12"/>
      <color rgb="FF002060"/>
      <name val="Poppins"/>
      <family val="3"/>
    </font>
    <font>
      <b/>
      <sz val="22"/>
      <color rgb="FF12326E"/>
      <name val="Poppins"/>
      <family val="3"/>
    </font>
    <font>
      <b/>
      <sz val="11"/>
      <color theme="5"/>
      <name val="Poppins"/>
      <family val="3"/>
    </font>
    <font>
      <b/>
      <sz val="20"/>
      <color rgb="FF002060"/>
      <name val="Poppins"/>
      <family val="3"/>
    </font>
    <font>
      <sz val="14"/>
      <color rgb="FF002060"/>
      <name val="Poppins"/>
      <family val="3"/>
    </font>
  </fonts>
  <fills count="8">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
      <patternFill patternType="solid">
        <fgColor theme="0" tint="-0.249977111117893"/>
        <bgColor indexed="64"/>
      </patternFill>
    </fill>
  </fills>
  <borders count="256">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indexed="64"/>
      </left>
      <right style="medium">
        <color indexed="64"/>
      </right>
      <top style="medium">
        <color indexed="64"/>
      </top>
      <bottom/>
      <diagonal/>
    </border>
    <border>
      <left style="medium">
        <color rgb="FF12326E"/>
      </left>
      <right style="medium">
        <color rgb="FF12326E"/>
      </right>
      <top/>
      <bottom/>
      <diagonal/>
    </border>
    <border>
      <left/>
      <right/>
      <top style="medium">
        <color rgb="FF12326E"/>
      </top>
      <bottom style="medium">
        <color rgb="FF12326E"/>
      </bottom>
      <diagonal/>
    </border>
    <border>
      <left/>
      <right/>
      <top style="medium">
        <color rgb="FF12326E"/>
      </top>
      <bottom/>
      <diagonal/>
    </border>
    <border>
      <left/>
      <right/>
      <top/>
      <bottom style="medium">
        <color rgb="FF12326E"/>
      </bottom>
      <diagonal/>
    </border>
    <border>
      <left/>
      <right style="medium">
        <color rgb="FF12326E"/>
      </right>
      <top/>
      <bottom/>
      <diagonal/>
    </border>
    <border>
      <left style="thin">
        <color theme="0"/>
      </left>
      <right/>
      <top/>
      <bottom/>
      <diagonal/>
    </border>
    <border>
      <left/>
      <right style="medium">
        <color rgb="FF002060"/>
      </right>
      <top/>
      <bottom style="medium">
        <color rgb="FF002060"/>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top style="medium">
        <color rgb="FF002060"/>
      </top>
      <bottom style="medium">
        <color rgb="FF002060"/>
      </bottom>
      <diagonal/>
    </border>
    <border>
      <left style="medium">
        <color rgb="FF002060"/>
      </left>
      <right style="medium">
        <color rgb="FF002060"/>
      </right>
      <top style="medium">
        <color rgb="FF002060"/>
      </top>
      <bottom style="medium">
        <color rgb="FF002060"/>
      </bottom>
      <diagonal/>
    </border>
    <border>
      <left/>
      <right style="medium">
        <color rgb="FF002060"/>
      </right>
      <top style="medium">
        <color rgb="FF002060"/>
      </top>
      <bottom/>
      <diagonal/>
    </border>
    <border>
      <left style="medium">
        <color rgb="FF002060"/>
      </left>
      <right style="medium">
        <color rgb="FF002060"/>
      </right>
      <top style="medium">
        <color rgb="FF002060"/>
      </top>
      <bottom/>
      <diagonal/>
    </border>
    <border>
      <left style="medium">
        <color rgb="FF002060"/>
      </left>
      <right/>
      <top style="medium">
        <color rgb="FF002060"/>
      </top>
      <bottom/>
      <diagonal/>
    </border>
    <border>
      <left style="medium">
        <color rgb="FF002060"/>
      </left>
      <right/>
      <top/>
      <bottom style="dotted">
        <color theme="0" tint="-0.499984740745262"/>
      </bottom>
      <diagonal/>
    </border>
    <border>
      <left style="medium">
        <color rgb="FF002060"/>
      </left>
      <right/>
      <top style="medium">
        <color rgb="FF002060"/>
      </top>
      <bottom style="dotted">
        <color theme="0" tint="-0.499984740745262"/>
      </bottom>
      <diagonal/>
    </border>
    <border>
      <left/>
      <right style="medium">
        <color rgb="FF002060"/>
      </right>
      <top style="medium">
        <color rgb="FF002060"/>
      </top>
      <bottom style="dotted">
        <color theme="0" tint="-0.499984740745262"/>
      </bottom>
      <diagonal/>
    </border>
    <border>
      <left style="medium">
        <color rgb="FF002060"/>
      </left>
      <right/>
      <top/>
      <bottom/>
      <diagonal/>
    </border>
    <border>
      <left/>
      <right style="medium">
        <color rgb="FF002060"/>
      </right>
      <top style="dotted">
        <color theme="0" tint="-0.499984740745262"/>
      </top>
      <bottom style="dotted">
        <color theme="0" tint="-0.499984740745262"/>
      </bottom>
      <diagonal/>
    </border>
    <border>
      <left/>
      <right style="medium">
        <color rgb="FF002060"/>
      </right>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style="medium">
        <color rgb="FF002060"/>
      </right>
      <top/>
      <bottom style="medium">
        <color rgb="FF12326E"/>
      </bottom>
      <diagonal/>
    </border>
    <border>
      <left style="medium">
        <color rgb="FF002060"/>
      </left>
      <right style="medium">
        <color rgb="FF002060"/>
      </right>
      <top style="medium">
        <color rgb="FF12326E"/>
      </top>
      <bottom style="medium">
        <color rgb="FF002060"/>
      </bottom>
      <diagonal/>
    </border>
    <border>
      <left style="medium">
        <color rgb="FF002060"/>
      </left>
      <right style="medium">
        <color rgb="FF002060"/>
      </right>
      <top/>
      <bottom style="dotted">
        <color theme="0" tint="-0.499984740745262"/>
      </bottom>
      <diagonal/>
    </border>
    <border>
      <left/>
      <right style="medium">
        <color rgb="FF002060"/>
      </right>
      <top/>
      <bottom style="dotted">
        <color theme="0" tint="-0.499984740745262"/>
      </bottom>
      <diagonal/>
    </border>
    <border>
      <left/>
      <right style="medium">
        <color rgb="FF002060"/>
      </right>
      <top style="medium">
        <color rgb="FF12326E"/>
      </top>
      <bottom/>
      <diagonal/>
    </border>
    <border>
      <left style="medium">
        <color rgb="FF002060"/>
      </left>
      <right style="medium">
        <color rgb="FF002060"/>
      </right>
      <top style="medium">
        <color rgb="FF12326E"/>
      </top>
      <bottom/>
      <diagonal/>
    </border>
    <border>
      <left style="medium">
        <color rgb="FF12326E"/>
      </left>
      <right style="medium">
        <color rgb="FF002060"/>
      </right>
      <top/>
      <bottom/>
      <diagonal/>
    </border>
    <border>
      <left/>
      <right/>
      <top/>
      <bottom style="dotted">
        <color theme="0" tint="-0.499984740745262"/>
      </bottom>
      <diagonal/>
    </border>
    <border>
      <left style="medium">
        <color theme="7" tint="-0.249977111117893"/>
      </left>
      <right/>
      <top/>
      <bottom/>
      <diagonal/>
    </border>
    <border>
      <left style="thin">
        <color indexed="64"/>
      </left>
      <right style="thin">
        <color indexed="64"/>
      </right>
      <top/>
      <bottom style="thin">
        <color indexed="64"/>
      </bottom>
      <diagonal/>
    </border>
    <border>
      <left style="medium">
        <color rgb="FFF089B1"/>
      </left>
      <right/>
      <top/>
      <bottom/>
      <diagonal/>
    </border>
    <border>
      <left/>
      <right style="medium">
        <color rgb="FF12326E"/>
      </right>
      <top/>
      <bottom style="medium">
        <color rgb="FF12326E"/>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indexed="64"/>
      </left>
      <right style="medium">
        <color indexed="64"/>
      </right>
      <top/>
      <bottom/>
      <diagonal/>
    </border>
    <border>
      <left style="medium">
        <color rgb="FF002060"/>
      </left>
      <right style="medium">
        <color indexed="64"/>
      </right>
      <top/>
      <bottom style="medium">
        <color rgb="FF002060"/>
      </bottom>
      <diagonal/>
    </border>
    <border>
      <left style="medium">
        <color rgb="FF002060"/>
      </left>
      <right style="medium">
        <color indexed="64"/>
      </right>
      <top style="medium">
        <color rgb="FF12326E"/>
      </top>
      <bottom style="medium">
        <color rgb="FF002060"/>
      </bottom>
      <diagonal/>
    </border>
    <border>
      <left style="medium">
        <color rgb="FF002060"/>
      </left>
      <right style="medium">
        <color indexed="64"/>
      </right>
      <top/>
      <bottom style="dotted">
        <color theme="0" tint="-0.499984740745262"/>
      </bottom>
      <diagonal/>
    </border>
    <border>
      <left style="medium">
        <color rgb="FF002060"/>
      </left>
      <right style="medium">
        <color indexed="64"/>
      </right>
      <top/>
      <bottom/>
      <diagonal/>
    </border>
    <border>
      <left style="medium">
        <color rgb="FF002060"/>
      </left>
      <right/>
      <top style="medium">
        <color rgb="FF12326E"/>
      </top>
      <bottom style="medium">
        <color rgb="FF002060"/>
      </bottom>
      <diagonal/>
    </border>
    <border>
      <left style="medium">
        <color rgb="FF002060"/>
      </left>
      <right style="medium">
        <color indexed="64"/>
      </right>
      <top/>
      <bottom style="medium">
        <color rgb="FF12326E"/>
      </bottom>
      <diagonal/>
    </border>
    <border>
      <left style="thin">
        <color theme="3"/>
      </left>
      <right style="thin">
        <color theme="3"/>
      </right>
      <top style="thin">
        <color theme="3"/>
      </top>
      <bottom/>
      <diagonal/>
    </border>
    <border>
      <left style="medium">
        <color theme="4" tint="-0.499984740745262"/>
      </left>
      <right style="medium">
        <color rgb="FF12326E"/>
      </right>
      <top style="medium">
        <color rgb="FF12326E"/>
      </top>
      <bottom/>
      <diagonal/>
    </border>
    <border>
      <left style="medium">
        <color indexed="64"/>
      </left>
      <right style="medium">
        <color theme="4" tint="-0.499984740745262"/>
      </right>
      <top/>
      <bottom/>
      <diagonal/>
    </border>
    <border>
      <left/>
      <right style="medium">
        <color theme="4" tint="-0.499984740745262"/>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indexed="64"/>
      </left>
      <right style="medium">
        <color theme="4" tint="-0.499984740745262"/>
      </right>
      <top/>
      <bottom style="medium">
        <color rgb="FF12326E"/>
      </bottom>
      <diagonal/>
    </border>
    <border>
      <left style="medium">
        <color indexed="64"/>
      </left>
      <right style="medium">
        <color theme="4" tint="-0.499984740745262"/>
      </right>
      <top style="medium">
        <color theme="4" tint="-0.499984740745262"/>
      </top>
      <bottom style="medium">
        <color theme="4" tint="-0.499984740745262"/>
      </bottom>
      <diagonal/>
    </border>
    <border>
      <left style="medium">
        <color indexed="64"/>
      </left>
      <right style="medium">
        <color theme="4" tint="-0.499984740745262"/>
      </right>
      <top/>
      <bottom style="medium">
        <color theme="4" tint="-0.499984740745262"/>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medium">
        <color rgb="FF12326E"/>
      </left>
      <right style="medium">
        <color rgb="FF002060"/>
      </right>
      <top/>
      <bottom style="medium">
        <color theme="4" tint="-0.499984740745262"/>
      </bottom>
      <diagonal/>
    </border>
    <border>
      <left/>
      <right style="medium">
        <color theme="0"/>
      </right>
      <top/>
      <bottom/>
      <diagonal/>
    </border>
    <border>
      <left/>
      <right/>
      <top style="medium">
        <color theme="4" tint="-0.499984740745262"/>
      </top>
      <bottom style="medium">
        <color rgb="FF002060"/>
      </bottom>
      <diagonal/>
    </border>
    <border>
      <left/>
      <right style="medium">
        <color theme="4" tint="-0.499984740745262"/>
      </right>
      <top style="medium">
        <color theme="4" tint="-0.499984740745262"/>
      </top>
      <bottom style="medium">
        <color rgb="FF002060"/>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style="dotted">
        <color theme="0" tint="-0.499984740745262"/>
      </bottom>
      <diagonal/>
    </border>
    <border>
      <left style="medium">
        <color theme="4" tint="-0.499984740745262"/>
      </left>
      <right style="medium">
        <color rgb="FF002060"/>
      </right>
      <top style="dotted">
        <color theme="0" tint="-0.499984740745262"/>
      </top>
      <bottom style="dotted">
        <color theme="0" tint="-0.499984740745262"/>
      </bottom>
      <diagonal/>
    </border>
    <border>
      <left style="medium">
        <color theme="4" tint="-0.499984740745262"/>
      </left>
      <right style="medium">
        <color rgb="FF002060"/>
      </right>
      <top style="dotted">
        <color theme="0" tint="-0.499984740745262"/>
      </top>
      <bottom style="medium">
        <color rgb="FF002060"/>
      </bottom>
      <diagonal/>
    </border>
    <border>
      <left style="medium">
        <color theme="4" tint="-0.499984740745262"/>
      </left>
      <right/>
      <top style="medium">
        <color theme="4" tint="-0.499984740745262"/>
      </top>
      <bottom style="medium">
        <color rgb="FF002060"/>
      </bottom>
      <diagonal/>
    </border>
    <border>
      <left style="medium">
        <color rgb="FF002060"/>
      </left>
      <right style="medium">
        <color theme="4" tint="-0.499984740745262"/>
      </right>
      <top style="medium">
        <color rgb="FF002060"/>
      </top>
      <bottom/>
      <diagonal/>
    </border>
    <border>
      <left style="medium">
        <color rgb="FF002060"/>
      </left>
      <right style="medium">
        <color rgb="FF002060"/>
      </right>
      <top/>
      <bottom style="medium">
        <color theme="4" tint="-0.499984740745262"/>
      </bottom>
      <diagonal/>
    </border>
    <border>
      <left style="medium">
        <color rgb="FF002060"/>
      </left>
      <right/>
      <top/>
      <bottom style="medium">
        <color theme="4" tint="-0.499984740745262"/>
      </bottom>
      <diagonal/>
    </border>
    <border>
      <left style="medium">
        <color theme="4" tint="-0.499984740745262"/>
      </left>
      <right style="medium">
        <color rgb="FF002060"/>
      </right>
      <top style="medium">
        <color rgb="FF002060"/>
      </top>
      <bottom style="medium">
        <color theme="4" tint="-0.499984740745262"/>
      </bottom>
      <diagonal/>
    </border>
    <border>
      <left style="medium">
        <color theme="4" tint="-0.499984740745262"/>
      </left>
      <right style="medium">
        <color rgb="FF12326E"/>
      </right>
      <top/>
      <bottom style="medium">
        <color rgb="FF002060"/>
      </bottom>
      <diagonal/>
    </border>
    <border>
      <left style="medium">
        <color theme="4" tint="-0.499984740745262"/>
      </left>
      <right style="medium">
        <color rgb="FF002060"/>
      </right>
      <top style="dotted">
        <color theme="0" tint="-0.499984740745262"/>
      </top>
      <bottom/>
      <diagonal/>
    </border>
    <border>
      <left style="medium">
        <color rgb="FF002060"/>
      </left>
      <right style="medium">
        <color rgb="FF002060"/>
      </right>
      <top style="medium">
        <color rgb="FF002060"/>
      </top>
      <bottom style="hair">
        <color theme="4" tint="-0.499984740745262"/>
      </bottom>
      <diagonal/>
    </border>
    <border>
      <left style="medium">
        <color rgb="FF002060"/>
      </left>
      <right style="medium">
        <color rgb="FF002060"/>
      </right>
      <top/>
      <bottom style="hair">
        <color theme="4" tint="-0.499984740745262"/>
      </bottom>
      <diagonal/>
    </border>
    <border>
      <left style="medium">
        <color rgb="FF002060"/>
      </left>
      <right/>
      <top/>
      <bottom style="hair">
        <color theme="4" tint="-0.499984740745262"/>
      </bottom>
      <diagonal/>
    </border>
    <border>
      <left style="medium">
        <color rgb="FF002060"/>
      </left>
      <right style="medium">
        <color indexed="64"/>
      </right>
      <top/>
      <bottom style="hair">
        <color theme="4" tint="-0.499984740745262"/>
      </bottom>
      <diagonal/>
    </border>
    <border>
      <left style="medium">
        <color indexed="64"/>
      </left>
      <right style="medium">
        <color theme="4" tint="-0.499984740745262"/>
      </right>
      <top style="medium">
        <color theme="4" tint="-0.499984740745262"/>
      </top>
      <bottom style="hair">
        <color theme="4" tint="-0.499984740745262"/>
      </bottom>
      <diagonal/>
    </border>
    <border>
      <left style="medium">
        <color rgb="FF002060"/>
      </left>
      <right style="medium">
        <color theme="4" tint="-0.499984740745262"/>
      </right>
      <top style="hair">
        <color theme="4" tint="-0.499984740745262"/>
      </top>
      <bottom style="hair">
        <color theme="4" tint="-0.499984740745262"/>
      </bottom>
      <diagonal/>
    </border>
    <border>
      <left style="medium">
        <color rgb="FF002060"/>
      </left>
      <right style="medium">
        <color rgb="FF002060"/>
      </right>
      <top style="hair">
        <color theme="4" tint="-0.499984740745262"/>
      </top>
      <bottom style="hair">
        <color theme="4" tint="-0.499984740745262"/>
      </bottom>
      <diagonal/>
    </border>
    <border>
      <left style="medium">
        <color rgb="FF002060"/>
      </left>
      <right/>
      <top style="hair">
        <color theme="4" tint="-0.499984740745262"/>
      </top>
      <bottom style="hair">
        <color theme="4" tint="-0.499984740745262"/>
      </bottom>
      <diagonal/>
    </border>
    <border>
      <left style="medium">
        <color rgb="FF002060"/>
      </left>
      <right style="medium">
        <color indexed="64"/>
      </right>
      <top style="hair">
        <color theme="4" tint="-0.499984740745262"/>
      </top>
      <bottom style="hair">
        <color theme="4" tint="-0.499984740745262"/>
      </bottom>
      <diagonal/>
    </border>
    <border>
      <left style="medium">
        <color indexed="64"/>
      </left>
      <right style="medium">
        <color theme="4" tint="-0.499984740745262"/>
      </right>
      <top style="hair">
        <color theme="4" tint="-0.499984740745262"/>
      </top>
      <bottom style="hair">
        <color theme="4" tint="-0.499984740745262"/>
      </bottom>
      <diagonal/>
    </border>
    <border>
      <left style="medium">
        <color theme="4" tint="-0.499984740745262"/>
      </left>
      <right style="medium">
        <color theme="4" tint="-0.499984740745262"/>
      </right>
      <top style="medium">
        <color theme="4" tint="-0.499984740745262"/>
      </top>
      <bottom style="hair">
        <color theme="4" tint="-0.499984740745262"/>
      </bottom>
      <diagonal/>
    </border>
    <border>
      <left style="medium">
        <color theme="4" tint="-0.499984740745262"/>
      </left>
      <right style="medium">
        <color theme="4" tint="-0.499984740745262"/>
      </right>
      <top style="hair">
        <color theme="4" tint="-0.499984740745262"/>
      </top>
      <bottom style="hair">
        <color theme="4" tint="-0.499984740745262"/>
      </bottom>
      <diagonal/>
    </border>
    <border>
      <left style="medium">
        <color rgb="FF002060"/>
      </left>
      <right/>
      <top style="medium">
        <color rgb="FF002060"/>
      </top>
      <bottom style="hair">
        <color theme="4" tint="-0.499984740745262"/>
      </bottom>
      <diagonal/>
    </border>
    <border>
      <left style="medium">
        <color rgb="FF002060"/>
      </left>
      <right style="medium">
        <color indexed="64"/>
      </right>
      <top style="medium">
        <color rgb="FF002060"/>
      </top>
      <bottom style="hair">
        <color theme="4" tint="-0.499984740745262"/>
      </bottom>
      <diagonal/>
    </border>
    <border>
      <left style="medium">
        <color indexed="64"/>
      </left>
      <right style="medium">
        <color theme="4" tint="-0.499984740745262"/>
      </right>
      <top/>
      <bottom style="hair">
        <color theme="4" tint="-0.499984740745262"/>
      </bottom>
      <diagonal/>
    </border>
    <border>
      <left style="medium">
        <color rgb="FF002060"/>
      </left>
      <right style="medium">
        <color rgb="FF12326E"/>
      </right>
      <top style="medium">
        <color rgb="FF002060"/>
      </top>
      <bottom style="hair">
        <color theme="4" tint="-0.499984740745262"/>
      </bottom>
      <diagonal/>
    </border>
    <border>
      <left style="medium">
        <color rgb="FF002060"/>
      </left>
      <right style="medium">
        <color theme="4" tint="-0.499984740745262"/>
      </right>
      <top style="medium">
        <color rgb="FF002060"/>
      </top>
      <bottom style="hair">
        <color theme="4" tint="-0.499984740745262"/>
      </bottom>
      <diagonal/>
    </border>
    <border>
      <left/>
      <right style="medium">
        <color rgb="FF12326E"/>
      </right>
      <top style="medium">
        <color rgb="FF002060"/>
      </top>
      <bottom style="hair">
        <color theme="4" tint="-0.499984740745262"/>
      </bottom>
      <diagonal/>
    </border>
    <border>
      <left style="medium">
        <color rgb="FF002060"/>
      </left>
      <right style="medium">
        <color rgb="FF12326E"/>
      </right>
      <top style="hair">
        <color theme="4" tint="-0.499984740745262"/>
      </top>
      <bottom style="hair">
        <color theme="4" tint="-0.499984740745262"/>
      </bottom>
      <diagonal/>
    </border>
    <border>
      <left/>
      <right style="medium">
        <color rgb="FF12326E"/>
      </right>
      <top style="hair">
        <color theme="4" tint="-0.499984740745262"/>
      </top>
      <bottom style="hair">
        <color theme="4" tint="-0.499984740745262"/>
      </bottom>
      <diagonal/>
    </border>
    <border>
      <left style="medium">
        <color rgb="FF002060"/>
      </left>
      <right style="medium">
        <color rgb="FF12326E"/>
      </right>
      <top/>
      <bottom style="hair">
        <color theme="4" tint="-0.499984740745262"/>
      </bottom>
      <diagonal/>
    </border>
    <border>
      <left style="medium">
        <color theme="4" tint="-0.499984740745262"/>
      </left>
      <right style="medium">
        <color theme="4" tint="-0.499984740745262"/>
      </right>
      <top style="hair">
        <color theme="4" tint="-0.499984740745262"/>
      </top>
      <bottom style="medium">
        <color theme="4" tint="-0.499984740745262"/>
      </bottom>
      <diagonal/>
    </border>
    <border>
      <left style="medium">
        <color rgb="FF002060"/>
      </left>
      <right style="medium">
        <color indexed="64"/>
      </right>
      <top style="medium">
        <color rgb="FF12326E"/>
      </top>
      <bottom style="hair">
        <color theme="4" tint="-0.499984740745262"/>
      </bottom>
      <diagonal/>
    </border>
    <border>
      <left style="medium">
        <color rgb="FF002060"/>
      </left>
      <right style="medium">
        <color theme="4" tint="-0.499984740745262"/>
      </right>
      <top style="medium">
        <color rgb="FF12326E"/>
      </top>
      <bottom style="hair">
        <color theme="4" tint="-0.499984740745262"/>
      </bottom>
      <diagonal/>
    </border>
    <border>
      <left style="medium">
        <color rgb="FF002060"/>
      </left>
      <right style="medium">
        <color rgb="FF002060"/>
      </right>
      <top style="medium">
        <color rgb="FF12326E"/>
      </top>
      <bottom style="hair">
        <color theme="4" tint="-0.499984740745262"/>
      </bottom>
      <diagonal/>
    </border>
    <border>
      <left style="medium">
        <color indexed="64"/>
      </left>
      <right style="medium">
        <color theme="4" tint="-0.499984740745262"/>
      </right>
      <top style="medium">
        <color rgb="FF12326E"/>
      </top>
      <bottom style="hair">
        <color theme="4" tint="-0.499984740745262"/>
      </bottom>
      <diagonal/>
    </border>
    <border>
      <left style="medium">
        <color rgb="FF002060"/>
      </left>
      <right style="medium">
        <color indexed="64"/>
      </right>
      <top style="hair">
        <color theme="4" tint="-0.499984740745262"/>
      </top>
      <bottom style="medium">
        <color theme="4" tint="-0.499984740745262"/>
      </bottom>
      <diagonal/>
    </border>
    <border>
      <left style="medium">
        <color rgb="FF12326E"/>
      </left>
      <right style="medium">
        <color rgb="FF12326E"/>
      </right>
      <top/>
      <bottom style="medium">
        <color rgb="FF12326E"/>
      </bottom>
      <diagonal/>
    </border>
    <border>
      <left style="medium">
        <color rgb="FF12326E"/>
      </left>
      <right style="medium">
        <color theme="4" tint="-0.499984740745262"/>
      </right>
      <top/>
      <bottom style="medium">
        <color rgb="FF12326E"/>
      </bottom>
      <diagonal/>
    </border>
    <border>
      <left style="medium">
        <color rgb="FF002060"/>
      </left>
      <right style="medium">
        <color rgb="FF12326E"/>
      </right>
      <top style="medium">
        <color theme="4" tint="-0.499984740745262"/>
      </top>
      <bottom style="hair">
        <color theme="4" tint="-0.499984740745262"/>
      </bottom>
      <diagonal/>
    </border>
    <border>
      <left style="medium">
        <color rgb="FF12326E"/>
      </left>
      <right style="medium">
        <color rgb="FF12326E"/>
      </right>
      <top style="medium">
        <color rgb="FF12326E"/>
      </top>
      <bottom style="hair">
        <color theme="4" tint="-0.499984740745262"/>
      </bottom>
      <diagonal/>
    </border>
    <border>
      <left style="medium">
        <color rgb="FF12326E"/>
      </left>
      <right style="medium">
        <color theme="4" tint="-0.499984740745262"/>
      </right>
      <top style="medium">
        <color rgb="FF12326E"/>
      </top>
      <bottom style="hair">
        <color theme="4" tint="-0.499984740745262"/>
      </bottom>
      <diagonal/>
    </border>
    <border>
      <left/>
      <right style="medium">
        <color rgb="FF12326E"/>
      </right>
      <top style="medium">
        <color rgb="FF12326E"/>
      </top>
      <bottom style="hair">
        <color theme="4" tint="-0.499984740745262"/>
      </bottom>
      <diagonal/>
    </border>
    <border>
      <left style="medium">
        <color rgb="FF12326E"/>
      </left>
      <right style="medium">
        <color rgb="FF12326E"/>
      </right>
      <top style="hair">
        <color theme="4" tint="-0.499984740745262"/>
      </top>
      <bottom style="hair">
        <color theme="4" tint="-0.499984740745262"/>
      </bottom>
      <diagonal/>
    </border>
    <border>
      <left style="medium">
        <color rgb="FF12326E"/>
      </left>
      <right style="medium">
        <color theme="4" tint="-0.499984740745262"/>
      </right>
      <top style="hair">
        <color theme="4" tint="-0.499984740745262"/>
      </top>
      <bottom style="hair">
        <color theme="4" tint="-0.499984740745262"/>
      </bottom>
      <diagonal/>
    </border>
    <border>
      <left style="medium">
        <color indexed="64"/>
      </left>
      <right style="medium">
        <color rgb="FF002060"/>
      </right>
      <top/>
      <bottom/>
      <diagonal/>
    </border>
    <border>
      <left style="medium">
        <color rgb="FF12326E"/>
      </left>
      <right style="medium">
        <color rgb="FF002060"/>
      </right>
      <top style="medium">
        <color rgb="FF12326E"/>
      </top>
      <bottom style="hair">
        <color theme="4" tint="-0.499984740745262"/>
      </bottom>
      <diagonal/>
    </border>
    <border>
      <left style="medium">
        <color rgb="FF12326E"/>
      </left>
      <right style="medium">
        <color rgb="FF002060"/>
      </right>
      <top style="hair">
        <color theme="4" tint="-0.499984740745262"/>
      </top>
      <bottom style="hair">
        <color theme="4" tint="-0.499984740745262"/>
      </bottom>
      <diagonal/>
    </border>
    <border>
      <left style="medium">
        <color rgb="FF12326E"/>
      </left>
      <right style="medium">
        <color rgb="FF002060"/>
      </right>
      <top/>
      <bottom style="hair">
        <color theme="4" tint="-0.499984740745262"/>
      </bottom>
      <diagonal/>
    </border>
    <border>
      <left style="medium">
        <color rgb="FF12326E"/>
      </left>
      <right style="medium">
        <color rgb="FF002060"/>
      </right>
      <top style="medium">
        <color rgb="FF002060"/>
      </top>
      <bottom style="hair">
        <color theme="4" tint="-0.499984740745262"/>
      </bottom>
      <diagonal/>
    </border>
    <border>
      <left style="medium">
        <color rgb="FF002060"/>
      </left>
      <right/>
      <top/>
      <bottom style="medium">
        <color rgb="FF12326E"/>
      </bottom>
      <diagonal/>
    </border>
    <border>
      <left style="medium">
        <color theme="4" tint="-0.499984740745262"/>
      </left>
      <right style="medium">
        <color theme="4" tint="-0.499984740745262"/>
      </right>
      <top style="medium">
        <color rgb="FF12326E"/>
      </top>
      <bottom style="hair">
        <color theme="4" tint="-0.499984740745262"/>
      </bottom>
      <diagonal/>
    </border>
    <border>
      <left/>
      <right style="medium">
        <color theme="4" tint="-0.499984740745262"/>
      </right>
      <top/>
      <bottom style="hair">
        <color theme="4" tint="-0.499984740745262"/>
      </bottom>
      <diagonal/>
    </border>
    <border>
      <left style="medium">
        <color rgb="FF002060"/>
      </left>
      <right style="medium">
        <color theme="4" tint="-0.499984740745262"/>
      </right>
      <top style="hair">
        <color theme="4" tint="-0.499984740745262"/>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bottom/>
      <diagonal/>
    </border>
    <border>
      <left style="medium">
        <color rgb="FF002060"/>
      </left>
      <right/>
      <top style="medium">
        <color rgb="FF12326E"/>
      </top>
      <bottom style="hair">
        <color theme="4" tint="-0.499984740745262"/>
      </bottom>
      <diagonal/>
    </border>
    <border>
      <left/>
      <right style="medium">
        <color theme="4" tint="-0.499984740745262"/>
      </right>
      <top style="medium">
        <color rgb="FF12326E"/>
      </top>
      <bottom style="hair">
        <color theme="4" tint="-0.499984740745262"/>
      </bottom>
      <diagonal/>
    </border>
    <border>
      <left style="medium">
        <color theme="4" tint="-0.499984740745262"/>
      </left>
      <right style="medium">
        <color theme="4" tint="-0.499984740745262"/>
      </right>
      <top style="medium">
        <color indexed="64"/>
      </top>
      <bottom style="hair">
        <color theme="4" tint="-0.499984740745262"/>
      </bottom>
      <diagonal/>
    </border>
    <border>
      <left style="medium">
        <color theme="4" tint="-0.499984740745262"/>
      </left>
      <right style="medium">
        <color rgb="FF12326E"/>
      </right>
      <top/>
      <bottom/>
      <diagonal/>
    </border>
    <border>
      <left style="medium">
        <color rgb="FF002060"/>
      </left>
      <right style="medium">
        <color rgb="FF12326E"/>
      </right>
      <top style="medium">
        <color rgb="FF12326E"/>
      </top>
      <bottom style="hair">
        <color theme="4" tint="-0.499984740745262"/>
      </bottom>
      <diagonal/>
    </border>
    <border>
      <left style="medium">
        <color rgb="FF002060"/>
      </left>
      <right/>
      <top style="medium">
        <color theme="4" tint="-0.499984740745262"/>
      </top>
      <bottom style="hair">
        <color theme="4" tint="-0.499984740745262"/>
      </bottom>
      <diagonal/>
    </border>
    <border>
      <left style="medium">
        <color rgb="FF002060"/>
      </left>
      <right style="medium">
        <color rgb="FF002060"/>
      </right>
      <top style="medium">
        <color theme="4" tint="-0.499984740745262"/>
      </top>
      <bottom style="hair">
        <color theme="4" tint="-0.499984740745262"/>
      </bottom>
      <diagonal/>
    </border>
    <border>
      <left/>
      <right style="medium">
        <color theme="4" tint="-0.499984740745262"/>
      </right>
      <top style="medium">
        <color theme="4" tint="-0.499984740745262"/>
      </top>
      <bottom style="hair">
        <color theme="4" tint="-0.499984740745262"/>
      </bottom>
      <diagonal/>
    </border>
    <border>
      <left style="medium">
        <color rgb="FF002060"/>
      </left>
      <right style="medium">
        <color rgb="FF002060"/>
      </right>
      <top style="hair">
        <color theme="4" tint="-0.499984740745262"/>
      </top>
      <bottom style="medium">
        <color theme="4" tint="-0.499984740745262"/>
      </bottom>
      <diagonal/>
    </border>
    <border>
      <left style="medium">
        <color rgb="FF002060"/>
      </left>
      <right style="medium">
        <color rgb="FF12326E"/>
      </right>
      <top style="hair">
        <color theme="4" tint="-0.499984740745262"/>
      </top>
      <bottom style="medium">
        <color theme="4" tint="-0.499984740745262"/>
      </bottom>
      <diagonal/>
    </border>
    <border>
      <left style="medium">
        <color rgb="FF12326E"/>
      </left>
      <right style="medium">
        <color rgb="FF002060"/>
      </right>
      <top style="hair">
        <color theme="4" tint="-0.499984740745262"/>
      </top>
      <bottom style="medium">
        <color theme="4" tint="-0.499984740745262"/>
      </bottom>
      <diagonal/>
    </border>
    <border>
      <left style="medium">
        <color theme="4" tint="-0.499984740745262"/>
      </left>
      <right style="medium">
        <color rgb="FF002060"/>
      </right>
      <top/>
      <bottom/>
      <diagonal/>
    </border>
    <border>
      <left style="medium">
        <color rgb="FF002060"/>
      </left>
      <right style="medium">
        <color rgb="FF12326E"/>
      </right>
      <top/>
      <bottom style="medium">
        <color theme="4" tint="-0.499984740745262"/>
      </bottom>
      <diagonal/>
    </border>
    <border>
      <left style="medium">
        <color indexed="64"/>
      </left>
      <right style="medium">
        <color indexed="64"/>
      </right>
      <top style="medium">
        <color indexed="64"/>
      </top>
      <bottom style="hair">
        <color theme="4" tint="-0.499984740745262"/>
      </bottom>
      <diagonal/>
    </border>
    <border>
      <left style="medium">
        <color indexed="64"/>
      </left>
      <right style="medium">
        <color indexed="64"/>
      </right>
      <top style="hair">
        <color theme="4" tint="-0.499984740745262"/>
      </top>
      <bottom style="hair">
        <color theme="4" tint="-0.499984740745262"/>
      </bottom>
      <diagonal/>
    </border>
    <border>
      <left style="medium">
        <color indexed="64"/>
      </left>
      <right style="medium">
        <color indexed="64"/>
      </right>
      <top/>
      <bottom style="hair">
        <color theme="4" tint="-0.499984740745262"/>
      </bottom>
      <diagonal/>
    </border>
    <border>
      <left style="medium">
        <color rgb="FF002060"/>
      </left>
      <right style="medium">
        <color indexed="64"/>
      </right>
      <top/>
      <bottom style="medium">
        <color theme="4" tint="-0.499984740745262"/>
      </bottom>
      <diagonal/>
    </border>
    <border>
      <left style="medium">
        <color indexed="64"/>
      </left>
      <right style="medium">
        <color rgb="FF002060"/>
      </right>
      <top style="medium">
        <color rgb="FF002060"/>
      </top>
      <bottom/>
      <diagonal/>
    </border>
    <border>
      <left style="medium">
        <color rgb="FF002060"/>
      </left>
      <right style="medium">
        <color indexed="64"/>
      </right>
      <top style="medium">
        <color theme="4" tint="-0.499984740745262"/>
      </top>
      <bottom style="hair">
        <color theme="4" tint="-0.499984740745262"/>
      </bottom>
      <diagonal/>
    </border>
    <border>
      <left style="medium">
        <color indexed="64"/>
      </left>
      <right style="medium">
        <color rgb="FF002060"/>
      </right>
      <top/>
      <bottom style="medium">
        <color rgb="FF002060"/>
      </bottom>
      <diagonal/>
    </border>
    <border>
      <left style="medium">
        <color rgb="FF002060"/>
      </left>
      <right/>
      <top style="hair">
        <color theme="4" tint="-0.499984740745262"/>
      </top>
      <bottom style="medium">
        <color theme="4" tint="-0.499984740745262"/>
      </bottom>
      <diagonal/>
    </border>
    <border>
      <left style="medium">
        <color indexed="64"/>
      </left>
      <right style="medium">
        <color theme="4" tint="-0.499984740745262"/>
      </right>
      <top style="hair">
        <color theme="4" tint="-0.499984740745262"/>
      </top>
      <bottom style="medium">
        <color theme="4" tint="-0.499984740745262"/>
      </bottom>
      <diagonal/>
    </border>
    <border>
      <left/>
      <right style="medium">
        <color rgb="FF002060"/>
      </right>
      <top/>
      <bottom style="medium">
        <color theme="4" tint="-0.499984740745262"/>
      </bottom>
      <diagonal/>
    </border>
    <border>
      <left style="medium">
        <color indexed="64"/>
      </left>
      <right style="medium">
        <color indexed="64"/>
      </right>
      <top style="medium">
        <color theme="4" tint="-0.499984740745262"/>
      </top>
      <bottom/>
      <diagonal/>
    </border>
    <border>
      <left/>
      <right/>
      <top style="medium">
        <color rgb="FF002060"/>
      </top>
      <bottom style="hair">
        <color theme="4" tint="-0.499984740745262"/>
      </bottom>
      <diagonal/>
    </border>
    <border>
      <left style="medium">
        <color indexed="64"/>
      </left>
      <right style="medium">
        <color indexed="64"/>
      </right>
      <top/>
      <bottom style="medium">
        <color indexed="64"/>
      </bottom>
      <diagonal/>
    </border>
    <border>
      <left style="medium">
        <color rgb="FF12326E"/>
      </left>
      <right style="medium">
        <color rgb="FF002060"/>
      </right>
      <top style="medium">
        <color indexed="64"/>
      </top>
      <bottom style="hair">
        <color theme="4" tint="-0.499984740745262"/>
      </bottom>
      <diagonal/>
    </border>
    <border>
      <left style="medium">
        <color rgb="FF12326E"/>
      </left>
      <right style="medium">
        <color rgb="FF002060"/>
      </right>
      <top/>
      <bottom style="dotted">
        <color theme="0" tint="-0.499984740745262"/>
      </bottom>
      <diagonal/>
    </border>
    <border>
      <left style="medium">
        <color indexed="64"/>
      </left>
      <right style="medium">
        <color indexed="64"/>
      </right>
      <top/>
      <bottom style="medium">
        <color theme="4" tint="-0.499984740745262"/>
      </bottom>
      <diagonal/>
    </border>
    <border>
      <left style="medium">
        <color theme="4" tint="-0.499984740745262"/>
      </left>
      <right style="medium">
        <color theme="4" tint="-0.499984740745262"/>
      </right>
      <top/>
      <bottom style="medium">
        <color rgb="FF12326E"/>
      </bottom>
      <diagonal/>
    </border>
    <border>
      <left style="medium">
        <color indexed="64"/>
      </left>
      <right style="medium">
        <color theme="4" tint="-0.499984740745262"/>
      </right>
      <top/>
      <bottom style="medium">
        <color rgb="FF002060"/>
      </bottom>
      <diagonal/>
    </border>
    <border>
      <left/>
      <right/>
      <top style="medium">
        <color rgb="FF002060"/>
      </top>
      <bottom style="medium">
        <color rgb="FF12326E"/>
      </bottom>
      <diagonal/>
    </border>
    <border>
      <left style="medium">
        <color theme="4" tint="-0.499984740745262"/>
      </left>
      <right style="medium">
        <color theme="4" tint="-0.499984740745262"/>
      </right>
      <top style="medium">
        <color theme="4" tint="-0.499984740745262"/>
      </top>
      <bottom style="medium">
        <color indexed="64"/>
      </bottom>
      <diagonal/>
    </border>
    <border>
      <left/>
      <right/>
      <top style="medium">
        <color rgb="FF12326E"/>
      </top>
      <bottom style="medium">
        <color theme="4" tint="-0.499984740745262"/>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right/>
      <top style="medium">
        <color theme="4" tint="-0.499984740745262"/>
      </top>
      <bottom/>
      <diagonal/>
    </border>
    <border>
      <left style="medium">
        <color theme="4" tint="-0.499984740745262"/>
      </left>
      <right style="medium">
        <color rgb="FF002060"/>
      </right>
      <top/>
      <bottom style="medium">
        <color rgb="FF12326E"/>
      </bottom>
      <diagonal/>
    </border>
    <border>
      <left style="medium">
        <color theme="4" tint="-0.499984740745262"/>
      </left>
      <right style="medium">
        <color rgb="FF002060"/>
      </right>
      <top style="medium">
        <color theme="4" tint="-0.499984740745262"/>
      </top>
      <bottom/>
      <diagonal/>
    </border>
    <border>
      <left style="medium">
        <color rgb="FF002060"/>
      </left>
      <right style="medium">
        <color rgb="FF12326E"/>
      </right>
      <top/>
      <bottom/>
      <diagonal/>
    </border>
    <border>
      <left/>
      <right/>
      <top style="medium">
        <color rgb="FF002060"/>
      </top>
      <bottom/>
      <diagonal/>
    </border>
    <border>
      <left style="medium">
        <color theme="4" tint="-0.499984740745262"/>
      </left>
      <right/>
      <top/>
      <bottom/>
      <diagonal/>
    </border>
    <border>
      <left style="medium">
        <color indexed="64"/>
      </left>
      <right style="medium">
        <color rgb="FF002060"/>
      </right>
      <top/>
      <bottom style="medium">
        <color indexed="64"/>
      </bottom>
      <diagonal/>
    </border>
    <border>
      <left style="medium">
        <color rgb="FF002060"/>
      </left>
      <right style="medium">
        <color rgb="FF002060"/>
      </right>
      <top/>
      <bottom style="medium">
        <color indexed="64"/>
      </bottom>
      <diagonal/>
    </border>
    <border>
      <left style="medium">
        <color rgb="FF002060"/>
      </left>
      <right style="medium">
        <color rgb="FF002060"/>
      </right>
      <top style="hair">
        <color indexed="64"/>
      </top>
      <bottom/>
      <diagonal/>
    </border>
    <border>
      <left style="medium">
        <color rgb="FF002060"/>
      </left>
      <right style="medium">
        <color rgb="FF002060"/>
      </right>
      <top style="hair">
        <color indexed="64"/>
      </top>
      <bottom style="hair">
        <color indexed="64"/>
      </bottom>
      <diagonal/>
    </border>
    <border>
      <left style="medium">
        <color rgb="FF002060"/>
      </left>
      <right style="medium">
        <color rgb="FF002060"/>
      </right>
      <top style="hair">
        <color indexed="64"/>
      </top>
      <bottom style="medium">
        <color theme="4" tint="-0.499984740745262"/>
      </bottom>
      <diagonal/>
    </border>
    <border>
      <left style="medium">
        <color rgb="FF002060"/>
      </left>
      <right style="medium">
        <color rgb="FF002060"/>
      </right>
      <top style="medium">
        <color rgb="FF12326E"/>
      </top>
      <bottom style="hair">
        <color indexed="64"/>
      </bottom>
      <diagonal/>
    </border>
    <border>
      <left/>
      <right/>
      <top/>
      <bottom style="hair">
        <color theme="4" tint="-0.499984740745262"/>
      </bottom>
      <diagonal/>
    </border>
    <border>
      <left/>
      <right/>
      <top style="hair">
        <color theme="4" tint="-0.499984740745262"/>
      </top>
      <bottom style="hair">
        <color theme="4" tint="-0.499984740745262"/>
      </bottom>
      <diagonal/>
    </border>
    <border>
      <left style="medium">
        <color indexed="64"/>
      </left>
      <right style="medium">
        <color indexed="64"/>
      </right>
      <top style="hair">
        <color theme="4" tint="-0.499984740745262"/>
      </top>
      <bottom style="medium">
        <color indexed="64"/>
      </bottom>
      <diagonal/>
    </border>
    <border>
      <left/>
      <right style="medium">
        <color rgb="FF002060"/>
      </right>
      <top/>
      <bottom style="hair">
        <color theme="4" tint="-0.499984740745262"/>
      </bottom>
      <diagonal/>
    </border>
    <border>
      <left style="medium">
        <color indexed="64"/>
      </left>
      <right style="medium">
        <color theme="4" tint="-0.499984740745262"/>
      </right>
      <top style="hair">
        <color theme="4" tint="-0.499984740745262"/>
      </top>
      <bottom style="medium">
        <color rgb="FF002060"/>
      </bottom>
      <diagonal/>
    </border>
    <border>
      <left style="medium">
        <color rgb="FF002060"/>
      </left>
      <right style="medium">
        <color rgb="FF002060"/>
      </right>
      <top style="hair">
        <color theme="4" tint="-0.499984740745262"/>
      </top>
      <bottom style="medium">
        <color rgb="FF002060"/>
      </bottom>
      <diagonal/>
    </border>
    <border>
      <left style="medium">
        <color rgb="FF002060"/>
      </left>
      <right style="medium">
        <color theme="4" tint="-0.499984740745262"/>
      </right>
      <top style="hair">
        <color theme="4" tint="-0.499984740745262"/>
      </top>
      <bottom style="medium">
        <color rgb="FF002060"/>
      </bottom>
      <diagonal/>
    </border>
    <border>
      <left style="medium">
        <color theme="4" tint="-0.499984740745262"/>
      </left>
      <right style="medium">
        <color rgb="FF12326E"/>
      </right>
      <top style="hair">
        <color theme="4" tint="-0.499984740745262"/>
      </top>
      <bottom style="medium">
        <color rgb="FF002060"/>
      </bottom>
      <diagonal/>
    </border>
    <border>
      <left style="medium">
        <color rgb="FF12326E"/>
      </left>
      <right style="medium">
        <color rgb="FF002060"/>
      </right>
      <top style="dotted">
        <color theme="0" tint="-0.499984740745262"/>
      </top>
      <bottom style="medium">
        <color rgb="FF002060"/>
      </bottom>
      <diagonal/>
    </border>
    <border>
      <left style="medium">
        <color indexed="64"/>
      </left>
      <right style="medium">
        <color indexed="64"/>
      </right>
      <top/>
      <bottom style="medium">
        <color rgb="FF002060"/>
      </bottom>
      <diagonal/>
    </border>
    <border>
      <left/>
      <right style="medium">
        <color rgb="FF002060"/>
      </right>
      <top/>
      <bottom style="medium">
        <color rgb="FF12326E"/>
      </bottom>
      <diagonal/>
    </border>
    <border>
      <left/>
      <right style="medium">
        <color indexed="64"/>
      </right>
      <top/>
      <bottom style="medium">
        <color indexed="64"/>
      </bottom>
      <diagonal/>
    </border>
    <border>
      <left/>
      <right style="medium">
        <color rgb="FF002060"/>
      </right>
      <top/>
      <bottom style="medium">
        <color indexed="64"/>
      </bottom>
      <diagonal/>
    </border>
    <border>
      <left/>
      <right style="medium">
        <color theme="4" tint="-0.499984740745262"/>
      </right>
      <top style="hair">
        <color theme="4" tint="-0.499984740745262"/>
      </top>
      <bottom style="hair">
        <color theme="4" tint="-0.499984740745262"/>
      </bottom>
      <diagonal/>
    </border>
    <border>
      <left/>
      <right style="medium">
        <color theme="4" tint="-0.499984740745262"/>
      </right>
      <top style="hair">
        <color theme="4" tint="-0.499984740745262"/>
      </top>
      <bottom style="medium">
        <color theme="4" tint="-0.499984740745262"/>
      </bottom>
      <diagonal/>
    </border>
    <border>
      <left/>
      <right style="medium">
        <color theme="4" tint="-0.499984740745262"/>
      </right>
      <top/>
      <bottom style="medium">
        <color indexed="64"/>
      </bottom>
      <diagonal/>
    </border>
    <border>
      <left/>
      <right style="medium">
        <color indexed="64"/>
      </right>
      <top style="medium">
        <color indexed="64"/>
      </top>
      <bottom style="hair">
        <color theme="4" tint="-0.499984740745262"/>
      </bottom>
      <diagonal/>
    </border>
    <border>
      <left style="medium">
        <color indexed="64"/>
      </left>
      <right style="medium">
        <color rgb="FF002060"/>
      </right>
      <top/>
      <bottom style="medium">
        <color rgb="FF12326E"/>
      </bottom>
      <diagonal/>
    </border>
    <border>
      <left style="medium">
        <color indexed="64"/>
      </left>
      <right style="medium">
        <color rgb="FF002060"/>
      </right>
      <top/>
      <bottom style="medium">
        <color theme="4" tint="-0.499984740745262"/>
      </bottom>
      <diagonal/>
    </border>
    <border>
      <left style="medium">
        <color rgb="FF002060"/>
      </left>
      <right style="medium">
        <color rgb="FF12326E"/>
      </right>
      <top/>
      <bottom style="medium">
        <color rgb="FF002060"/>
      </bottom>
      <diagonal/>
    </border>
    <border>
      <left style="medium">
        <color rgb="FF12326E"/>
      </left>
      <right style="medium">
        <color rgb="FF002060"/>
      </right>
      <top/>
      <bottom style="medium">
        <color rgb="FF002060"/>
      </bottom>
      <diagonal/>
    </border>
    <border>
      <left style="medium">
        <color rgb="FF002060"/>
      </left>
      <right style="medium">
        <color rgb="FF002060"/>
      </right>
      <top style="hair">
        <color indexed="64"/>
      </top>
      <bottom style="medium">
        <color rgb="FF12326E"/>
      </bottom>
      <diagonal/>
    </border>
    <border>
      <left/>
      <right style="medium">
        <color theme="4" tint="-0.499984740745262"/>
      </right>
      <top/>
      <bottom style="medium">
        <color rgb="FF12326E"/>
      </bottom>
      <diagonal/>
    </border>
    <border>
      <left style="medium">
        <color indexed="64"/>
      </left>
      <right style="medium">
        <color indexed="64"/>
      </right>
      <top style="medium">
        <color indexed="64"/>
      </top>
      <bottom style="dashed">
        <color theme="0" tint="-0.499984740745262"/>
      </bottom>
      <diagonal/>
    </border>
    <border>
      <left/>
      <right style="medium">
        <color rgb="FF002060"/>
      </right>
      <top style="medium">
        <color rgb="FF12326E"/>
      </top>
      <bottom style="dashed">
        <color theme="0" tint="-0.499984740745262"/>
      </bottom>
      <diagonal/>
    </border>
    <border>
      <left style="medium">
        <color rgb="FF002060"/>
      </left>
      <right style="medium">
        <color rgb="FF002060"/>
      </right>
      <top style="medium">
        <color theme="4" tint="-0.499984740745262"/>
      </top>
      <bottom style="dashed">
        <color theme="0" tint="-0.499984740745262"/>
      </bottom>
      <diagonal/>
    </border>
    <border>
      <left style="medium">
        <color indexed="64"/>
      </left>
      <right style="medium">
        <color rgb="FF002060"/>
      </right>
      <top style="medium">
        <color rgb="FF12326E"/>
      </top>
      <bottom style="dashed">
        <color theme="0" tint="-0.499984740745262"/>
      </bottom>
      <diagonal/>
    </border>
    <border>
      <left style="medium">
        <color rgb="FF002060"/>
      </left>
      <right style="medium">
        <color rgb="FF002060"/>
      </right>
      <top style="medium">
        <color rgb="FF12326E"/>
      </top>
      <bottom style="dashed">
        <color theme="0" tint="-0.499984740745262"/>
      </bottom>
      <diagonal/>
    </border>
    <border>
      <left style="medium">
        <color indexed="64"/>
      </left>
      <right style="medium">
        <color rgb="FF002060"/>
      </right>
      <top/>
      <bottom style="dashed">
        <color theme="0" tint="-0.499984740745262"/>
      </bottom>
      <diagonal/>
    </border>
    <border>
      <left style="medium">
        <color rgb="FF002060"/>
      </left>
      <right style="medium">
        <color rgb="FF002060"/>
      </right>
      <top style="medium">
        <color rgb="FF002060"/>
      </top>
      <bottom style="dashed">
        <color theme="0" tint="-0.499984740745262"/>
      </bottom>
      <diagonal/>
    </border>
    <border>
      <left style="medium">
        <color rgb="FF002060"/>
      </left>
      <right style="medium">
        <color rgb="FF002060"/>
      </right>
      <top style="dashed">
        <color theme="0" tint="-0.499984740745262"/>
      </top>
      <bottom style="dashed">
        <color theme="0" tint="-0.499984740745262"/>
      </bottom>
      <diagonal/>
    </border>
    <border>
      <left style="medium">
        <color rgb="FF002060"/>
      </left>
      <right style="medium">
        <color rgb="FF002060"/>
      </right>
      <top/>
      <bottom style="dashed">
        <color theme="0" tint="-0.499984740745262"/>
      </bottom>
      <diagonal/>
    </border>
    <border>
      <left style="medium">
        <color indexed="64"/>
      </left>
      <right style="medium">
        <color indexed="64"/>
      </right>
      <top style="dashed">
        <color theme="0" tint="-0.499984740745262"/>
      </top>
      <bottom style="dashed">
        <color theme="0" tint="-0.499984740745262"/>
      </bottom>
      <diagonal/>
    </border>
    <border>
      <left style="medium">
        <color indexed="64"/>
      </left>
      <right style="medium">
        <color rgb="FF002060"/>
      </right>
      <top style="dashed">
        <color theme="0" tint="-0.499984740745262"/>
      </top>
      <bottom style="dashed">
        <color theme="0" tint="-0.499984740745262"/>
      </bottom>
      <diagonal/>
    </border>
    <border>
      <left style="medium">
        <color rgb="FF002060"/>
      </left>
      <right style="medium">
        <color rgb="FF002060"/>
      </right>
      <top style="hair">
        <color theme="4" tint="-0.499984740745262"/>
      </top>
      <bottom style="dashed">
        <color theme="0" tint="-0.499984740745262"/>
      </bottom>
      <diagonal/>
    </border>
    <border>
      <left style="medium">
        <color indexed="64"/>
      </left>
      <right style="medium">
        <color rgb="FF002060"/>
      </right>
      <top style="hair">
        <color theme="4" tint="-0.499984740745262"/>
      </top>
      <bottom style="dashed">
        <color theme="0" tint="-0.499984740745262"/>
      </bottom>
      <diagonal/>
    </border>
    <border>
      <left style="medium">
        <color indexed="64"/>
      </left>
      <right style="medium">
        <color rgb="FF002060"/>
      </right>
      <top style="medium">
        <color indexed="64"/>
      </top>
      <bottom style="dashed">
        <color theme="0" tint="-0.499984740745262"/>
      </bottom>
      <diagonal/>
    </border>
    <border>
      <left style="medium">
        <color rgb="FF002060"/>
      </left>
      <right style="medium">
        <color rgb="FF002060"/>
      </right>
      <top style="medium">
        <color indexed="64"/>
      </top>
      <bottom style="dashed">
        <color theme="0" tint="-0.499984740745262"/>
      </bottom>
      <diagonal/>
    </border>
    <border>
      <left style="medium">
        <color indexed="64"/>
      </left>
      <right style="medium">
        <color theme="4" tint="-0.499984740745262"/>
      </right>
      <top style="medium">
        <color rgb="FF12326E"/>
      </top>
      <bottom style="dashed">
        <color theme="0" tint="-0.499984740745262"/>
      </bottom>
      <diagonal/>
    </border>
    <border>
      <left style="medium">
        <color indexed="64"/>
      </left>
      <right style="medium">
        <color theme="4" tint="-0.499984740745262"/>
      </right>
      <top/>
      <bottom style="dashed">
        <color theme="0" tint="-0.499984740745262"/>
      </bottom>
      <diagonal/>
    </border>
    <border>
      <left style="medium">
        <color rgb="FF002060"/>
      </left>
      <right style="medium">
        <color indexed="64"/>
      </right>
      <top style="medium">
        <color rgb="FF12326E"/>
      </top>
      <bottom style="dashed">
        <color theme="0" tint="-0.499984740745262"/>
      </bottom>
      <diagonal/>
    </border>
    <border>
      <left style="medium">
        <color rgb="FF002060"/>
      </left>
      <right style="medium">
        <color indexed="64"/>
      </right>
      <top/>
      <bottom style="dashed">
        <color theme="0" tint="-0.499984740745262"/>
      </bottom>
      <diagonal/>
    </border>
    <border>
      <left style="medium">
        <color rgb="FF12326E"/>
      </left>
      <right style="medium">
        <color rgb="FF002060"/>
      </right>
      <top style="medium">
        <color rgb="FF12326E"/>
      </top>
      <bottom style="dashed">
        <color theme="0" tint="-0.499984740745262"/>
      </bottom>
      <diagonal/>
    </border>
    <border>
      <left style="medium">
        <color rgb="FF12326E"/>
      </left>
      <right style="medium">
        <color rgb="FF002060"/>
      </right>
      <top style="dashed">
        <color theme="0" tint="-0.499984740745262"/>
      </top>
      <bottom style="dashed">
        <color theme="0" tint="-0.499984740745262"/>
      </bottom>
      <diagonal/>
    </border>
    <border>
      <left style="medium">
        <color rgb="FF002060"/>
      </left>
      <right style="medium">
        <color rgb="FF12326E"/>
      </right>
      <top style="hair">
        <color theme="4" tint="-0.499984740745262"/>
      </top>
      <bottom style="dashed">
        <color theme="0" tint="-0.499984740745262"/>
      </bottom>
      <diagonal/>
    </border>
    <border>
      <left style="medium">
        <color rgb="FF002060"/>
      </left>
      <right style="medium">
        <color rgb="FF12326E"/>
      </right>
      <top style="medium">
        <color rgb="FF12326E"/>
      </top>
      <bottom style="dashed">
        <color theme="0" tint="-0.499984740745262"/>
      </bottom>
      <diagonal/>
    </border>
    <border>
      <left style="medium">
        <color rgb="FF002060"/>
      </left>
      <right style="medium">
        <color rgb="FF12326E"/>
      </right>
      <top/>
      <bottom style="dashed">
        <color theme="0" tint="-0.499984740745262"/>
      </bottom>
      <diagonal/>
    </border>
    <border>
      <left style="medium">
        <color rgb="FF12326E"/>
      </left>
      <right style="medium">
        <color rgb="FF002060"/>
      </right>
      <top style="medium">
        <color rgb="FF002060"/>
      </top>
      <bottom style="dashed">
        <color theme="0" tint="-0.499984740745262"/>
      </bottom>
      <diagonal/>
    </border>
    <border>
      <left style="medium">
        <color rgb="FF002060"/>
      </left>
      <right style="medium">
        <color rgb="FF12326E"/>
      </right>
      <top style="medium">
        <color rgb="FF002060"/>
      </top>
      <bottom style="dashed">
        <color theme="0" tint="-0.499984740745262"/>
      </bottom>
      <diagonal/>
    </border>
    <border>
      <left style="medium">
        <color indexed="64"/>
      </left>
      <right style="medium">
        <color rgb="FF002060"/>
      </right>
      <top style="medium">
        <color rgb="FF002060"/>
      </top>
      <bottom style="dashed">
        <color theme="0" tint="-0.499984740745262"/>
      </bottom>
      <diagonal/>
    </border>
    <border>
      <left style="medium">
        <color rgb="FF002060"/>
      </left>
      <right style="medium">
        <color indexed="64"/>
      </right>
      <top style="medium">
        <color rgb="FF002060"/>
      </top>
      <bottom style="dashed">
        <color theme="0" tint="-0.499984740745262"/>
      </bottom>
      <diagonal/>
    </border>
    <border>
      <left style="medium">
        <color rgb="FF002060"/>
      </left>
      <right style="medium">
        <color rgb="FF12326E"/>
      </right>
      <top style="dashed">
        <color theme="0" tint="-0.499984740745262"/>
      </top>
      <bottom style="dashed">
        <color theme="0" tint="-0.499984740745262"/>
      </bottom>
      <diagonal/>
    </border>
    <border>
      <left style="medium">
        <color rgb="FF12326E"/>
      </left>
      <right style="medium">
        <color rgb="FF002060"/>
      </right>
      <top/>
      <bottom style="dashed">
        <color theme="0" tint="-0.499984740745262"/>
      </bottom>
      <diagonal/>
    </border>
    <border>
      <left style="medium">
        <color rgb="FF12326E"/>
      </left>
      <right style="medium">
        <color rgb="FF002060"/>
      </right>
      <top style="medium">
        <color indexed="64"/>
      </top>
      <bottom style="dashed">
        <color theme="0" tint="-0.499984740745262"/>
      </bottom>
      <diagonal/>
    </border>
    <border>
      <left style="medium">
        <color rgb="FF002060"/>
      </left>
      <right/>
      <top/>
      <bottom style="dashed">
        <color theme="0" tint="-0.499984740745262"/>
      </bottom>
      <diagonal/>
    </border>
    <border>
      <left style="medium">
        <color rgb="FF002060"/>
      </left>
      <right/>
      <top style="medium">
        <color rgb="FF12326E"/>
      </top>
      <bottom style="dashed">
        <color theme="0" tint="-0.499984740745262"/>
      </bottom>
      <diagonal/>
    </border>
    <border>
      <left style="medium">
        <color rgb="FF002060"/>
      </left>
      <right style="medium">
        <color theme="4" tint="-0.499984740745262"/>
      </right>
      <top style="dashed">
        <color theme="0" tint="-0.499984740745262"/>
      </top>
      <bottom style="dashed">
        <color theme="0" tint="-0.499984740745262"/>
      </bottom>
      <diagonal/>
    </border>
    <border>
      <left/>
      <right style="medium">
        <color theme="4" tint="-0.499984740745262"/>
      </right>
      <top style="dashed">
        <color theme="0" tint="-0.499984740745262"/>
      </top>
      <bottom style="dashed">
        <color theme="0" tint="-0.499984740745262"/>
      </bottom>
      <diagonal/>
    </border>
    <border>
      <left style="medium">
        <color indexed="64"/>
      </left>
      <right style="medium">
        <color theme="4" tint="-0.499984740745262"/>
      </right>
      <top style="dashed">
        <color theme="0" tint="-0.499984740745262"/>
      </top>
      <bottom style="dashed">
        <color theme="0" tint="-0.499984740745262"/>
      </bottom>
      <diagonal/>
    </border>
    <border>
      <left style="medium">
        <color rgb="FF002060"/>
      </left>
      <right style="medium">
        <color indexed="64"/>
      </right>
      <top style="dashed">
        <color theme="0" tint="-0.499984740745262"/>
      </top>
      <bottom style="dashed">
        <color theme="0" tint="-0.499984740745262"/>
      </bottom>
      <diagonal/>
    </border>
    <border>
      <left style="medium">
        <color rgb="FF12326E"/>
      </left>
      <right style="medium">
        <color rgb="FF002060"/>
      </right>
      <top style="hair">
        <color theme="4" tint="-0.499984740745262"/>
      </top>
      <bottom style="dashed">
        <color theme="0" tint="-0.499984740745262"/>
      </bottom>
      <diagonal/>
    </border>
    <border>
      <left style="medium">
        <color rgb="FF002060"/>
      </left>
      <right style="medium">
        <color indexed="64"/>
      </right>
      <top style="medium">
        <color indexed="64"/>
      </top>
      <bottom style="dashed">
        <color theme="0" tint="-0.499984740745262"/>
      </bottom>
      <diagonal/>
    </border>
    <border>
      <left style="medium">
        <color rgb="FF002060"/>
      </left>
      <right style="medium">
        <color rgb="FF002060"/>
      </right>
      <top style="dashed">
        <color theme="0" tint="-0.499984740745262"/>
      </top>
      <bottom style="medium">
        <color rgb="FF002060"/>
      </bottom>
      <diagonal/>
    </border>
    <border>
      <left style="medium">
        <color rgb="FF002060"/>
      </left>
      <right style="medium">
        <color theme="4" tint="-0.499984740745262"/>
      </right>
      <top style="hair">
        <color theme="4" tint="-0.499984740745262"/>
      </top>
      <bottom style="dashed">
        <color theme="0" tint="-0.499984740745262"/>
      </bottom>
      <diagonal/>
    </border>
    <border>
      <left style="medium">
        <color theme="4" tint="-0.499984740745262"/>
      </left>
      <right style="medium">
        <color theme="4" tint="-0.499984740745262"/>
      </right>
      <top style="hair">
        <color theme="4" tint="-0.499984740745262"/>
      </top>
      <bottom style="dashed">
        <color theme="0" tint="-0.499984740745262"/>
      </bottom>
      <diagonal/>
    </border>
    <border>
      <left/>
      <right/>
      <top style="medium">
        <color rgb="FF002060"/>
      </top>
      <bottom style="medium">
        <color indexed="64"/>
      </bottom>
      <diagonal/>
    </border>
    <border>
      <left style="medium">
        <color rgb="FF002060"/>
      </left>
      <right style="thin">
        <color theme="4" tint="-0.499984740745262"/>
      </right>
      <top/>
      <bottom style="medium">
        <color rgb="FF12326E"/>
      </bottom>
      <diagonal/>
    </border>
    <border>
      <left style="medium">
        <color rgb="FF002060"/>
      </left>
      <right style="medium">
        <color indexed="64"/>
      </right>
      <top style="hair">
        <color theme="4" tint="-0.499984740745262"/>
      </top>
      <bottom style="medium">
        <color rgb="FF002060"/>
      </bottom>
      <diagonal/>
    </border>
    <border>
      <left/>
      <right/>
      <top style="medium">
        <color rgb="FF002060"/>
      </top>
      <bottom style="medium">
        <color rgb="FF002060"/>
      </bottom>
      <diagonal/>
    </border>
    <border>
      <left style="medium">
        <color theme="4" tint="-0.499984740745262"/>
      </left>
      <right/>
      <top style="medium">
        <color theme="4" tint="-0.499984740745262"/>
      </top>
      <bottom/>
      <diagonal/>
    </border>
    <border>
      <left style="thin">
        <color theme="3"/>
      </left>
      <right style="thin">
        <color theme="3"/>
      </right>
      <top style="thin">
        <color theme="3"/>
      </top>
      <bottom style="thin">
        <color theme="3"/>
      </bottom>
      <diagonal/>
    </border>
    <border>
      <left style="medium">
        <color rgb="FFF089B1"/>
      </left>
      <right style="medium">
        <color rgb="FFF089B1"/>
      </right>
      <top style="medium">
        <color rgb="FFF089B1"/>
      </top>
      <bottom style="thin">
        <color theme="0" tint="-0.14999847407452621"/>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style="medium">
        <color rgb="FF002060"/>
      </bottom>
      <diagonal/>
    </border>
  </borders>
  <cellStyleXfs count="2">
    <xf numFmtId="0" fontId="0" fillId="0" borderId="0"/>
    <xf numFmtId="0" fontId="4" fillId="0" borderId="0" applyNumberFormat="0" applyFill="0" applyBorder="0" applyAlignment="0" applyProtection="0"/>
  </cellStyleXfs>
  <cellXfs count="517">
    <xf numFmtId="0" fontId="0" fillId="0" borderId="0" xfId="0"/>
    <xf numFmtId="0" fontId="1" fillId="0" borderId="0" xfId="0" applyFont="1"/>
    <xf numFmtId="0" fontId="0" fillId="0" borderId="2" xfId="0" applyBorder="1"/>
    <xf numFmtId="0" fontId="0" fillId="0" borderId="3" xfId="0" applyBorder="1"/>
    <xf numFmtId="0" fontId="0" fillId="0" borderId="4" xfId="0" applyBorder="1" applyAlignment="1">
      <alignment wrapText="1"/>
    </xf>
    <xf numFmtId="0" fontId="0" fillId="0" borderId="6" xfId="0" applyBorder="1"/>
    <xf numFmtId="0" fontId="5" fillId="0" borderId="1" xfId="0" applyFont="1" applyBorder="1"/>
    <xf numFmtId="0" fontId="8" fillId="0" borderId="0" xfId="0" applyFont="1" applyAlignment="1">
      <alignment vertical="center" wrapText="1"/>
    </xf>
    <xf numFmtId="0" fontId="6" fillId="0" borderId="6" xfId="0" applyFont="1" applyBorder="1"/>
    <xf numFmtId="0" fontId="0" fillId="0" borderId="6" xfId="0" applyBorder="1" applyAlignment="1">
      <alignment wrapText="1"/>
    </xf>
    <xf numFmtId="0" fontId="4" fillId="0" borderId="6" xfId="1" applyBorder="1" applyAlignment="1">
      <alignment wrapText="1"/>
    </xf>
    <xf numFmtId="0" fontId="7" fillId="0" borderId="5" xfId="0" applyFont="1" applyBorder="1" applyAlignment="1">
      <alignment wrapText="1"/>
    </xf>
    <xf numFmtId="0" fontId="7" fillId="0" borderId="5" xfId="0" applyFont="1" applyBorder="1"/>
    <xf numFmtId="0" fontId="7" fillId="0" borderId="14" xfId="0" applyFont="1" applyBorder="1"/>
    <xf numFmtId="0" fontId="7" fillId="0" borderId="2" xfId="0" applyFont="1" applyBorder="1"/>
    <xf numFmtId="0" fontId="7" fillId="0" borderId="3" xfId="0" applyFont="1" applyBorder="1"/>
    <xf numFmtId="0" fontId="7" fillId="0" borderId="2" xfId="0" applyFont="1" applyBorder="1" applyAlignment="1">
      <alignment wrapText="1"/>
    </xf>
    <xf numFmtId="0" fontId="9" fillId="0" borderId="19" xfId="0" applyFont="1" applyBorder="1" applyAlignment="1">
      <alignment horizontal="left" vertical="center" wrapText="1"/>
    </xf>
    <xf numFmtId="0" fontId="9" fillId="2" borderId="9" xfId="0" applyFont="1" applyFill="1" applyBorder="1" applyAlignment="1">
      <alignment horizontal="center" vertical="center" wrapText="1"/>
    </xf>
    <xf numFmtId="0" fontId="9" fillId="5" borderId="20" xfId="0" applyFont="1" applyFill="1" applyBorder="1" applyAlignment="1">
      <alignment horizontal="center" vertical="center" wrapText="1"/>
    </xf>
    <xf numFmtId="0" fontId="10" fillId="0" borderId="6" xfId="0" applyFont="1" applyBorder="1" applyAlignment="1">
      <alignment vertical="center"/>
    </xf>
    <xf numFmtId="0" fontId="10" fillId="0" borderId="7" xfId="0" applyFont="1" applyBorder="1" applyAlignment="1">
      <alignment vertical="center"/>
    </xf>
    <xf numFmtId="0" fontId="11" fillId="0" borderId="2" xfId="0" applyFont="1" applyBorder="1" applyAlignment="1">
      <alignment wrapText="1"/>
    </xf>
    <xf numFmtId="0" fontId="11" fillId="0" borderId="6" xfId="0" applyFont="1" applyBorder="1" applyAlignment="1">
      <alignment vertical="center"/>
    </xf>
    <xf numFmtId="0" fontId="12" fillId="0" borderId="7" xfId="0" applyFont="1" applyBorder="1" applyAlignment="1">
      <alignment vertical="center"/>
    </xf>
    <xf numFmtId="0" fontId="13" fillId="0" borderId="6" xfId="1" applyFont="1" applyBorder="1" applyAlignment="1">
      <alignment vertical="center"/>
    </xf>
    <xf numFmtId="0" fontId="10" fillId="0" borderId="0" xfId="0" applyFont="1" applyAlignment="1">
      <alignment horizontal="center" vertical="center"/>
    </xf>
    <xf numFmtId="0" fontId="3" fillId="0" borderId="53" xfId="0" applyFont="1" applyBorder="1"/>
    <xf numFmtId="0" fontId="16" fillId="0" borderId="1" xfId="0" applyFont="1" applyBorder="1" applyAlignment="1">
      <alignment vertical="center"/>
    </xf>
    <xf numFmtId="0" fontId="2" fillId="0" borderId="1" xfId="0" applyFont="1" applyBorder="1"/>
    <xf numFmtId="0" fontId="16" fillId="0" borderId="1" xfId="0" applyFont="1" applyBorder="1"/>
    <xf numFmtId="0" fontId="18" fillId="0" borderId="1" xfId="0" applyFont="1" applyBorder="1" applyAlignment="1">
      <alignment horizontal="right" vertical="center" wrapText="1"/>
    </xf>
    <xf numFmtId="0" fontId="9" fillId="4" borderId="21" xfId="0" applyFont="1" applyFill="1" applyBorder="1" applyAlignment="1">
      <alignment horizontal="center" vertical="center" wrapText="1"/>
    </xf>
    <xf numFmtId="0" fontId="11" fillId="0" borderId="0" xfId="1" applyFont="1"/>
    <xf numFmtId="0" fontId="11" fillId="0" borderId="0" xfId="0" applyFont="1"/>
    <xf numFmtId="0" fontId="9" fillId="4" borderId="74" xfId="0" applyFont="1" applyFill="1" applyBorder="1" applyAlignment="1">
      <alignment horizontal="center" vertical="center" wrapText="1"/>
    </xf>
    <xf numFmtId="0" fontId="9" fillId="4" borderId="77" xfId="0" applyFont="1" applyFill="1" applyBorder="1" applyAlignment="1">
      <alignment horizontal="center" vertical="center" wrapText="1"/>
    </xf>
    <xf numFmtId="0" fontId="9" fillId="0" borderId="18" xfId="0" applyFont="1" applyBorder="1" applyAlignment="1">
      <alignment horizontal="left" vertical="center" wrapText="1"/>
    </xf>
    <xf numFmtId="0" fontId="9" fillId="0" borderId="17" xfId="0" applyFont="1" applyBorder="1" applyAlignment="1">
      <alignment horizontal="left" vertical="center" wrapText="1"/>
    </xf>
    <xf numFmtId="0" fontId="9" fillId="4" borderId="78" xfId="0" applyFont="1" applyFill="1" applyBorder="1" applyAlignment="1">
      <alignment horizontal="center" vertical="center" wrapText="1"/>
    </xf>
    <xf numFmtId="0" fontId="9" fillId="0" borderId="20" xfId="0" applyFont="1" applyBorder="1" applyAlignment="1">
      <alignment horizontal="left" vertical="center" wrapText="1"/>
    </xf>
    <xf numFmtId="0" fontId="9" fillId="0" borderId="160" xfId="0" applyFont="1" applyBorder="1" applyAlignment="1">
      <alignment horizontal="left" vertical="center" wrapText="1"/>
    </xf>
    <xf numFmtId="0" fontId="9" fillId="2" borderId="56" xfId="0" applyFont="1" applyFill="1" applyBorder="1" applyAlignment="1">
      <alignment horizontal="center" vertical="center" wrapText="1"/>
    </xf>
    <xf numFmtId="0" fontId="28" fillId="0" borderId="0" xfId="0" applyFont="1" applyAlignment="1">
      <alignment horizontal="center" vertical="center"/>
    </xf>
    <xf numFmtId="0" fontId="28" fillId="0" borderId="0" xfId="0" applyFont="1"/>
    <xf numFmtId="0" fontId="27" fillId="0" borderId="0" xfId="0" applyFont="1"/>
    <xf numFmtId="0" fontId="28" fillId="0" borderId="57" xfId="0" applyFont="1" applyBorder="1" applyAlignment="1">
      <alignment horizontal="center" vertical="center"/>
    </xf>
    <xf numFmtId="0" fontId="28" fillId="0" borderId="158" xfId="0" applyFont="1" applyBorder="1" applyAlignment="1">
      <alignment horizontal="center" vertical="center"/>
    </xf>
    <xf numFmtId="0" fontId="9" fillId="0" borderId="22" xfId="0" applyFont="1" applyBorder="1" applyAlignment="1">
      <alignment horizontal="left" vertical="center" wrapText="1"/>
    </xf>
    <xf numFmtId="0" fontId="17" fillId="0" borderId="1" xfId="0" applyFont="1" applyBorder="1" applyAlignment="1">
      <alignment horizontal="center" vertical="center"/>
    </xf>
    <xf numFmtId="0" fontId="9" fillId="0" borderId="30" xfId="0" applyFont="1" applyBorder="1" applyAlignment="1">
      <alignment horizontal="left" vertical="center" wrapText="1"/>
    </xf>
    <xf numFmtId="0" fontId="11" fillId="0" borderId="0" xfId="0" applyFont="1" applyAlignment="1">
      <alignment vertical="center" wrapText="1"/>
    </xf>
    <xf numFmtId="0" fontId="5" fillId="0" borderId="1" xfId="0" applyFont="1" applyBorder="1" applyAlignment="1">
      <alignment horizontal="center" vertical="center"/>
    </xf>
    <xf numFmtId="164" fontId="5" fillId="0" borderId="1" xfId="0" applyNumberFormat="1" applyFont="1" applyBorder="1" applyAlignment="1">
      <alignment horizontal="center" vertical="center"/>
    </xf>
    <xf numFmtId="1" fontId="17" fillId="0" borderId="1" xfId="0" applyNumberFormat="1" applyFont="1" applyBorder="1" applyAlignment="1">
      <alignment horizontal="center" vertical="center"/>
    </xf>
    <xf numFmtId="0" fontId="18" fillId="0" borderId="40" xfId="0" applyFont="1" applyBorder="1" applyAlignment="1">
      <alignment horizontal="center" vertical="center"/>
    </xf>
    <xf numFmtId="0" fontId="18" fillId="6" borderId="40" xfId="0" applyFont="1" applyFill="1" applyBorder="1" applyAlignment="1">
      <alignment horizontal="center" vertical="center"/>
    </xf>
    <xf numFmtId="164" fontId="18" fillId="0" borderId="40" xfId="0" applyNumberFormat="1" applyFont="1" applyBorder="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18" fillId="0" borderId="40" xfId="0" applyFont="1" applyBorder="1" applyAlignment="1">
      <alignment horizontal="left" vertical="center" wrapText="1"/>
    </xf>
    <xf numFmtId="0" fontId="8" fillId="0" borderId="0" xfId="0" applyFont="1" applyAlignment="1">
      <alignment horizontal="left" vertical="center" wrapText="1"/>
    </xf>
    <xf numFmtId="0" fontId="0" fillId="0" borderId="0" xfId="0" applyAlignment="1">
      <alignment horizontal="left" vertical="center"/>
    </xf>
    <xf numFmtId="0" fontId="27" fillId="7" borderId="57" xfId="0" applyFont="1" applyFill="1" applyBorder="1" applyAlignment="1">
      <alignment horizontal="center" vertical="center"/>
    </xf>
    <xf numFmtId="1" fontId="9" fillId="4" borderId="21" xfId="0" applyNumberFormat="1" applyFont="1" applyFill="1" applyBorder="1" applyAlignment="1">
      <alignment horizontal="center" vertical="center" wrapText="1"/>
    </xf>
    <xf numFmtId="0" fontId="9" fillId="0" borderId="0" xfId="0" applyFont="1" applyAlignment="1" applyProtection="1">
      <alignment horizontal="center" vertical="center" wrapText="1"/>
      <protection locked="0"/>
    </xf>
    <xf numFmtId="0" fontId="9" fillId="0" borderId="0" xfId="0" applyFont="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vertical="center" wrapText="1"/>
    </xf>
    <xf numFmtId="0" fontId="9" fillId="0" borderId="16" xfId="0" applyFont="1" applyBorder="1" applyAlignment="1">
      <alignment vertical="center" wrapText="1"/>
    </xf>
    <xf numFmtId="0" fontId="9" fillId="0" borderId="16" xfId="0" applyFont="1" applyBorder="1" applyAlignment="1">
      <alignment horizontal="left" vertical="center" wrapText="1"/>
    </xf>
    <xf numFmtId="0" fontId="9" fillId="0" borderId="19" xfId="0" applyFont="1" applyBorder="1" applyAlignment="1">
      <alignment horizontal="center" vertical="center" wrapText="1"/>
    </xf>
    <xf numFmtId="0" fontId="9" fillId="0" borderId="19" xfId="0" applyFont="1" applyBorder="1" applyAlignment="1">
      <alignment vertical="center" wrapText="1"/>
    </xf>
    <xf numFmtId="0" fontId="9" fillId="3" borderId="69" xfId="0" applyFont="1" applyFill="1" applyBorder="1" applyAlignment="1" applyProtection="1">
      <alignment horizontal="center" vertical="center" wrapText="1"/>
      <protection locked="0"/>
    </xf>
    <xf numFmtId="0" fontId="9" fillId="3" borderId="19" xfId="0" applyFont="1" applyFill="1" applyBorder="1" applyAlignment="1" applyProtection="1">
      <alignment horizontal="center" vertical="center" wrapText="1"/>
      <protection locked="0"/>
    </xf>
    <xf numFmtId="0" fontId="9" fillId="0" borderId="242" xfId="0" applyFont="1" applyBorder="1" applyAlignment="1" applyProtection="1">
      <alignment horizontal="center" vertical="center" wrapText="1"/>
      <protection locked="0"/>
    </xf>
    <xf numFmtId="0" fontId="11" fillId="0" borderId="0" xfId="0" applyFont="1" applyAlignment="1">
      <alignment horizontal="left" vertical="center" wrapText="1"/>
    </xf>
    <xf numFmtId="1" fontId="11" fillId="0" borderId="0" xfId="0" applyNumberFormat="1" applyFont="1" applyAlignment="1">
      <alignment vertical="center" wrapText="1"/>
    </xf>
    <xf numFmtId="0" fontId="11" fillId="2" borderId="0" xfId="0" applyFont="1" applyFill="1" applyAlignment="1">
      <alignment vertical="center" wrapText="1"/>
    </xf>
    <xf numFmtId="0" fontId="11" fillId="2" borderId="0" xfId="0" applyFont="1" applyFill="1" applyAlignment="1">
      <alignment horizontal="center" vertical="center" wrapText="1"/>
    </xf>
    <xf numFmtId="0" fontId="9" fillId="0" borderId="62" xfId="0" applyFont="1" applyBorder="1" applyAlignment="1">
      <alignment horizontal="center" vertical="center" wrapText="1"/>
    </xf>
    <xf numFmtId="0" fontId="11" fillId="2" borderId="13" xfId="0" applyFont="1" applyFill="1" applyBorder="1" applyAlignment="1">
      <alignment vertical="center" wrapText="1"/>
    </xf>
    <xf numFmtId="0" fontId="9" fillId="5" borderId="17" xfId="0" applyFont="1" applyFill="1" applyBorder="1" applyAlignment="1">
      <alignment horizontal="center" vertical="center" wrapText="1"/>
    </xf>
    <xf numFmtId="0" fontId="11" fillId="0" borderId="80" xfId="0" applyFont="1" applyBorder="1" applyAlignment="1">
      <alignment horizontal="left" vertical="center" wrapText="1"/>
    </xf>
    <xf numFmtId="0" fontId="11" fillId="3" borderId="139" xfId="0" applyFont="1" applyFill="1" applyBorder="1" applyAlignment="1" applyProtection="1">
      <alignment vertical="center" wrapText="1"/>
      <protection locked="0"/>
    </xf>
    <xf numFmtId="0" fontId="11" fillId="3" borderId="174" xfId="0" applyFont="1" applyFill="1" applyBorder="1" applyAlignment="1" applyProtection="1">
      <alignment vertical="center" wrapText="1"/>
      <protection locked="0"/>
    </xf>
    <xf numFmtId="0" fontId="11" fillId="3" borderId="83" xfId="0" applyFont="1" applyFill="1" applyBorder="1" applyAlignment="1" applyProtection="1">
      <alignment vertical="center" wrapText="1"/>
      <protection locked="0"/>
    </xf>
    <xf numFmtId="0" fontId="11" fillId="3" borderId="84" xfId="0" applyFont="1" applyFill="1" applyBorder="1" applyAlignment="1" applyProtection="1">
      <alignment vertical="center" wrapText="1"/>
      <protection locked="0"/>
    </xf>
    <xf numFmtId="0" fontId="11" fillId="4" borderId="90" xfId="0" applyFont="1" applyFill="1" applyBorder="1" applyAlignment="1">
      <alignment horizontal="center" vertical="center" wrapText="1"/>
    </xf>
    <xf numFmtId="0" fontId="11" fillId="4" borderId="80" xfId="0" applyFont="1" applyFill="1" applyBorder="1" applyAlignment="1">
      <alignment vertical="center" wrapText="1"/>
    </xf>
    <xf numFmtId="0" fontId="11" fillId="4" borderId="96" xfId="0" applyFont="1" applyFill="1" applyBorder="1" applyAlignment="1">
      <alignment vertical="center" wrapText="1"/>
    </xf>
    <xf numFmtId="0" fontId="11" fillId="4" borderId="97" xfId="0" applyFont="1" applyFill="1" applyBorder="1" applyAlignment="1">
      <alignment vertical="center" wrapText="1"/>
    </xf>
    <xf numFmtId="0" fontId="11" fillId="2" borderId="9" xfId="0" applyFont="1" applyFill="1" applyBorder="1" applyAlignment="1">
      <alignment vertical="center" wrapText="1"/>
    </xf>
    <xf numFmtId="0" fontId="11" fillId="5" borderId="25" xfId="0" applyFont="1" applyFill="1" applyBorder="1" applyAlignment="1">
      <alignment vertical="center" wrapText="1"/>
    </xf>
    <xf numFmtId="0" fontId="11" fillId="0" borderId="86" xfId="0" applyFont="1" applyBorder="1" applyAlignment="1">
      <alignment horizontal="left" vertical="center" wrapText="1"/>
    </xf>
    <xf numFmtId="0" fontId="11" fillId="3" borderId="140" xfId="0" applyFont="1" applyFill="1" applyBorder="1" applyAlignment="1" applyProtection="1">
      <alignment horizontal="left" vertical="center" wrapText="1"/>
      <protection locked="0"/>
    </xf>
    <xf numFmtId="0" fontId="11" fillId="3" borderId="175" xfId="0" applyFont="1" applyFill="1" applyBorder="1" applyAlignment="1" applyProtection="1">
      <alignment vertical="center" wrapText="1"/>
      <protection locked="0"/>
    </xf>
    <xf numFmtId="0" fontId="11" fillId="3" borderId="88" xfId="0" applyFont="1" applyFill="1" applyBorder="1" applyAlignment="1" applyProtection="1">
      <alignment vertical="center" wrapText="1"/>
      <protection locked="0"/>
    </xf>
    <xf numFmtId="0" fontId="11" fillId="3" borderId="89" xfId="0" applyFont="1" applyFill="1" applyBorder="1" applyAlignment="1" applyProtection="1">
      <alignment vertical="center" wrapText="1"/>
      <protection locked="0"/>
    </xf>
    <xf numFmtId="0" fontId="11" fillId="4" borderId="91" xfId="0" applyFont="1" applyFill="1" applyBorder="1" applyAlignment="1">
      <alignment horizontal="center" vertical="center" wrapText="1"/>
    </xf>
    <xf numFmtId="1" fontId="11" fillId="4" borderId="29" xfId="0" applyNumberFormat="1" applyFont="1" applyFill="1" applyBorder="1" applyAlignment="1">
      <alignment horizontal="center" vertical="center" wrapText="1"/>
    </xf>
    <xf numFmtId="0" fontId="11" fillId="4" borderId="86" xfId="0" applyFont="1" applyFill="1" applyBorder="1" applyAlignment="1">
      <alignment vertical="center" wrapText="1"/>
    </xf>
    <xf numFmtId="0" fontId="11" fillId="4" borderId="85" xfId="0" applyFont="1" applyFill="1" applyBorder="1" applyAlignment="1">
      <alignment vertical="center" wrapText="1"/>
    </xf>
    <xf numFmtId="0" fontId="11" fillId="4" borderId="99" xfId="0" applyFont="1" applyFill="1" applyBorder="1" applyAlignment="1">
      <alignment vertical="center" wrapText="1"/>
    </xf>
    <xf numFmtId="0" fontId="11" fillId="5" borderId="27" xfId="0" applyFont="1" applyFill="1" applyBorder="1" applyAlignment="1">
      <alignment vertical="center" wrapText="1"/>
    </xf>
    <xf numFmtId="0" fontId="11" fillId="0" borderId="23" xfId="0" applyFont="1" applyBorder="1" applyAlignment="1">
      <alignment horizontal="left" vertical="center" wrapText="1"/>
    </xf>
    <xf numFmtId="0" fontId="11" fillId="3" borderId="176" xfId="0" applyFont="1" applyFill="1" applyBorder="1" applyAlignment="1" applyProtection="1">
      <alignment horizontal="left" vertical="center" wrapText="1"/>
      <protection locked="0"/>
    </xf>
    <xf numFmtId="0" fontId="11" fillId="3" borderId="178" xfId="0" applyFont="1" applyFill="1" applyBorder="1" applyAlignment="1" applyProtection="1">
      <alignment vertical="center" wrapText="1"/>
      <protection locked="0"/>
    </xf>
    <xf numFmtId="0" fontId="11" fillId="4" borderId="179" xfId="0" applyFont="1" applyFill="1" applyBorder="1" applyAlignment="1">
      <alignment vertical="center" wrapText="1"/>
    </xf>
    <xf numFmtId="0" fontId="11" fillId="3" borderId="139" xfId="0" applyFont="1" applyFill="1" applyBorder="1" applyAlignment="1" applyProtection="1">
      <alignment horizontal="left" vertical="center" wrapText="1"/>
      <protection locked="0"/>
    </xf>
    <xf numFmtId="0" fontId="11" fillId="3" borderId="150" xfId="0" applyFont="1" applyFill="1" applyBorder="1" applyAlignment="1" applyProtection="1">
      <alignment vertical="center" wrapText="1"/>
      <protection locked="0"/>
    </xf>
    <xf numFmtId="0" fontId="11" fillId="3" borderId="93" xfId="0" applyFont="1" applyFill="1" applyBorder="1" applyAlignment="1" applyProtection="1">
      <alignment vertical="center" wrapText="1"/>
      <protection locked="0"/>
    </xf>
    <xf numFmtId="0" fontId="11" fillId="3" borderId="94" xfId="0" applyFont="1" applyFill="1" applyBorder="1" applyAlignment="1" applyProtection="1">
      <alignment vertical="center" wrapText="1"/>
      <protection locked="0"/>
    </xf>
    <xf numFmtId="0" fontId="11" fillId="4" borderId="81" xfId="0" applyFont="1" applyFill="1" applyBorder="1" applyAlignment="1">
      <alignment vertical="center" wrapText="1"/>
    </xf>
    <xf numFmtId="0" fontId="11" fillId="0" borderId="81" xfId="0" applyFont="1" applyBorder="1" applyAlignment="1">
      <alignment horizontal="left" vertical="center" wrapText="1"/>
    </xf>
    <xf numFmtId="0" fontId="11" fillId="3" borderId="151" xfId="0" applyFont="1" applyFill="1" applyBorder="1" applyAlignment="1" applyProtection="1">
      <alignment horizontal="left" vertical="center" wrapText="1"/>
      <protection locked="0"/>
    </xf>
    <xf numFmtId="0" fontId="11" fillId="3" borderId="38" xfId="0" applyFont="1" applyFill="1" applyBorder="1" applyAlignment="1" applyProtection="1">
      <alignment vertical="center" wrapText="1"/>
      <protection locked="0"/>
    </xf>
    <xf numFmtId="0" fontId="11" fillId="3" borderId="49" xfId="0" applyFont="1" applyFill="1" applyBorder="1" applyAlignment="1" applyProtection="1">
      <alignment vertical="center" wrapText="1"/>
      <protection locked="0"/>
    </xf>
    <xf numFmtId="0" fontId="11" fillId="3" borderId="60" xfId="0" applyFont="1" applyFill="1" applyBorder="1" applyAlignment="1" applyProtection="1">
      <alignment vertical="center" wrapText="1"/>
      <protection locked="0"/>
    </xf>
    <xf numFmtId="0" fontId="11" fillId="4" borderId="101" xfId="0" applyFont="1" applyFill="1" applyBorder="1" applyAlignment="1">
      <alignment horizontal="center" vertical="center" wrapText="1"/>
    </xf>
    <xf numFmtId="0" fontId="11" fillId="4" borderId="180" xfId="0" applyFont="1" applyFill="1" applyBorder="1" applyAlignment="1">
      <alignment vertical="center" wrapText="1"/>
    </xf>
    <xf numFmtId="0" fontId="11" fillId="4" borderId="181" xfId="0" applyFont="1" applyFill="1" applyBorder="1" applyAlignment="1">
      <alignment vertical="center" wrapText="1"/>
    </xf>
    <xf numFmtId="0" fontId="11" fillId="5" borderId="182" xfId="0" applyFont="1" applyFill="1" applyBorder="1" applyAlignment="1">
      <alignment vertical="center" wrapText="1"/>
    </xf>
    <xf numFmtId="0" fontId="11" fillId="2" borderId="12" xfId="0" applyFont="1" applyFill="1" applyBorder="1" applyAlignment="1" applyProtection="1">
      <alignment vertical="center" wrapText="1"/>
      <protection locked="0"/>
    </xf>
    <xf numFmtId="0" fontId="11" fillId="2" borderId="10" xfId="0" applyFont="1" applyFill="1" applyBorder="1" applyAlignment="1" applyProtection="1">
      <alignment vertical="center" wrapText="1"/>
      <protection locked="0"/>
    </xf>
    <xf numFmtId="0" fontId="9" fillId="2" borderId="10" xfId="0" applyFont="1" applyFill="1" applyBorder="1" applyAlignment="1" applyProtection="1">
      <alignment vertical="center" wrapText="1"/>
      <protection locked="0"/>
    </xf>
    <xf numFmtId="0" fontId="11" fillId="2" borderId="12" xfId="0" applyFont="1" applyFill="1" applyBorder="1" applyAlignment="1">
      <alignment vertical="center" wrapText="1"/>
    </xf>
    <xf numFmtId="0" fontId="11" fillId="3" borderId="104" xfId="0" applyFont="1" applyFill="1" applyBorder="1" applyAlignment="1" applyProtection="1">
      <alignment horizontal="left" vertical="center" wrapText="1"/>
      <protection locked="0"/>
    </xf>
    <xf numFmtId="0" fontId="11" fillId="3" borderId="104" xfId="0" applyFont="1" applyFill="1" applyBorder="1" applyAlignment="1" applyProtection="1">
      <alignment vertical="center" wrapText="1"/>
      <protection locked="0"/>
    </xf>
    <xf numFmtId="0" fontId="11" fillId="3" borderId="102" xfId="0" applyFont="1" applyFill="1" applyBorder="1" applyAlignment="1" applyProtection="1">
      <alignment vertical="center" wrapText="1"/>
      <protection locked="0"/>
    </xf>
    <xf numFmtId="0" fontId="11" fillId="3" borderId="105" xfId="0" applyFont="1" applyFill="1" applyBorder="1" applyAlignment="1" applyProtection="1">
      <alignment vertical="center" wrapText="1"/>
      <protection locked="0"/>
    </xf>
    <xf numFmtId="0" fontId="11" fillId="4" borderId="121" xfId="0" applyFont="1" applyFill="1" applyBorder="1" applyAlignment="1">
      <alignment horizontal="center" vertical="center" wrapText="1"/>
    </xf>
    <xf numFmtId="0" fontId="11" fillId="4" borderId="110" xfId="0" applyFont="1" applyFill="1" applyBorder="1" applyAlignment="1">
      <alignment vertical="center" wrapText="1"/>
    </xf>
    <xf numFmtId="0" fontId="11" fillId="4" borderId="111" xfId="0" applyFont="1" applyFill="1" applyBorder="1" applyAlignment="1">
      <alignment vertical="center" wrapText="1"/>
    </xf>
    <xf numFmtId="0" fontId="11" fillId="4" borderId="112" xfId="0" applyFont="1" applyFill="1" applyBorder="1" applyAlignment="1">
      <alignment vertical="center" wrapText="1"/>
    </xf>
    <xf numFmtId="0" fontId="11" fillId="5" borderId="110" xfId="0" applyFont="1" applyFill="1" applyBorder="1" applyAlignment="1">
      <alignment vertical="center" wrapText="1"/>
    </xf>
    <xf numFmtId="0" fontId="11" fillId="3" borderId="81" xfId="0" applyFont="1" applyFill="1" applyBorder="1" applyAlignment="1" applyProtection="1">
      <alignment horizontal="left" vertical="center" wrapText="1"/>
      <protection locked="0"/>
    </xf>
    <xf numFmtId="0" fontId="11" fillId="3" borderId="82" xfId="0" applyFont="1" applyFill="1" applyBorder="1" applyAlignment="1" applyProtection="1">
      <alignment vertical="center" wrapText="1"/>
      <protection locked="0"/>
    </xf>
    <xf numFmtId="0" fontId="11" fillId="3" borderId="85" xfId="0" applyFont="1" applyFill="1" applyBorder="1" applyAlignment="1" applyProtection="1">
      <alignment vertical="center" wrapText="1"/>
      <protection locked="0"/>
    </xf>
    <xf numFmtId="0" fontId="11" fillId="3" borderId="122" xfId="0" applyFont="1" applyFill="1" applyBorder="1" applyAlignment="1" applyProtection="1">
      <alignment vertical="center" wrapText="1"/>
      <protection locked="0"/>
    </xf>
    <xf numFmtId="0" fontId="11" fillId="4" borderId="113" xfId="0" applyFont="1" applyFill="1" applyBorder="1" applyAlignment="1">
      <alignment vertical="center" wrapText="1"/>
    </xf>
    <xf numFmtId="0" fontId="11" fillId="4" borderId="114" xfId="0" applyFont="1" applyFill="1" applyBorder="1" applyAlignment="1">
      <alignment vertical="center" wrapText="1"/>
    </xf>
    <xf numFmtId="0" fontId="11" fillId="5" borderId="113" xfId="0" applyFont="1" applyFill="1" applyBorder="1" applyAlignment="1">
      <alignment vertical="center" wrapText="1"/>
    </xf>
    <xf numFmtId="0" fontId="11" fillId="3" borderId="75" xfId="0" applyFont="1" applyFill="1" applyBorder="1" applyAlignment="1" applyProtection="1">
      <alignment horizontal="left" vertical="center" wrapText="1"/>
      <protection locked="0"/>
    </xf>
    <xf numFmtId="0" fontId="11" fillId="3" borderId="75" xfId="0" applyFont="1" applyFill="1" applyBorder="1" applyAlignment="1" applyProtection="1">
      <alignment vertical="center" wrapText="1"/>
      <protection locked="0"/>
    </xf>
    <xf numFmtId="0" fontId="11" fillId="3" borderId="123" xfId="0" applyFont="1" applyFill="1" applyBorder="1" applyAlignment="1" applyProtection="1">
      <alignment vertical="center" wrapText="1"/>
      <protection locked="0"/>
    </xf>
    <xf numFmtId="0" fontId="11" fillId="3" borderId="63" xfId="0" applyFont="1" applyFill="1" applyBorder="1" applyAlignment="1" applyProtection="1">
      <alignment vertical="center" wrapText="1"/>
      <protection locked="0"/>
    </xf>
    <xf numFmtId="0" fontId="11" fillId="4" borderId="107" xfId="0" applyFont="1" applyFill="1" applyBorder="1" applyAlignment="1">
      <alignment vertical="center" wrapText="1"/>
    </xf>
    <xf numFmtId="0" fontId="11" fillId="4" borderId="108" xfId="0" applyFont="1" applyFill="1" applyBorder="1" applyAlignment="1">
      <alignment vertical="center" wrapText="1"/>
    </xf>
    <xf numFmtId="0" fontId="11" fillId="4" borderId="42" xfId="0" applyFont="1" applyFill="1" applyBorder="1" applyAlignment="1">
      <alignment vertical="center" wrapText="1"/>
    </xf>
    <xf numFmtId="0" fontId="11" fillId="5" borderId="107" xfId="0" applyFont="1" applyFill="1" applyBorder="1" applyAlignment="1">
      <alignment vertical="center" wrapText="1"/>
    </xf>
    <xf numFmtId="0" fontId="11" fillId="2" borderId="10" xfId="0" applyFont="1" applyFill="1" applyBorder="1" applyAlignment="1">
      <alignment horizontal="center" vertical="center" wrapText="1"/>
    </xf>
    <xf numFmtId="1" fontId="11" fillId="2" borderId="10" xfId="0" applyNumberFormat="1" applyFont="1" applyFill="1" applyBorder="1" applyAlignment="1">
      <alignment horizontal="center" vertical="center" wrapText="1"/>
    </xf>
    <xf numFmtId="0" fontId="11" fillId="2" borderId="10" xfId="0" applyFont="1" applyFill="1" applyBorder="1" applyAlignment="1">
      <alignment vertical="center" wrapText="1"/>
    </xf>
    <xf numFmtId="0" fontId="11" fillId="2" borderId="157" xfId="0" applyFont="1" applyFill="1" applyBorder="1" applyAlignment="1">
      <alignment vertical="center" wrapText="1"/>
    </xf>
    <xf numFmtId="0" fontId="11" fillId="3" borderId="126" xfId="0" applyFont="1" applyFill="1" applyBorder="1" applyAlignment="1" applyProtection="1">
      <alignment vertical="center" wrapText="1"/>
      <protection locked="0"/>
    </xf>
    <xf numFmtId="0" fontId="11" fillId="3" borderId="103" xfId="0" applyFont="1" applyFill="1" applyBorder="1" applyAlignment="1" applyProtection="1">
      <alignment vertical="center" wrapText="1"/>
      <protection locked="0"/>
    </xf>
    <xf numFmtId="0" fontId="11" fillId="3" borderId="127" xfId="0" applyFont="1" applyFill="1" applyBorder="1" applyAlignment="1" applyProtection="1">
      <alignment vertical="center" wrapText="1"/>
      <protection locked="0"/>
    </xf>
    <xf numFmtId="0" fontId="11" fillId="2" borderId="125" xfId="0" applyFont="1" applyFill="1" applyBorder="1" applyAlignment="1">
      <alignment vertical="center" wrapText="1"/>
    </xf>
    <xf numFmtId="0" fontId="11" fillId="4" borderId="128" xfId="0" applyFont="1" applyFill="1" applyBorder="1" applyAlignment="1">
      <alignment horizontal="center" vertical="center" wrapText="1"/>
    </xf>
    <xf numFmtId="0" fontId="11" fillId="4" borderId="104" xfId="0" applyFont="1" applyFill="1" applyBorder="1" applyAlignment="1">
      <alignment vertical="center" wrapText="1"/>
    </xf>
    <xf numFmtId="0" fontId="11" fillId="4" borderId="126" xfId="0" applyFont="1" applyFill="1" applyBorder="1" applyAlignment="1">
      <alignment vertical="center" wrapText="1"/>
    </xf>
    <xf numFmtId="0" fontId="11" fillId="4" borderId="130" xfId="0" applyFont="1" applyFill="1" applyBorder="1" applyAlignment="1">
      <alignment vertical="center" wrapText="1"/>
    </xf>
    <xf numFmtId="0" fontId="11" fillId="5" borderId="116" xfId="0" applyFont="1" applyFill="1" applyBorder="1" applyAlignment="1">
      <alignment vertical="center" wrapText="1"/>
    </xf>
    <xf numFmtId="0" fontId="11" fillId="3" borderId="29" xfId="0" applyFont="1" applyFill="1" applyBorder="1" applyAlignment="1" applyProtection="1">
      <alignment vertical="center" wrapText="1"/>
      <protection locked="0"/>
    </xf>
    <xf numFmtId="0" fontId="11" fillId="3" borderId="208" xfId="0" applyFont="1" applyFill="1" applyBorder="1" applyAlignment="1" applyProtection="1">
      <alignment vertical="center" wrapText="1"/>
      <protection locked="0"/>
    </xf>
    <xf numFmtId="0" fontId="11" fillId="3" borderId="237" xfId="0" applyFont="1" applyFill="1" applyBorder="1" applyAlignment="1" applyProtection="1">
      <alignment vertical="center" wrapText="1"/>
      <protection locked="0"/>
    </xf>
    <xf numFmtId="0" fontId="11" fillId="3" borderId="238" xfId="0" applyFont="1" applyFill="1" applyBorder="1" applyAlignment="1" applyProtection="1">
      <alignment vertical="center" wrapText="1"/>
      <protection locked="0"/>
    </xf>
    <xf numFmtId="0" fontId="11" fillId="4" borderId="238" xfId="0" applyFont="1" applyFill="1" applyBorder="1" applyAlignment="1">
      <alignment horizontal="center" vertical="center" wrapText="1"/>
    </xf>
    <xf numFmtId="0" fontId="11" fillId="4" borderId="208" xfId="0" applyFont="1" applyFill="1" applyBorder="1" applyAlignment="1">
      <alignment vertical="center" wrapText="1"/>
    </xf>
    <xf numFmtId="0" fontId="11" fillId="4" borderId="218" xfId="0" applyFont="1" applyFill="1" applyBorder="1" applyAlignment="1">
      <alignment vertical="center" wrapText="1"/>
    </xf>
    <xf numFmtId="0" fontId="11" fillId="5" borderId="234" xfId="0" applyFont="1" applyFill="1" applyBorder="1" applyAlignment="1">
      <alignment vertical="center" wrapText="1"/>
    </xf>
    <xf numFmtId="0" fontId="11" fillId="3" borderId="171" xfId="0" applyFont="1" applyFill="1" applyBorder="1" applyAlignment="1" applyProtection="1">
      <alignment vertical="center" wrapText="1"/>
      <protection locked="0"/>
    </xf>
    <xf numFmtId="0" fontId="11" fillId="3" borderId="204" xfId="0" applyFont="1" applyFill="1" applyBorder="1" applyAlignment="1" applyProtection="1">
      <alignment vertical="center" wrapText="1"/>
      <protection locked="0"/>
    </xf>
    <xf numFmtId="0" fontId="11" fillId="3" borderId="230" xfId="0" applyFont="1" applyFill="1" applyBorder="1" applyAlignment="1" applyProtection="1">
      <alignment vertical="center" wrapText="1"/>
      <protection locked="0"/>
    </xf>
    <xf numFmtId="0" fontId="11" fillId="2" borderId="137" xfId="0" applyFont="1" applyFill="1" applyBorder="1" applyAlignment="1">
      <alignment vertical="center" wrapText="1"/>
    </xf>
    <xf numFmtId="0" fontId="11" fillId="4" borderId="56" xfId="0" applyFont="1" applyFill="1" applyBorder="1" applyAlignment="1">
      <alignment horizontal="center" vertical="center" wrapText="1"/>
    </xf>
    <xf numFmtId="0" fontId="11" fillId="4" borderId="29" xfId="0" applyFont="1" applyFill="1" applyBorder="1" applyAlignment="1">
      <alignment vertical="center" wrapText="1"/>
    </xf>
    <xf numFmtId="0" fontId="11" fillId="4" borderId="26" xfId="0" applyFont="1" applyFill="1" applyBorder="1" applyAlignment="1">
      <alignment vertical="center" wrapText="1"/>
    </xf>
    <xf numFmtId="0" fontId="11" fillId="4" borderId="165" xfId="0" applyFont="1" applyFill="1" applyBorder="1" applyAlignment="1">
      <alignment vertical="center" wrapText="1"/>
    </xf>
    <xf numFmtId="0" fontId="11" fillId="5" borderId="37" xfId="0" applyFont="1" applyFill="1" applyBorder="1" applyAlignment="1">
      <alignment vertical="center" wrapText="1"/>
    </xf>
    <xf numFmtId="0" fontId="11" fillId="3" borderId="172" xfId="0" applyFont="1" applyFill="1" applyBorder="1" applyAlignment="1" applyProtection="1">
      <alignment vertical="center" wrapText="1"/>
      <protection locked="0"/>
    </xf>
    <xf numFmtId="0" fontId="11" fillId="3" borderId="76" xfId="0" applyFont="1" applyFill="1" applyBorder="1" applyAlignment="1" applyProtection="1">
      <alignment vertical="center" wrapText="1"/>
      <protection locked="0"/>
    </xf>
    <xf numFmtId="0" fontId="11" fillId="4" borderId="188" xfId="0" applyFont="1" applyFill="1" applyBorder="1" applyAlignment="1">
      <alignment horizontal="center" vertical="center" wrapText="1"/>
    </xf>
    <xf numFmtId="0" fontId="11" fillId="4" borderId="134" xfId="0" applyFont="1" applyFill="1" applyBorder="1" applyAlignment="1">
      <alignment vertical="center" wrapText="1"/>
    </xf>
    <xf numFmtId="0" fontId="11" fillId="4" borderId="135" xfId="0" applyFont="1" applyFill="1" applyBorder="1" applyAlignment="1">
      <alignment vertical="center" wrapText="1"/>
    </xf>
    <xf numFmtId="0" fontId="11" fillId="5" borderId="136" xfId="0" applyFont="1" applyFill="1" applyBorder="1" applyAlignment="1">
      <alignment vertical="center" wrapText="1"/>
    </xf>
    <xf numFmtId="0" fontId="11" fillId="3" borderId="132" xfId="0" applyFont="1" applyFill="1" applyBorder="1" applyAlignment="1" applyProtection="1">
      <alignment vertical="center" wrapText="1"/>
      <protection locked="0"/>
    </xf>
    <xf numFmtId="0" fontId="11" fillId="3" borderId="133" xfId="0" applyFont="1" applyFill="1" applyBorder="1" applyAlignment="1" applyProtection="1">
      <alignment vertical="center" wrapText="1"/>
      <protection locked="0"/>
    </xf>
    <xf numFmtId="0" fontId="11" fillId="4" borderId="122" xfId="0" applyFont="1" applyFill="1" applyBorder="1" applyAlignment="1">
      <alignment horizontal="center" vertical="center" wrapText="1"/>
    </xf>
    <xf numFmtId="0" fontId="11" fillId="4" borderId="100" xfId="0" applyFont="1" applyFill="1" applyBorder="1" applyAlignment="1">
      <alignment vertical="center" wrapText="1"/>
    </xf>
    <xf numFmtId="0" fontId="11" fillId="5" borderId="118" xfId="0" applyFont="1" applyFill="1" applyBorder="1" applyAlignment="1">
      <alignment vertical="center" wrapText="1"/>
    </xf>
    <xf numFmtId="0" fontId="11" fillId="4" borderId="237" xfId="0" applyFont="1" applyFill="1" applyBorder="1" applyAlignment="1">
      <alignment horizontal="center" vertical="center" wrapText="1"/>
    </xf>
    <xf numFmtId="0" fontId="11" fillId="3" borderId="30" xfId="0" applyFont="1" applyFill="1" applyBorder="1" applyAlignment="1" applyProtection="1">
      <alignment vertical="center" wrapText="1"/>
      <protection locked="0"/>
    </xf>
    <xf numFmtId="0" fontId="11" fillId="3" borderId="16" xfId="0" applyFont="1" applyFill="1" applyBorder="1" applyAlignment="1" applyProtection="1">
      <alignment vertical="center" wrapText="1"/>
      <protection locked="0"/>
    </xf>
    <xf numFmtId="0" fontId="11" fillId="4" borderId="189" xfId="0" applyFont="1" applyFill="1" applyBorder="1" applyAlignment="1">
      <alignment horizontal="center" vertical="center" wrapText="1"/>
    </xf>
    <xf numFmtId="0" fontId="11" fillId="4" borderId="30" xfId="0" applyFont="1" applyFill="1" applyBorder="1" applyAlignment="1">
      <alignment vertical="center" wrapText="1"/>
    </xf>
    <xf numFmtId="0" fontId="11" fillId="4" borderId="16" xfId="0" applyFont="1" applyFill="1" applyBorder="1" applyAlignment="1">
      <alignment vertical="center" wrapText="1"/>
    </xf>
    <xf numFmtId="0" fontId="11" fillId="5" borderId="15" xfId="0" applyFont="1" applyFill="1" applyBorder="1" applyAlignment="1">
      <alignment vertical="center" wrapText="1"/>
    </xf>
    <xf numFmtId="0" fontId="11" fillId="3" borderId="80" xfId="0" applyFont="1" applyFill="1" applyBorder="1" applyAlignment="1" applyProtection="1">
      <alignment vertical="center" wrapText="1"/>
      <protection locked="0"/>
    </xf>
    <xf numFmtId="0" fontId="11" fillId="4" borderId="190" xfId="0" applyFont="1" applyFill="1" applyBorder="1" applyAlignment="1">
      <alignment horizontal="center" vertical="center" wrapText="1"/>
    </xf>
    <xf numFmtId="0" fontId="11" fillId="4" borderId="95" xfId="0" applyFont="1" applyFill="1" applyBorder="1" applyAlignment="1">
      <alignment vertical="center" wrapText="1"/>
    </xf>
    <xf numFmtId="0" fontId="11" fillId="5" borderId="119" xfId="0" applyFont="1" applyFill="1" applyBorder="1" applyAlignment="1">
      <alignment vertical="center" wrapText="1"/>
    </xf>
    <xf numFmtId="0" fontId="11" fillId="3" borderId="86" xfId="0" applyFont="1" applyFill="1" applyBorder="1" applyAlignment="1" applyProtection="1">
      <alignment vertical="center" wrapText="1"/>
      <protection locked="0"/>
    </xf>
    <xf numFmtId="0" fontId="11" fillId="3" borderId="87" xfId="0" applyFont="1" applyFill="1" applyBorder="1" applyAlignment="1" applyProtection="1">
      <alignment vertical="center" wrapText="1"/>
      <protection locked="0"/>
    </xf>
    <xf numFmtId="0" fontId="11" fillId="3" borderId="187" xfId="0" applyFont="1" applyFill="1" applyBorder="1" applyAlignment="1" applyProtection="1">
      <alignment vertical="center" wrapText="1"/>
      <protection locked="0"/>
    </xf>
    <xf numFmtId="0" fontId="11" fillId="4" borderId="140" xfId="0" applyFont="1" applyFill="1" applyBorder="1" applyAlignment="1">
      <alignment horizontal="center" vertical="center" wrapText="1"/>
    </xf>
    <xf numFmtId="0" fontId="11" fillId="4" borderId="98" xfId="0" applyFont="1" applyFill="1" applyBorder="1" applyAlignment="1">
      <alignment vertical="center" wrapText="1"/>
    </xf>
    <xf numFmtId="0" fontId="11" fillId="5" borderId="117" xfId="0" applyFont="1" applyFill="1" applyBorder="1" applyAlignment="1">
      <alignment vertical="center" wrapText="1"/>
    </xf>
    <xf numFmtId="0" fontId="11" fillId="4" borderId="141" xfId="0" applyFont="1" applyFill="1" applyBorder="1" applyAlignment="1">
      <alignment horizontal="center" vertical="center" wrapText="1"/>
    </xf>
    <xf numFmtId="0" fontId="11" fillId="2" borderId="11" xfId="0" applyFont="1" applyFill="1" applyBorder="1" applyAlignment="1" applyProtection="1">
      <alignment vertical="center" wrapText="1"/>
      <protection locked="0"/>
    </xf>
    <xf numFmtId="0" fontId="11" fillId="2" borderId="68" xfId="0" applyFont="1" applyFill="1" applyBorder="1" applyAlignment="1">
      <alignment vertical="center" wrapText="1"/>
    </xf>
    <xf numFmtId="0" fontId="11" fillId="0" borderId="68" xfId="0" applyFont="1" applyBorder="1" applyAlignment="1">
      <alignment horizontal="center" vertical="center" wrapText="1"/>
    </xf>
    <xf numFmtId="1" fontId="11" fillId="0" borderId="162" xfId="0" applyNumberFormat="1" applyFont="1" applyBorder="1" applyAlignment="1">
      <alignment vertical="center" wrapText="1"/>
    </xf>
    <xf numFmtId="0" fontId="11" fillId="0" borderId="68" xfId="0" applyFont="1" applyBorder="1" applyAlignment="1">
      <alignment vertical="center" wrapText="1"/>
    </xf>
    <xf numFmtId="0" fontId="11" fillId="3" borderId="197" xfId="0" applyFont="1" applyFill="1" applyBorder="1" applyAlignment="1" applyProtection="1">
      <alignment vertical="center" wrapText="1"/>
      <protection locked="0"/>
    </xf>
    <xf numFmtId="0" fontId="11" fillId="3" borderId="200" xfId="0" applyFont="1" applyFill="1" applyBorder="1" applyAlignment="1" applyProtection="1">
      <alignment vertical="center" wrapText="1"/>
      <protection locked="0"/>
    </xf>
    <xf numFmtId="0" fontId="9" fillId="3" borderId="201" xfId="0" applyFont="1" applyFill="1" applyBorder="1" applyAlignment="1" applyProtection="1">
      <alignment vertical="center" wrapText="1"/>
      <protection locked="0"/>
    </xf>
    <xf numFmtId="0" fontId="9" fillId="3" borderId="198" xfId="0" applyFont="1" applyFill="1" applyBorder="1" applyAlignment="1" applyProtection="1">
      <alignment vertical="center" wrapText="1"/>
      <protection locked="0"/>
    </xf>
    <xf numFmtId="0" fontId="11" fillId="2" borderId="29" xfId="0" applyFont="1" applyFill="1" applyBorder="1" applyAlignment="1">
      <alignment vertical="center" wrapText="1"/>
    </xf>
    <xf numFmtId="0" fontId="11" fillId="4" borderId="199" xfId="0" applyFont="1" applyFill="1" applyBorder="1" applyAlignment="1">
      <alignment horizontal="center" vertical="center" wrapText="1"/>
    </xf>
    <xf numFmtId="0" fontId="11" fillId="4" borderId="199" xfId="0" applyFont="1" applyFill="1" applyBorder="1" applyAlignment="1">
      <alignment vertical="center" wrapText="1"/>
    </xf>
    <xf numFmtId="0" fontId="11" fillId="0" borderId="29" xfId="0" applyFont="1" applyBorder="1" applyAlignment="1">
      <alignment vertical="center" wrapText="1"/>
    </xf>
    <xf numFmtId="0" fontId="11" fillId="5" borderId="199" xfId="0" applyFont="1" applyFill="1" applyBorder="1" applyAlignment="1">
      <alignment vertical="center" wrapText="1"/>
    </xf>
    <xf numFmtId="0" fontId="11" fillId="0" borderId="76" xfId="0" applyFont="1" applyBorder="1" applyAlignment="1">
      <alignment horizontal="left" vertical="center" wrapText="1"/>
    </xf>
    <xf numFmtId="0" fontId="11" fillId="3" borderId="151" xfId="0" applyFont="1" applyFill="1" applyBorder="1" applyAlignment="1" applyProtection="1">
      <alignment vertical="center" wrapText="1"/>
      <protection locked="0"/>
    </xf>
    <xf numFmtId="0" fontId="11" fillId="3" borderId="12" xfId="0" applyFont="1" applyFill="1" applyBorder="1" applyAlignment="1" applyProtection="1">
      <alignment vertical="center" wrapText="1"/>
      <protection locked="0"/>
    </xf>
    <xf numFmtId="0" fontId="11" fillId="3" borderId="52" xfId="0" applyFont="1" applyFill="1" applyBorder="1" applyAlignment="1" applyProtection="1">
      <alignment vertical="center" wrapText="1"/>
      <protection locked="0"/>
    </xf>
    <xf numFmtId="0" fontId="11" fillId="3" borderId="191" xfId="0" applyFont="1" applyFill="1" applyBorder="1" applyAlignment="1" applyProtection="1">
      <alignment vertical="center" wrapText="1"/>
      <protection locked="0"/>
    </xf>
    <xf numFmtId="0" fontId="11" fillId="4" borderId="15" xfId="0" applyFont="1" applyFill="1" applyBorder="1" applyAlignment="1">
      <alignment horizontal="center" vertical="center" wrapText="1"/>
    </xf>
    <xf numFmtId="0" fontId="11" fillId="4" borderId="15" xfId="0" applyFont="1" applyFill="1" applyBorder="1" applyAlignment="1">
      <alignment vertical="center" wrapText="1"/>
    </xf>
    <xf numFmtId="0" fontId="11" fillId="2" borderId="157" xfId="0" applyFont="1" applyFill="1" applyBorder="1" applyAlignment="1" applyProtection="1">
      <alignment vertical="center" wrapText="1"/>
      <protection locked="0"/>
    </xf>
    <xf numFmtId="0" fontId="11" fillId="2" borderId="159" xfId="0" applyFont="1" applyFill="1" applyBorder="1" applyAlignment="1">
      <alignment horizontal="center" vertical="center" wrapText="1"/>
    </xf>
    <xf numFmtId="1" fontId="11" fillId="2" borderId="62" xfId="0" applyNumberFormat="1" applyFont="1" applyFill="1" applyBorder="1" applyAlignment="1">
      <alignment horizontal="center" vertical="center" wrapText="1"/>
    </xf>
    <xf numFmtId="0" fontId="11" fillId="2" borderId="159" xfId="0" applyFont="1" applyFill="1" applyBorder="1" applyAlignment="1">
      <alignment vertical="center" wrapText="1"/>
    </xf>
    <xf numFmtId="0" fontId="11" fillId="3" borderId="81" xfId="0" applyFont="1" applyFill="1" applyBorder="1" applyAlignment="1" applyProtection="1">
      <alignment vertical="center" wrapText="1"/>
      <protection locked="0"/>
    </xf>
    <xf numFmtId="0" fontId="11" fillId="4" borderId="118" xfId="0" applyFont="1" applyFill="1" applyBorder="1" applyAlignment="1">
      <alignment horizontal="center" vertical="center" wrapText="1"/>
    </xf>
    <xf numFmtId="0" fontId="11" fillId="4" borderId="29" xfId="0" applyFont="1" applyFill="1" applyBorder="1" applyAlignment="1">
      <alignment horizontal="center" vertical="center" wrapText="1"/>
    </xf>
    <xf numFmtId="0" fontId="11" fillId="4" borderId="82" xfId="0" applyFont="1" applyFill="1" applyBorder="1" applyAlignment="1">
      <alignment vertical="center" wrapText="1"/>
    </xf>
    <xf numFmtId="0" fontId="11" fillId="3" borderId="142" xfId="0" applyFont="1" applyFill="1" applyBorder="1" applyAlignment="1" applyProtection="1">
      <alignment vertical="center" wrapText="1"/>
      <protection locked="0"/>
    </xf>
    <xf numFmtId="0" fontId="11" fillId="2" borderId="12" xfId="0" applyFont="1" applyFill="1" applyBorder="1" applyAlignment="1">
      <alignment horizontal="center" vertical="center" wrapText="1"/>
    </xf>
    <xf numFmtId="1" fontId="11" fillId="2" borderId="10" xfId="0" applyNumberFormat="1" applyFont="1" applyFill="1" applyBorder="1" applyAlignment="1">
      <alignment vertical="center" wrapText="1"/>
    </xf>
    <xf numFmtId="0" fontId="11" fillId="0" borderId="24" xfId="0" applyFont="1" applyBorder="1" applyAlignment="1">
      <alignment horizontal="left" vertical="center" wrapText="1"/>
    </xf>
    <xf numFmtId="0" fontId="11" fillId="3" borderId="32" xfId="0" applyFont="1" applyFill="1" applyBorder="1" applyAlignment="1" applyProtection="1">
      <alignment vertical="center" wrapText="1"/>
      <protection locked="0"/>
    </xf>
    <xf numFmtId="0" fontId="11" fillId="3" borderId="51" xfId="0" applyFont="1" applyFill="1" applyBorder="1" applyAlignment="1" applyProtection="1">
      <alignment vertical="center" wrapText="1"/>
      <protection locked="0"/>
    </xf>
    <xf numFmtId="0" fontId="11" fillId="3" borderId="48" xfId="0" applyFont="1" applyFill="1" applyBorder="1" applyAlignment="1" applyProtection="1">
      <alignment vertical="center" wrapText="1"/>
      <protection locked="0"/>
    </xf>
    <xf numFmtId="0" fontId="11" fillId="3" borderId="59" xfId="0" applyFont="1" applyFill="1" applyBorder="1" applyAlignment="1" applyProtection="1">
      <alignment vertical="center" wrapText="1"/>
      <protection locked="0"/>
    </xf>
    <xf numFmtId="0" fontId="11" fillId="4" borderId="30" xfId="0" applyFont="1" applyFill="1" applyBorder="1" applyAlignment="1">
      <alignment horizontal="center" vertical="center" wrapText="1"/>
    </xf>
    <xf numFmtId="1" fontId="11" fillId="4" borderId="36" xfId="0" applyNumberFormat="1" applyFont="1" applyFill="1" applyBorder="1" applyAlignment="1">
      <alignment horizontal="center" vertical="center" wrapText="1"/>
    </xf>
    <xf numFmtId="0" fontId="11" fillId="2" borderId="11" xfId="0" applyFont="1" applyFill="1" applyBorder="1" applyAlignment="1">
      <alignment horizontal="center" vertical="center" wrapText="1"/>
    </xf>
    <xf numFmtId="1" fontId="11" fillId="2" borderId="11" xfId="0" applyNumberFormat="1" applyFont="1" applyFill="1" applyBorder="1" applyAlignment="1">
      <alignment horizontal="center" vertical="center" wrapText="1"/>
    </xf>
    <xf numFmtId="0" fontId="11" fillId="0" borderId="131" xfId="0" applyFont="1" applyBorder="1" applyAlignment="1">
      <alignment horizontal="left" vertical="center" wrapText="1"/>
    </xf>
    <xf numFmtId="0" fontId="11" fillId="3" borderId="201" xfId="0" applyFont="1" applyFill="1" applyBorder="1" applyAlignment="1" applyProtection="1">
      <alignment vertical="center" wrapText="1"/>
      <protection locked="0"/>
    </xf>
    <xf numFmtId="0" fontId="11" fillId="4" borderId="203"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11" fillId="4" borderId="201" xfId="0" applyFont="1" applyFill="1" applyBorder="1" applyAlignment="1">
      <alignment vertical="center" wrapText="1"/>
    </xf>
    <xf numFmtId="0" fontId="11" fillId="5" borderId="201" xfId="0" applyFont="1" applyFill="1" applyBorder="1" applyAlignment="1">
      <alignment vertical="center" wrapText="1"/>
    </xf>
    <xf numFmtId="0" fontId="11" fillId="0" borderId="87" xfId="0" applyFont="1" applyBorder="1" applyAlignment="1">
      <alignment horizontal="left" vertical="center" wrapText="1"/>
    </xf>
    <xf numFmtId="0" fontId="11" fillId="3" borderId="206" xfId="0" applyFont="1" applyFill="1" applyBorder="1" applyAlignment="1" applyProtection="1">
      <alignment vertical="center" wrapText="1"/>
      <protection locked="0"/>
    </xf>
    <xf numFmtId="0" fontId="11" fillId="3" borderId="207" xfId="0" applyFont="1" applyFill="1" applyBorder="1" applyAlignment="1" applyProtection="1">
      <alignment vertical="center" wrapText="1"/>
      <protection locked="0"/>
    </xf>
    <xf numFmtId="0" fontId="11" fillId="4" borderId="204" xfId="0" applyFont="1" applyFill="1" applyBorder="1" applyAlignment="1">
      <alignment horizontal="center" vertical="center" wrapText="1"/>
    </xf>
    <xf numFmtId="0" fontId="11" fillId="4" borderId="204" xfId="0" applyFont="1" applyFill="1" applyBorder="1" applyAlignment="1">
      <alignment vertical="center" wrapText="1"/>
    </xf>
    <xf numFmtId="0" fontId="11" fillId="5" borderId="204" xfId="0" applyFont="1" applyFill="1" applyBorder="1" applyAlignment="1">
      <alignment vertical="center" wrapText="1"/>
    </xf>
    <xf numFmtId="0" fontId="11" fillId="3" borderId="202" xfId="0" applyFont="1" applyFill="1" applyBorder="1" applyAlignment="1" applyProtection="1">
      <alignment vertical="center" wrapText="1"/>
      <protection locked="0"/>
    </xf>
    <xf numFmtId="0" fontId="11" fillId="3" borderId="205" xfId="0" applyFont="1" applyFill="1" applyBorder="1" applyAlignment="1" applyProtection="1">
      <alignment vertical="center" wrapText="1"/>
      <protection locked="0"/>
    </xf>
    <xf numFmtId="0" fontId="11" fillId="4" borderId="205" xfId="0" applyFont="1" applyFill="1" applyBorder="1" applyAlignment="1">
      <alignment vertical="center" wrapText="1"/>
    </xf>
    <xf numFmtId="0" fontId="11" fillId="3" borderId="141" xfId="0" applyFont="1" applyFill="1" applyBorder="1" applyAlignment="1" applyProtection="1">
      <alignment vertical="center" wrapText="1"/>
      <protection locked="0"/>
    </xf>
    <xf numFmtId="0" fontId="11" fillId="0" borderId="241" xfId="0" applyFont="1" applyBorder="1" applyAlignment="1">
      <alignment horizontal="left" vertical="center" wrapText="1"/>
    </xf>
    <xf numFmtId="0" fontId="11" fillId="3" borderId="192" xfId="0" applyFont="1" applyFill="1" applyBorder="1" applyAlignment="1" applyProtection="1">
      <alignment vertical="center" wrapText="1"/>
      <protection locked="0"/>
    </xf>
    <xf numFmtId="0" fontId="11" fillId="4" borderId="75" xfId="0" applyFont="1" applyFill="1" applyBorder="1" applyAlignment="1">
      <alignment vertical="center" wrapText="1"/>
    </xf>
    <xf numFmtId="0" fontId="11" fillId="5" borderId="75" xfId="0" applyFont="1" applyFill="1" applyBorder="1" applyAlignment="1">
      <alignment vertical="center" wrapText="1"/>
    </xf>
    <xf numFmtId="0" fontId="11" fillId="0" borderId="205" xfId="0" applyFont="1" applyBorder="1" applyAlignment="1">
      <alignment horizontal="left" vertical="center" wrapText="1"/>
    </xf>
    <xf numFmtId="0" fontId="11" fillId="3" borderId="177" xfId="0" applyFont="1" applyFill="1" applyBorder="1" applyAlignment="1" applyProtection="1">
      <alignment vertical="center" wrapText="1"/>
      <protection locked="0"/>
    </xf>
    <xf numFmtId="0" fontId="11" fillId="5" borderId="81" xfId="0" applyFont="1" applyFill="1" applyBorder="1" applyAlignment="1">
      <alignment vertical="center" wrapText="1"/>
    </xf>
    <xf numFmtId="0" fontId="11" fillId="0" borderId="233" xfId="0" applyFont="1" applyBorder="1" applyAlignment="1">
      <alignment horizontal="left" vertical="center" wrapText="1"/>
    </xf>
    <xf numFmtId="0" fontId="11" fillId="3" borderId="209" xfId="0" applyFont="1" applyFill="1" applyBorder="1" applyAlignment="1" applyProtection="1">
      <alignment vertical="center" wrapText="1"/>
      <protection locked="0"/>
    </xf>
    <xf numFmtId="0" fontId="11" fillId="4" borderId="205" xfId="0" applyFont="1" applyFill="1" applyBorder="1" applyAlignment="1">
      <alignment horizontal="center" vertical="center" wrapText="1"/>
    </xf>
    <xf numFmtId="0" fontId="11" fillId="5" borderId="208" xfId="0" applyFont="1" applyFill="1" applyBorder="1" applyAlignment="1">
      <alignment vertical="center" wrapText="1"/>
    </xf>
    <xf numFmtId="0" fontId="11" fillId="0" borderId="236" xfId="0" applyFont="1" applyBorder="1" applyAlignment="1">
      <alignment horizontal="left" vertical="center" wrapText="1"/>
    </xf>
    <xf numFmtId="0" fontId="11" fillId="3" borderId="15" xfId="0" applyFont="1" applyFill="1" applyBorder="1" applyAlignment="1" applyProtection="1">
      <alignment vertical="center" wrapText="1"/>
      <protection locked="0"/>
    </xf>
    <xf numFmtId="0" fontId="11" fillId="3" borderId="56" xfId="0" applyFont="1" applyFill="1" applyBorder="1" applyAlignment="1" applyProtection="1">
      <alignment vertical="center" wrapText="1"/>
      <protection locked="0"/>
    </xf>
    <xf numFmtId="0" fontId="11" fillId="2" borderId="167" xfId="0" applyFont="1" applyFill="1" applyBorder="1" applyAlignment="1">
      <alignment vertical="center" wrapText="1"/>
    </xf>
    <xf numFmtId="0" fontId="11" fillId="5" borderId="30" xfId="0" applyFont="1" applyFill="1" applyBorder="1" applyAlignment="1">
      <alignment vertical="center" wrapText="1"/>
    </xf>
    <xf numFmtId="0" fontId="11" fillId="3" borderId="203" xfId="0" applyFont="1" applyFill="1" applyBorder="1" applyAlignment="1" applyProtection="1">
      <alignment vertical="center" wrapText="1"/>
      <protection locked="0"/>
    </xf>
    <xf numFmtId="0" fontId="11" fillId="3" borderId="235" xfId="0" applyFont="1" applyFill="1" applyBorder="1" applyAlignment="1" applyProtection="1">
      <alignment vertical="center" wrapText="1"/>
      <protection locked="0"/>
    </xf>
    <xf numFmtId="0" fontId="11" fillId="4" borderId="21" xfId="0" applyFont="1" applyFill="1" applyBorder="1" applyAlignment="1">
      <alignment horizontal="center" vertical="center" wrapText="1"/>
    </xf>
    <xf numFmtId="0" fontId="11" fillId="4" borderId="203" xfId="0" applyFont="1" applyFill="1" applyBorder="1" applyAlignment="1">
      <alignment vertical="center" wrapText="1"/>
    </xf>
    <xf numFmtId="0" fontId="11" fillId="5" borderId="203" xfId="0" applyFont="1" applyFill="1" applyBorder="1" applyAlignment="1">
      <alignment vertical="center" wrapText="1"/>
    </xf>
    <xf numFmtId="0" fontId="11" fillId="3" borderId="169" xfId="0" applyFont="1" applyFill="1" applyBorder="1" applyAlignment="1" applyProtection="1">
      <alignment vertical="center" wrapText="1"/>
      <protection locked="0"/>
    </xf>
    <xf numFmtId="0" fontId="11" fillId="3" borderId="185" xfId="0" applyFont="1" applyFill="1" applyBorder="1" applyAlignment="1" applyProtection="1">
      <alignment vertical="center" wrapText="1"/>
      <protection locked="0"/>
    </xf>
    <xf numFmtId="0" fontId="11" fillId="4" borderId="236" xfId="0" applyFont="1" applyFill="1" applyBorder="1" applyAlignment="1">
      <alignment vertical="center" wrapText="1"/>
    </xf>
    <xf numFmtId="0" fontId="11" fillId="5" borderId="236" xfId="0" applyFont="1" applyFill="1" applyBorder="1" applyAlignment="1">
      <alignment vertical="center" wrapText="1"/>
    </xf>
    <xf numFmtId="0" fontId="11" fillId="3" borderId="210" xfId="0" applyFont="1" applyFill="1" applyBorder="1" applyAlignment="1" applyProtection="1">
      <alignment vertical="center" wrapText="1"/>
      <protection locked="0"/>
    </xf>
    <xf numFmtId="0" fontId="11" fillId="5" borderId="205" xfId="0" applyFont="1" applyFill="1" applyBorder="1" applyAlignment="1">
      <alignment vertical="center" wrapText="1"/>
    </xf>
    <xf numFmtId="0" fontId="11" fillId="3" borderId="168" xfId="0" applyFont="1" applyFill="1" applyBorder="1" applyAlignment="1" applyProtection="1">
      <alignment vertical="center" wrapText="1"/>
      <protection locked="0"/>
    </xf>
    <xf numFmtId="0" fontId="11" fillId="3" borderId="186" xfId="0" applyFont="1" applyFill="1" applyBorder="1" applyAlignment="1" applyProtection="1">
      <alignment vertical="center" wrapText="1"/>
      <protection locked="0"/>
    </xf>
    <xf numFmtId="0" fontId="11" fillId="3" borderId="211" xfId="0" applyFont="1" applyFill="1" applyBorder="1" applyAlignment="1" applyProtection="1">
      <alignment vertical="center" wrapText="1"/>
      <protection locked="0"/>
    </xf>
    <xf numFmtId="0" fontId="11" fillId="5" borderId="19" xfId="0" applyFont="1" applyFill="1" applyBorder="1" applyAlignment="1">
      <alignment vertical="center" wrapText="1"/>
    </xf>
    <xf numFmtId="0" fontId="11" fillId="3" borderId="31" xfId="0" applyFont="1" applyFill="1" applyBorder="1" applyAlignment="1" applyProtection="1">
      <alignment vertical="center" wrapText="1"/>
      <protection locked="0"/>
    </xf>
    <xf numFmtId="0" fontId="11" fillId="3" borderId="184" xfId="0" applyFont="1" applyFill="1" applyBorder="1" applyAlignment="1" applyProtection="1">
      <alignment vertical="center" wrapText="1"/>
      <protection locked="0"/>
    </xf>
    <xf numFmtId="0" fontId="11" fillId="4" borderId="31" xfId="0" applyFont="1" applyFill="1" applyBorder="1" applyAlignment="1">
      <alignment vertical="center" wrapText="1"/>
    </xf>
    <xf numFmtId="0" fontId="11" fillId="5" borderId="31" xfId="0" applyFont="1" applyFill="1" applyBorder="1" applyAlignment="1">
      <alignment vertical="center" wrapText="1"/>
    </xf>
    <xf numFmtId="1" fontId="11" fillId="2" borderId="0" xfId="0" applyNumberFormat="1" applyFont="1" applyFill="1" applyAlignment="1">
      <alignment vertical="center" wrapText="1"/>
    </xf>
    <xf numFmtId="0" fontId="11" fillId="4" borderId="201" xfId="0" applyFont="1" applyFill="1" applyBorder="1" applyAlignment="1">
      <alignment horizontal="center" vertical="center" wrapText="1"/>
    </xf>
    <xf numFmtId="0" fontId="11" fillId="3" borderId="36" xfId="0" applyFont="1" applyFill="1" applyBorder="1" applyAlignment="1" applyProtection="1">
      <alignment vertical="center" wrapText="1"/>
      <protection locked="0"/>
    </xf>
    <xf numFmtId="0" fontId="11" fillId="4" borderId="36" xfId="0" applyFont="1" applyFill="1" applyBorder="1" applyAlignment="1">
      <alignment horizontal="center" vertical="center" wrapText="1"/>
    </xf>
    <xf numFmtId="0" fontId="11" fillId="4" borderId="31" xfId="0" applyFont="1" applyFill="1" applyBorder="1" applyAlignment="1">
      <alignment horizontal="center" vertical="center" wrapText="1"/>
    </xf>
    <xf numFmtId="1" fontId="11" fillId="2" borderId="12" xfId="0" applyNumberFormat="1" applyFont="1" applyFill="1" applyBorder="1" applyAlignment="1">
      <alignment vertical="center" wrapText="1"/>
    </xf>
    <xf numFmtId="0" fontId="11" fillId="4" borderId="116" xfId="0" applyFont="1" applyFill="1" applyBorder="1" applyAlignment="1">
      <alignment horizontal="center" vertical="center" wrapText="1"/>
    </xf>
    <xf numFmtId="0" fontId="11" fillId="5" borderId="116" xfId="0" applyFont="1" applyFill="1" applyBorder="1" applyAlignment="1">
      <alignment horizontal="center" vertical="center" wrapText="1"/>
    </xf>
    <xf numFmtId="0" fontId="11" fillId="4" borderId="117" xfId="0" applyFont="1" applyFill="1" applyBorder="1" applyAlignment="1">
      <alignment horizontal="center" vertical="center" wrapText="1"/>
    </xf>
    <xf numFmtId="0" fontId="11" fillId="4" borderId="87" xfId="0" applyFont="1" applyFill="1" applyBorder="1" applyAlignment="1">
      <alignment vertical="center" wrapText="1"/>
    </xf>
    <xf numFmtId="0" fontId="11" fillId="5" borderId="117" xfId="0" applyFont="1" applyFill="1" applyBorder="1" applyAlignment="1">
      <alignment horizontal="center" vertical="center" wrapText="1"/>
    </xf>
    <xf numFmtId="0" fontId="11" fillId="0" borderId="146" xfId="0" applyFont="1" applyBorder="1" applyAlignment="1">
      <alignment horizontal="left" vertical="center" wrapText="1"/>
    </xf>
    <xf numFmtId="0" fontId="11" fillId="3" borderId="134" xfId="0" applyFont="1" applyFill="1" applyBorder="1" applyAlignment="1" applyProtection="1">
      <alignment vertical="center" wrapText="1"/>
      <protection locked="0"/>
    </xf>
    <xf numFmtId="0" fontId="11" fillId="3" borderId="146" xfId="0" applyFont="1" applyFill="1" applyBorder="1" applyAlignment="1" applyProtection="1">
      <alignment vertical="center" wrapText="1"/>
      <protection locked="0"/>
    </xf>
    <xf numFmtId="0" fontId="11" fillId="3" borderId="106" xfId="0" applyFont="1" applyFill="1" applyBorder="1" applyAlignment="1" applyProtection="1">
      <alignment vertical="center" wrapText="1"/>
      <protection locked="0"/>
    </xf>
    <xf numFmtId="0" fontId="11" fillId="3" borderId="147" xfId="0" applyFont="1" applyFill="1" applyBorder="1" applyAlignment="1" applyProtection="1">
      <alignment vertical="center" wrapText="1"/>
      <protection locked="0"/>
    </xf>
    <xf numFmtId="0" fontId="11" fillId="4" borderId="136" xfId="0" applyFont="1" applyFill="1" applyBorder="1" applyAlignment="1">
      <alignment horizontal="center" vertical="center" wrapText="1"/>
    </xf>
    <xf numFmtId="0" fontId="11" fillId="4" borderId="146" xfId="0" applyFont="1" applyFill="1" applyBorder="1" applyAlignment="1">
      <alignment vertical="center" wrapText="1"/>
    </xf>
    <xf numFmtId="0" fontId="11" fillId="5" borderId="136" xfId="0" applyFont="1" applyFill="1" applyBorder="1" applyAlignment="1">
      <alignment horizontal="center" vertical="center" wrapText="1"/>
    </xf>
    <xf numFmtId="1" fontId="11" fillId="0" borderId="68" xfId="0" applyNumberFormat="1" applyFont="1" applyBorder="1" applyAlignment="1">
      <alignment vertical="center" wrapText="1"/>
    </xf>
    <xf numFmtId="0" fontId="11" fillId="3" borderId="26" xfId="0" applyFont="1" applyFill="1" applyBorder="1" applyAlignment="1" applyProtection="1">
      <alignment vertical="center" wrapText="1"/>
      <protection locked="0"/>
    </xf>
    <xf numFmtId="0" fontId="11" fillId="3" borderId="50" xfId="0" applyFont="1" applyFill="1" applyBorder="1" applyAlignment="1" applyProtection="1">
      <alignment vertical="center" wrapText="1"/>
      <protection locked="0"/>
    </xf>
    <xf numFmtId="0" fontId="11" fillId="3" borderId="55" xfId="0" applyFont="1" applyFill="1" applyBorder="1" applyAlignment="1" applyProtection="1">
      <alignment vertical="center" wrapText="1"/>
      <protection locked="0"/>
    </xf>
    <xf numFmtId="0" fontId="11" fillId="4" borderId="28" xfId="0" applyFont="1" applyFill="1" applyBorder="1" applyAlignment="1">
      <alignment horizontal="center" vertical="center" wrapText="1"/>
    </xf>
    <xf numFmtId="0" fontId="11" fillId="5" borderId="28" xfId="0" applyFont="1" applyFill="1" applyBorder="1" applyAlignment="1">
      <alignment horizontal="center" vertical="center" wrapText="1"/>
    </xf>
    <xf numFmtId="0" fontId="11" fillId="3" borderId="214" xfId="0" applyFont="1" applyFill="1" applyBorder="1" applyAlignment="1" applyProtection="1">
      <alignment vertical="center" wrapText="1"/>
      <protection locked="0"/>
    </xf>
    <xf numFmtId="0" fontId="11" fillId="3" borderId="212" xfId="0" applyFont="1" applyFill="1" applyBorder="1" applyAlignment="1" applyProtection="1">
      <alignment vertical="center" wrapText="1"/>
      <protection locked="0"/>
    </xf>
    <xf numFmtId="0" fontId="11" fillId="4" borderId="216" xfId="0" applyFont="1" applyFill="1" applyBorder="1" applyAlignment="1">
      <alignment horizontal="center" vertical="center" wrapText="1"/>
    </xf>
    <xf numFmtId="0" fontId="11" fillId="4" borderId="219" xfId="0" applyFont="1" applyFill="1" applyBorder="1" applyAlignment="1">
      <alignment vertical="center" wrapText="1"/>
    </xf>
    <xf numFmtId="0" fontId="11" fillId="5" borderId="216" xfId="0" applyFont="1" applyFill="1" applyBorder="1" applyAlignment="1">
      <alignment vertical="center" wrapText="1"/>
    </xf>
    <xf numFmtId="0" fontId="11" fillId="3" borderId="215" xfId="0" applyFont="1" applyFill="1" applyBorder="1" applyAlignment="1" applyProtection="1">
      <alignment vertical="center" wrapText="1"/>
      <protection locked="0"/>
    </xf>
    <xf numFmtId="0" fontId="11" fillId="3" borderId="213" xfId="0" applyFont="1" applyFill="1" applyBorder="1" applyAlignment="1" applyProtection="1">
      <alignment vertical="center" wrapText="1"/>
      <protection locked="0"/>
    </xf>
    <xf numFmtId="0" fontId="11" fillId="4" borderId="217" xfId="0" applyFont="1" applyFill="1" applyBorder="1" applyAlignment="1">
      <alignment horizontal="center" vertical="center" wrapText="1"/>
    </xf>
    <xf numFmtId="0" fontId="11" fillId="4" borderId="220" xfId="0" applyFont="1" applyFill="1" applyBorder="1" applyAlignment="1">
      <alignment vertical="center" wrapText="1"/>
    </xf>
    <xf numFmtId="0" fontId="11" fillId="5" borderId="217" xfId="0" applyFont="1" applyFill="1" applyBorder="1" applyAlignment="1">
      <alignment vertical="center" wrapText="1"/>
    </xf>
    <xf numFmtId="0" fontId="11" fillId="3" borderId="47" xfId="0" applyFont="1" applyFill="1" applyBorder="1" applyAlignment="1" applyProtection="1">
      <alignment vertical="center" wrapText="1"/>
      <protection locked="0"/>
    </xf>
    <xf numFmtId="0" fontId="11" fillId="3" borderId="156" xfId="0" applyFont="1" applyFill="1" applyBorder="1" applyAlignment="1" applyProtection="1">
      <alignment vertical="center" wrapText="1"/>
      <protection locked="0"/>
    </xf>
    <xf numFmtId="0" fontId="11" fillId="4" borderId="64" xfId="0" applyFont="1" applyFill="1" applyBorder="1" applyAlignment="1">
      <alignment horizontal="center" vertical="center" wrapText="1"/>
    </xf>
    <xf numFmtId="0" fontId="11" fillId="4" borderId="193" xfId="0" applyFont="1" applyFill="1" applyBorder="1" applyAlignment="1">
      <alignment vertical="center" wrapText="1"/>
    </xf>
    <xf numFmtId="0" fontId="11" fillId="5" borderId="194" xfId="0" applyFont="1" applyFill="1" applyBorder="1" applyAlignment="1">
      <alignment vertical="center" wrapText="1"/>
    </xf>
    <xf numFmtId="0" fontId="11" fillId="3" borderId="224" xfId="0" applyFont="1" applyFill="1" applyBorder="1" applyAlignment="1" applyProtection="1">
      <alignment vertical="center" wrapText="1"/>
      <protection locked="0"/>
    </xf>
    <xf numFmtId="0" fontId="11" fillId="3" borderId="223" xfId="0" applyFont="1" applyFill="1" applyBorder="1" applyAlignment="1" applyProtection="1">
      <alignment vertical="center" wrapText="1"/>
      <protection locked="0"/>
    </xf>
    <xf numFmtId="0" fontId="11" fillId="4" borderId="222" xfId="0" applyFont="1" applyFill="1" applyBorder="1" applyAlignment="1">
      <alignment vertical="center" wrapText="1"/>
    </xf>
    <xf numFmtId="0" fontId="11" fillId="5" borderId="221" xfId="0" applyFont="1" applyFill="1" applyBorder="1" applyAlignment="1">
      <alignment vertical="center" wrapText="1"/>
    </xf>
    <xf numFmtId="0" fontId="11" fillId="4" borderId="225" xfId="0" applyFont="1" applyFill="1" applyBorder="1" applyAlignment="1">
      <alignment vertical="center" wrapText="1"/>
    </xf>
    <xf numFmtId="0" fontId="11" fillId="5" borderId="226" xfId="0" applyFont="1" applyFill="1" applyBorder="1" applyAlignment="1">
      <alignment vertical="center" wrapText="1"/>
    </xf>
    <xf numFmtId="0" fontId="11" fillId="4" borderId="148" xfId="0" applyFont="1" applyFill="1" applyBorder="1" applyAlignment="1">
      <alignment horizontal="center" vertical="center" wrapText="1"/>
    </xf>
    <xf numFmtId="0" fontId="11" fillId="0" borderId="239" xfId="0" applyFont="1" applyBorder="1" applyAlignment="1">
      <alignment horizontal="center" vertical="center" wrapText="1"/>
    </xf>
    <xf numFmtId="0" fontId="11" fillId="3" borderId="229" xfId="0" applyFont="1" applyFill="1" applyBorder="1" applyAlignment="1" applyProtection="1">
      <alignment vertical="center" wrapText="1"/>
      <protection locked="0"/>
    </xf>
    <xf numFmtId="0" fontId="11" fillId="2" borderId="129" xfId="0" applyFont="1" applyFill="1" applyBorder="1" applyAlignment="1">
      <alignment vertical="center" wrapText="1"/>
    </xf>
    <xf numFmtId="0" fontId="11" fillId="4" borderId="227" xfId="0" applyFont="1" applyFill="1" applyBorder="1" applyAlignment="1">
      <alignment horizontal="center" vertical="center" wrapText="1"/>
    </xf>
    <xf numFmtId="0" fontId="11" fillId="3" borderId="228" xfId="0" applyFont="1" applyFill="1" applyBorder="1" applyAlignment="1" applyProtection="1">
      <alignment vertical="center" wrapText="1"/>
      <protection locked="0"/>
    </xf>
    <xf numFmtId="0" fontId="11" fillId="4" borderId="37" xfId="0" applyFont="1" applyFill="1" applyBorder="1" applyAlignment="1">
      <alignment horizontal="center" vertical="center" wrapText="1"/>
    </xf>
    <xf numFmtId="0" fontId="11" fillId="3" borderId="131" xfId="0" applyFont="1" applyFill="1" applyBorder="1" applyAlignment="1" applyProtection="1">
      <alignment vertical="center" wrapText="1"/>
      <protection locked="0"/>
    </xf>
    <xf numFmtId="0" fontId="11" fillId="3" borderId="144" xfId="0" applyFont="1" applyFill="1" applyBorder="1" applyAlignment="1" applyProtection="1">
      <alignment vertical="center" wrapText="1"/>
      <protection locked="0"/>
    </xf>
    <xf numFmtId="0" fontId="11" fillId="4" borderId="152" xfId="0" applyFont="1" applyFill="1" applyBorder="1" applyAlignment="1">
      <alignment horizontal="center" vertical="center" wrapText="1"/>
    </xf>
    <xf numFmtId="0" fontId="11" fillId="4" borderId="132" xfId="0" applyFont="1" applyFill="1" applyBorder="1" applyAlignment="1">
      <alignment vertical="center" wrapText="1"/>
    </xf>
    <xf numFmtId="0" fontId="11" fillId="4" borderId="131" xfId="0" applyFont="1" applyFill="1" applyBorder="1" applyAlignment="1">
      <alignment vertical="center" wrapText="1"/>
    </xf>
    <xf numFmtId="0" fontId="11" fillId="4" borderId="109" xfId="0" applyFont="1" applyFill="1" applyBorder="1" applyAlignment="1">
      <alignment vertical="center" wrapText="1"/>
    </xf>
    <xf numFmtId="0" fontId="11" fillId="3" borderId="33" xfId="0" applyFont="1" applyFill="1" applyBorder="1" applyAlignment="1" applyProtection="1">
      <alignment vertical="center" wrapText="1"/>
      <protection locked="0"/>
    </xf>
    <xf numFmtId="0" fontId="11" fillId="3" borderId="23" xfId="0" applyFont="1" applyFill="1" applyBorder="1" applyAlignment="1" applyProtection="1">
      <alignment vertical="center" wrapText="1"/>
      <protection locked="0"/>
    </xf>
    <xf numFmtId="0" fontId="11" fillId="4" borderId="153" xfId="0" applyFont="1" applyFill="1" applyBorder="1" applyAlignment="1">
      <alignment horizontal="center" vertical="center" wrapText="1"/>
    </xf>
    <xf numFmtId="0" fontId="11" fillId="4" borderId="33" xfId="0" applyFont="1" applyFill="1" applyBorder="1" applyAlignment="1">
      <alignment vertical="center" wrapText="1"/>
    </xf>
    <xf numFmtId="0" fontId="11" fillId="4" borderId="23" xfId="0" applyFont="1" applyFill="1" applyBorder="1" applyAlignment="1">
      <alignment vertical="center" wrapText="1"/>
    </xf>
    <xf numFmtId="0" fontId="11" fillId="5" borderId="34" xfId="0" applyFont="1" applyFill="1" applyBorder="1" applyAlignment="1">
      <alignment vertical="center" wrapText="1"/>
    </xf>
    <xf numFmtId="0" fontId="11" fillId="0" borderId="82" xfId="0" applyFont="1" applyBorder="1" applyAlignment="1">
      <alignment horizontal="left" vertical="center" wrapText="1"/>
    </xf>
    <xf numFmtId="0" fontId="11" fillId="3" borderId="92" xfId="0" applyFont="1" applyFill="1" applyBorder="1" applyAlignment="1" applyProtection="1">
      <alignment vertical="center" wrapText="1"/>
      <protection locked="0"/>
    </xf>
    <xf numFmtId="0" fontId="11" fillId="4" borderId="76" xfId="0" applyFont="1" applyFill="1" applyBorder="1" applyAlignment="1">
      <alignment vertical="center" wrapText="1"/>
    </xf>
    <xf numFmtId="0" fontId="11" fillId="4" borderId="138" xfId="0" applyFont="1" applyFill="1" applyBorder="1" applyAlignment="1">
      <alignment vertical="center" wrapText="1"/>
    </xf>
    <xf numFmtId="0" fontId="11" fillId="3" borderId="233" xfId="0" applyFont="1" applyFill="1" applyBorder="1" applyAlignment="1" applyProtection="1">
      <alignment vertical="center" wrapText="1"/>
      <protection locked="0"/>
    </xf>
    <xf numFmtId="0" fontId="11" fillId="3" borderId="232" xfId="0" applyFont="1" applyFill="1" applyBorder="1" applyAlignment="1" applyProtection="1">
      <alignment vertical="center" wrapText="1"/>
      <protection locked="0"/>
    </xf>
    <xf numFmtId="0" fontId="11" fillId="4" borderId="234" xfId="0" applyFont="1" applyFill="1" applyBorder="1" applyAlignment="1">
      <alignment horizontal="center" vertical="center" wrapText="1"/>
    </xf>
    <xf numFmtId="0" fontId="11" fillId="3" borderId="120" xfId="0" applyFont="1" applyFill="1" applyBorder="1" applyAlignment="1" applyProtection="1">
      <alignment vertical="center" wrapText="1"/>
      <protection locked="0"/>
    </xf>
    <xf numFmtId="0" fontId="11" fillId="3" borderId="58" xfId="0" applyFont="1" applyFill="1" applyBorder="1" applyAlignment="1" applyProtection="1">
      <alignment vertical="center" wrapText="1"/>
      <protection locked="0"/>
    </xf>
    <xf numFmtId="0" fontId="11" fillId="4" borderId="34" xfId="0" applyFont="1" applyFill="1" applyBorder="1" applyAlignment="1">
      <alignment horizontal="center" vertical="center" wrapText="1"/>
    </xf>
    <xf numFmtId="0" fontId="11" fillId="3" borderId="173" xfId="0" applyFont="1" applyFill="1" applyBorder="1" applyAlignment="1" applyProtection="1">
      <alignment vertical="center" wrapText="1"/>
      <protection locked="0"/>
    </xf>
    <xf numFmtId="0" fontId="11" fillId="3" borderId="170" xfId="0" applyFont="1" applyFill="1" applyBorder="1" applyAlignment="1" applyProtection="1">
      <alignment vertical="center" wrapText="1"/>
      <protection locked="0"/>
    </xf>
    <xf numFmtId="0" fontId="11" fillId="3" borderId="231" xfId="0" applyFont="1" applyFill="1" applyBorder="1" applyAlignment="1" applyProtection="1">
      <alignment vertical="center" wrapText="1"/>
      <protection locked="0"/>
    </xf>
    <xf numFmtId="0" fontId="11" fillId="3" borderId="195" xfId="0" applyFont="1" applyFill="1" applyBorder="1" applyAlignment="1" applyProtection="1">
      <alignment vertical="center" wrapText="1"/>
      <protection locked="0"/>
    </xf>
    <xf numFmtId="0" fontId="11" fillId="3" borderId="196" xfId="0" applyFont="1" applyFill="1" applyBorder="1" applyAlignment="1" applyProtection="1">
      <alignment vertical="center" wrapText="1"/>
      <protection locked="0"/>
    </xf>
    <xf numFmtId="0" fontId="11" fillId="3" borderId="155" xfId="0" applyFont="1" applyFill="1" applyBorder="1" applyAlignment="1" applyProtection="1">
      <alignment vertical="center" wrapText="1"/>
      <protection locked="0"/>
    </xf>
    <xf numFmtId="0" fontId="11" fillId="4" borderId="196" xfId="0" applyFont="1" applyFill="1" applyBorder="1" applyAlignment="1">
      <alignment horizontal="center" vertical="center" wrapText="1"/>
    </xf>
    <xf numFmtId="0" fontId="9" fillId="0" borderId="0" xfId="0" applyFont="1" applyAlignment="1">
      <alignment horizontal="left" vertical="center" wrapText="1"/>
    </xf>
    <xf numFmtId="0" fontId="11" fillId="0" borderId="166" xfId="0" applyFont="1" applyBorder="1" applyAlignment="1">
      <alignment vertical="center" wrapText="1"/>
    </xf>
    <xf numFmtId="0" fontId="11" fillId="0" borderId="0" xfId="0" applyFont="1" applyAlignment="1" applyProtection="1">
      <alignment vertical="center" wrapText="1"/>
      <protection locked="0"/>
    </xf>
    <xf numFmtId="0" fontId="11" fillId="0" borderId="19" xfId="0" applyFont="1" applyBorder="1" applyAlignment="1">
      <alignment vertical="center" wrapText="1"/>
    </xf>
    <xf numFmtId="0" fontId="11" fillId="2" borderId="39" xfId="0" applyFont="1" applyFill="1" applyBorder="1" applyAlignment="1">
      <alignment vertical="center" wrapText="1"/>
    </xf>
    <xf numFmtId="0" fontId="9" fillId="0" borderId="68" xfId="0" applyFont="1" applyBorder="1" applyAlignment="1" applyProtection="1">
      <alignment horizontal="center" vertical="center" wrapText="1"/>
      <protection locked="0"/>
    </xf>
    <xf numFmtId="0" fontId="9" fillId="0" borderId="242" xfId="0" applyFont="1" applyBorder="1" applyAlignment="1">
      <alignment horizontal="center" vertical="center" wrapText="1"/>
    </xf>
    <xf numFmtId="1" fontId="9" fillId="0" borderId="242" xfId="0" applyNumberFormat="1" applyFont="1" applyBorder="1" applyAlignment="1">
      <alignment horizontal="center" vertical="center" wrapText="1"/>
    </xf>
    <xf numFmtId="0" fontId="9" fillId="0" borderId="68" xfId="0" applyFont="1" applyBorder="1" applyAlignment="1">
      <alignment horizontal="center" vertical="center" wrapText="1"/>
    </xf>
    <xf numFmtId="0" fontId="2" fillId="0" borderId="244" xfId="0" applyFont="1" applyBorder="1"/>
    <xf numFmtId="0" fontId="16" fillId="0" borderId="0" xfId="0" applyFont="1"/>
    <xf numFmtId="0" fontId="24" fillId="0" borderId="0" xfId="1" applyFont="1" applyFill="1" applyBorder="1" applyAlignment="1">
      <alignment horizontal="center" vertical="center" wrapText="1"/>
    </xf>
    <xf numFmtId="0" fontId="4" fillId="0" borderId="6" xfId="1" applyFill="1" applyBorder="1" applyAlignment="1">
      <alignment wrapText="1"/>
    </xf>
    <xf numFmtId="0" fontId="32" fillId="4" borderId="246" xfId="0" applyFont="1" applyFill="1" applyBorder="1" applyAlignment="1">
      <alignment horizontal="left" vertical="center"/>
    </xf>
    <xf numFmtId="0" fontId="32" fillId="4" borderId="247" xfId="0" applyFont="1" applyFill="1" applyBorder="1" applyAlignment="1">
      <alignment horizontal="left" vertical="center"/>
    </xf>
    <xf numFmtId="0" fontId="32" fillId="4" borderId="248" xfId="0" applyFont="1" applyFill="1" applyBorder="1" applyAlignment="1">
      <alignment horizontal="left" vertical="center"/>
    </xf>
    <xf numFmtId="0" fontId="28" fillId="0" borderId="246" xfId="0" applyFont="1" applyBorder="1" applyAlignment="1">
      <alignment horizontal="left" vertical="center"/>
    </xf>
    <xf numFmtId="0" fontId="28" fillId="0" borderId="247" xfId="0" applyFont="1" applyBorder="1" applyAlignment="1">
      <alignment horizontal="left" vertical="center"/>
    </xf>
    <xf numFmtId="0" fontId="28" fillId="0" borderId="248" xfId="0" applyFont="1" applyBorder="1" applyAlignment="1">
      <alignment horizontal="left" vertical="center" wrapText="1"/>
    </xf>
    <xf numFmtId="0" fontId="28" fillId="0" borderId="248" xfId="0" applyFont="1" applyBorder="1" applyAlignment="1">
      <alignment horizontal="left" vertical="center"/>
    </xf>
    <xf numFmtId="0" fontId="28" fillId="0" borderId="249" xfId="0" applyFont="1" applyBorder="1"/>
    <xf numFmtId="0" fontId="28" fillId="0" borderId="250" xfId="0" applyFont="1" applyBorder="1"/>
    <xf numFmtId="0" fontId="28" fillId="0" borderId="251" xfId="0" applyFont="1" applyBorder="1"/>
    <xf numFmtId="0" fontId="0" fillId="0" borderId="7" xfId="0" applyBorder="1" applyAlignment="1">
      <alignment wrapText="1"/>
    </xf>
    <xf numFmtId="0" fontId="4" fillId="0" borderId="7" xfId="1" applyBorder="1" applyAlignment="1">
      <alignment wrapText="1"/>
    </xf>
    <xf numFmtId="0" fontId="0" fillId="0" borderId="5" xfId="0" applyBorder="1" applyAlignment="1">
      <alignment wrapText="1"/>
    </xf>
    <xf numFmtId="0" fontId="0" fillId="0" borderId="0" xfId="0" applyAlignment="1">
      <alignment horizontal="center" wrapText="1"/>
    </xf>
    <xf numFmtId="0" fontId="14" fillId="0" borderId="252" xfId="0" applyFont="1" applyBorder="1" applyAlignment="1">
      <alignment horizontal="center" vertical="center" wrapText="1"/>
    </xf>
    <xf numFmtId="0" fontId="14" fillId="0" borderId="253" xfId="0" applyFont="1" applyBorder="1" applyAlignment="1">
      <alignment horizontal="center" vertical="center" wrapText="1"/>
    </xf>
    <xf numFmtId="0" fontId="14" fillId="0" borderId="254"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166" xfId="0" applyFont="1" applyBorder="1" applyAlignment="1">
      <alignment horizontal="center" vertical="center" wrapText="1"/>
    </xf>
    <xf numFmtId="0" fontId="29" fillId="0" borderId="20"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0" xfId="0" applyFont="1" applyAlignment="1">
      <alignment horizontal="center" vertical="center" wrapText="1"/>
    </xf>
    <xf numFmtId="0" fontId="15" fillId="0" borderId="28"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255" xfId="0" applyFont="1" applyBorder="1" applyAlignment="1">
      <alignment horizontal="center" vertical="center" wrapText="1"/>
    </xf>
    <xf numFmtId="0" fontId="15" fillId="0" borderId="15"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0" xfId="0" applyFont="1" applyAlignment="1">
      <alignment horizontal="center" vertical="center" wrapText="1"/>
    </xf>
    <xf numFmtId="0" fontId="21" fillId="0" borderId="65" xfId="0" applyFont="1" applyBorder="1" applyAlignment="1">
      <alignment horizontal="center" vertical="center" wrapText="1"/>
    </xf>
    <xf numFmtId="0" fontId="11" fillId="0" borderId="14" xfId="0" applyFont="1" applyBorder="1" applyAlignment="1">
      <alignment horizontal="left" vertical="center"/>
    </xf>
    <xf numFmtId="0" fontId="11" fillId="0" borderId="65" xfId="0" applyFont="1" applyBorder="1" applyAlignment="1">
      <alignment horizontal="left" vertical="center"/>
    </xf>
    <xf numFmtId="0" fontId="31" fillId="3" borderId="245" xfId="0" applyFont="1" applyFill="1" applyBorder="1" applyAlignment="1">
      <alignment horizontal="center" vertical="center"/>
    </xf>
    <xf numFmtId="0" fontId="15" fillId="3" borderId="41" xfId="0" applyFont="1" applyFill="1" applyBorder="1" applyAlignment="1">
      <alignment horizontal="center" vertical="center" wrapText="1"/>
    </xf>
    <xf numFmtId="0" fontId="15" fillId="3" borderId="0" xfId="0" applyFont="1" applyFill="1" applyAlignment="1">
      <alignment horizontal="center" vertical="center" wrapText="1"/>
    </xf>
    <xf numFmtId="0" fontId="15" fillId="3" borderId="65" xfId="0" applyFont="1" applyFill="1" applyBorder="1" applyAlignment="1">
      <alignment horizontal="center" vertical="center" wrapText="1"/>
    </xf>
    <xf numFmtId="0" fontId="25" fillId="4" borderId="41" xfId="0" applyFont="1" applyFill="1" applyBorder="1" applyAlignment="1">
      <alignment horizontal="center" vertical="center"/>
    </xf>
    <xf numFmtId="0" fontId="25" fillId="4" borderId="0" xfId="0" applyFont="1" applyFill="1" applyAlignment="1">
      <alignment horizontal="center" vertical="center"/>
    </xf>
    <xf numFmtId="0" fontId="25" fillId="4" borderId="65" xfId="0" applyFont="1" applyFill="1" applyBorder="1" applyAlignment="1">
      <alignment horizontal="center" vertical="center"/>
    </xf>
    <xf numFmtId="0" fontId="25" fillId="4" borderId="41" xfId="0" applyFont="1" applyFill="1" applyBorder="1" applyAlignment="1">
      <alignment horizontal="center" vertical="center" wrapText="1"/>
    </xf>
    <xf numFmtId="0" fontId="25" fillId="4" borderId="0" xfId="0" applyFont="1" applyFill="1" applyAlignment="1">
      <alignment horizontal="center" vertical="center" wrapText="1"/>
    </xf>
    <xf numFmtId="0" fontId="25" fillId="4" borderId="65" xfId="0" applyFont="1" applyFill="1" applyBorder="1" applyAlignment="1">
      <alignment horizontal="center" vertical="center" wrapText="1"/>
    </xf>
    <xf numFmtId="0" fontId="24" fillId="4" borderId="41" xfId="1" applyFont="1" applyFill="1" applyBorder="1" applyAlignment="1">
      <alignment horizontal="center" vertical="center" wrapText="1"/>
    </xf>
    <xf numFmtId="0" fontId="24" fillId="4" borderId="0" xfId="1" applyFont="1" applyFill="1" applyBorder="1" applyAlignment="1">
      <alignment horizontal="center" vertical="center" wrapText="1"/>
    </xf>
    <xf numFmtId="0" fontId="24" fillId="4" borderId="65" xfId="1" applyFont="1" applyFill="1" applyBorder="1" applyAlignment="1">
      <alignment horizontal="center" vertical="center" wrapText="1"/>
    </xf>
    <xf numFmtId="0" fontId="24" fillId="4" borderId="43" xfId="1" applyFont="1" applyFill="1" applyBorder="1" applyAlignment="1">
      <alignment horizontal="center" vertical="center" wrapText="1"/>
    </xf>
    <xf numFmtId="0" fontId="24" fillId="4" borderId="44" xfId="1" applyFont="1" applyFill="1" applyBorder="1" applyAlignment="1">
      <alignment horizontal="center" vertical="center" wrapText="1"/>
    </xf>
    <xf numFmtId="0" fontId="24" fillId="4" borderId="45" xfId="1" applyFont="1" applyFill="1" applyBorder="1" applyAlignment="1">
      <alignment horizontal="center" vertical="center" wrapText="1"/>
    </xf>
    <xf numFmtId="0" fontId="9" fillId="0" borderId="8" xfId="0" applyFont="1" applyBorder="1" applyAlignment="1">
      <alignment horizontal="center" vertical="center" textRotation="90" wrapText="1"/>
    </xf>
    <xf numFmtId="0" fontId="9" fillId="0" borderId="46" xfId="0" applyFont="1" applyBorder="1" applyAlignment="1">
      <alignment horizontal="center" vertical="center" textRotation="90" wrapText="1"/>
    </xf>
    <xf numFmtId="0" fontId="9" fillId="0" borderId="151" xfId="0" applyFont="1" applyBorder="1" applyAlignment="1">
      <alignment horizontal="center" vertical="center" textRotation="90" wrapText="1"/>
    </xf>
    <xf numFmtId="0" fontId="9" fillId="0" borderId="154" xfId="0" applyFont="1" applyBorder="1" applyAlignment="1">
      <alignment horizontal="center" vertical="center" textRotation="90" wrapText="1"/>
    </xf>
    <xf numFmtId="0" fontId="9" fillId="0" borderId="183" xfId="0" applyFont="1" applyBorder="1" applyAlignment="1">
      <alignment horizontal="center" vertical="center" textRotation="90" wrapText="1"/>
    </xf>
    <xf numFmtId="0" fontId="9" fillId="0" borderId="20" xfId="0" applyFont="1" applyBorder="1" applyAlignment="1">
      <alignment horizontal="left" vertical="center" wrapText="1"/>
    </xf>
    <xf numFmtId="0" fontId="9" fillId="0" borderId="28" xfId="0" applyFont="1" applyBorder="1" applyAlignment="1">
      <alignment horizontal="left" vertical="center" wrapText="1"/>
    </xf>
    <xf numFmtId="0" fontId="9" fillId="0" borderId="160" xfId="0" applyFont="1" applyBorder="1" applyAlignment="1">
      <alignment horizontal="left" vertical="center" wrapText="1"/>
    </xf>
    <xf numFmtId="0" fontId="9" fillId="0" borderId="161" xfId="0" applyFont="1" applyBorder="1" applyAlignment="1">
      <alignment horizontal="left" vertical="center" wrapText="1"/>
    </xf>
    <xf numFmtId="1" fontId="11" fillId="4" borderId="36" xfId="0" applyNumberFormat="1" applyFont="1" applyFill="1" applyBorder="1" applyAlignment="1">
      <alignment horizontal="center" vertical="center" wrapText="1"/>
    </xf>
    <xf numFmtId="1" fontId="11" fillId="4" borderId="29" xfId="0" applyNumberFormat="1" applyFont="1" applyFill="1" applyBorder="1" applyAlignment="1">
      <alignment horizontal="center" vertical="center" wrapText="1"/>
    </xf>
    <xf numFmtId="1" fontId="11" fillId="4" borderId="31" xfId="0" applyNumberFormat="1" applyFont="1" applyFill="1" applyBorder="1" applyAlignment="1">
      <alignment horizontal="center" vertical="center" wrapText="1"/>
    </xf>
    <xf numFmtId="0" fontId="9" fillId="0" borderId="15" xfId="0" applyFont="1" applyBorder="1" applyAlignment="1">
      <alignment horizontal="left" vertical="center" wrapText="1"/>
    </xf>
    <xf numFmtId="0" fontId="9" fillId="0" borderId="240" xfId="0" applyFont="1" applyBorder="1" applyAlignment="1">
      <alignment horizontal="left" vertical="center" wrapText="1"/>
    </xf>
    <xf numFmtId="0" fontId="9" fillId="0" borderId="143" xfId="0" applyFont="1" applyBorder="1" applyAlignment="1">
      <alignment horizontal="left" vertical="center" wrapText="1"/>
    </xf>
    <xf numFmtId="0" fontId="9" fillId="0" borderId="115" xfId="0" applyFont="1" applyBorder="1" applyAlignment="1">
      <alignment horizontal="left" vertical="center" wrapText="1"/>
    </xf>
    <xf numFmtId="0" fontId="9" fillId="0" borderId="145" xfId="0" applyFont="1" applyBorder="1" applyAlignment="1">
      <alignment horizontal="left" vertical="center" wrapText="1"/>
    </xf>
    <xf numFmtId="0" fontId="9" fillId="0" borderId="21"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11" fillId="4" borderId="36" xfId="0" applyFont="1" applyFill="1" applyBorder="1" applyAlignment="1">
      <alignment horizontal="center" vertical="center"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26"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9" fillId="4" borderId="73" xfId="0" applyFont="1" applyFill="1" applyBorder="1" applyAlignment="1">
      <alignment horizontal="center" vertical="center" wrapText="1"/>
    </xf>
    <xf numFmtId="0" fontId="9" fillId="4" borderId="66" xfId="0" applyFont="1" applyFill="1" applyBorder="1" applyAlignment="1">
      <alignment horizontal="center" vertical="center" wrapText="1"/>
    </xf>
    <xf numFmtId="0" fontId="9" fillId="4" borderId="67"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9" fillId="3" borderId="62" xfId="0" applyFont="1" applyFill="1" applyBorder="1" applyAlignment="1">
      <alignment horizontal="center" vertical="center" wrapText="1"/>
    </xf>
    <xf numFmtId="0" fontId="9" fillId="3" borderId="63" xfId="0" applyFont="1" applyFill="1" applyBorder="1" applyAlignment="1">
      <alignment horizontal="center" vertical="center" wrapText="1"/>
    </xf>
    <xf numFmtId="0" fontId="11" fillId="4" borderId="70" xfId="0" applyFont="1" applyFill="1" applyBorder="1" applyAlignment="1">
      <alignment horizontal="center" vertical="center" wrapText="1"/>
    </xf>
    <xf numFmtId="0" fontId="11" fillId="4" borderId="71" xfId="0" applyFont="1" applyFill="1" applyBorder="1" applyAlignment="1">
      <alignment horizontal="center" vertical="center" wrapText="1"/>
    </xf>
    <xf numFmtId="0" fontId="11" fillId="4" borderId="79" xfId="0" applyFont="1" applyFill="1" applyBorder="1" applyAlignment="1">
      <alignment horizontal="center" vertical="center" wrapText="1"/>
    </xf>
    <xf numFmtId="0" fontId="11" fillId="4" borderId="72" xfId="0" applyFont="1" applyFill="1" applyBorder="1" applyAlignment="1">
      <alignment horizontal="center" vertical="center" wrapText="1"/>
    </xf>
    <xf numFmtId="0" fontId="9" fillId="0" borderId="162" xfId="0" applyFont="1" applyBorder="1" applyAlignment="1">
      <alignment horizontal="center" vertical="center" wrapText="1"/>
    </xf>
    <xf numFmtId="0" fontId="9" fillId="0" borderId="124" xfId="0" applyFont="1" applyBorder="1" applyAlignment="1">
      <alignment horizontal="center" vertical="center" wrapText="1"/>
    </xf>
    <xf numFmtId="0" fontId="9" fillId="3" borderId="243" xfId="0" applyFont="1" applyFill="1" applyBorder="1" applyAlignment="1" applyProtection="1">
      <alignment horizontal="center" vertical="center" wrapText="1"/>
      <protection locked="0"/>
    </xf>
    <xf numFmtId="0" fontId="9" fillId="3" borderId="162" xfId="0" applyFont="1" applyFill="1" applyBorder="1" applyAlignment="1" applyProtection="1">
      <alignment horizontal="center" vertical="center" wrapText="1"/>
      <protection locked="0"/>
    </xf>
    <xf numFmtId="0" fontId="9" fillId="3" borderId="124" xfId="0" applyFont="1" applyFill="1" applyBorder="1" applyAlignment="1" applyProtection="1">
      <alignment horizontal="center" vertical="center" wrapText="1"/>
      <protection locked="0"/>
    </xf>
    <xf numFmtId="1" fontId="11" fillId="4" borderId="21"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0" fontId="11" fillId="4" borderId="164" xfId="0" applyFont="1" applyFill="1" applyBorder="1" applyAlignment="1">
      <alignment horizontal="center" vertical="center" wrapText="1"/>
    </xf>
    <xf numFmtId="0" fontId="11" fillId="4" borderId="137" xfId="0" applyFont="1" applyFill="1" applyBorder="1" applyAlignment="1">
      <alignment horizontal="center" vertical="center" wrapText="1"/>
    </xf>
    <xf numFmtId="0" fontId="11" fillId="4" borderId="163" xfId="0" applyFont="1" applyFill="1" applyBorder="1" applyAlignment="1">
      <alignment horizontal="center" vertical="center" wrapText="1"/>
    </xf>
    <xf numFmtId="1" fontId="11" fillId="4" borderId="162" xfId="0" applyNumberFormat="1" applyFont="1" applyFill="1" applyBorder="1" applyAlignment="1">
      <alignment horizontal="center" vertical="center" wrapText="1"/>
    </xf>
    <xf numFmtId="1" fontId="11" fillId="4" borderId="0" xfId="0" applyNumberFormat="1" applyFont="1" applyFill="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textRotation="90" wrapText="1"/>
    </xf>
    <xf numFmtId="0" fontId="9" fillId="0" borderId="28" xfId="0" applyFont="1" applyBorder="1" applyAlignment="1">
      <alignment horizontal="center" vertical="center" textRotation="90" wrapText="1"/>
    </xf>
    <xf numFmtId="0" fontId="9" fillId="0" borderId="148" xfId="0" applyFont="1" applyBorder="1" applyAlignment="1">
      <alignment horizontal="center" vertical="center" textRotation="90" wrapText="1"/>
    </xf>
    <xf numFmtId="0" fontId="9" fillId="0" borderId="149" xfId="0" applyFont="1" applyBorder="1" applyAlignment="1">
      <alignment horizontal="center" vertical="center" textRotation="90" wrapText="1"/>
    </xf>
    <xf numFmtId="0" fontId="9" fillId="0" borderId="124" xfId="0" applyFont="1" applyBorder="1" applyAlignment="1">
      <alignment horizontal="center" vertical="center" textRotation="90" wrapText="1"/>
    </xf>
    <xf numFmtId="0" fontId="9" fillId="0" borderId="56" xfId="0" applyFont="1" applyBorder="1" applyAlignment="1">
      <alignment horizontal="center" vertical="center" textRotation="90" wrapText="1"/>
    </xf>
    <xf numFmtId="0" fontId="11" fillId="4" borderId="54" xfId="0" applyFont="1" applyFill="1" applyBorder="1" applyAlignment="1">
      <alignment horizontal="center" vertical="center" wrapText="1"/>
    </xf>
    <xf numFmtId="0" fontId="11" fillId="4" borderId="129" xfId="0" applyFont="1" applyFill="1" applyBorder="1" applyAlignment="1">
      <alignment horizontal="center" vertical="center" wrapText="1"/>
    </xf>
    <xf numFmtId="1" fontId="11" fillId="4" borderId="35"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1" fillId="4" borderId="162"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21" xfId="0" applyFont="1" applyFill="1" applyBorder="1" applyAlignment="1">
      <alignment horizontal="center" vertical="center" wrapText="1"/>
    </xf>
    <xf numFmtId="0" fontId="11" fillId="4" borderId="143" xfId="0" applyFont="1" applyFill="1" applyBorder="1" applyAlignment="1">
      <alignment horizontal="center" vertical="center" wrapText="1"/>
    </xf>
    <xf numFmtId="0" fontId="11" fillId="4" borderId="115" xfId="0" applyFont="1" applyFill="1" applyBorder="1" applyAlignment="1">
      <alignment horizontal="center" vertical="center" wrapText="1"/>
    </xf>
    <xf numFmtId="1" fontId="11" fillId="4" borderId="19" xfId="0" applyNumberFormat="1" applyFont="1" applyFill="1" applyBorder="1" applyAlignment="1">
      <alignment horizontal="center" vertical="center" wrapText="1"/>
    </xf>
    <xf numFmtId="0" fontId="11" fillId="4" borderId="19" xfId="0" applyFont="1" applyFill="1" applyBorder="1" applyAlignment="1">
      <alignment horizontal="center" vertical="center" wrapText="1"/>
    </xf>
    <xf numFmtId="0" fontId="19" fillId="0" borderId="0" xfId="0" applyFont="1" applyAlignment="1">
      <alignment horizont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27" fillId="0" borderId="0" xfId="0" applyFont="1" applyAlignment="1">
      <alignment horizontal="left"/>
    </xf>
    <xf numFmtId="0" fontId="27" fillId="0" borderId="0" xfId="0" applyFont="1" applyAlignment="1">
      <alignment horizontal="center" vertical="center" textRotation="90"/>
    </xf>
  </cellXfs>
  <cellStyles count="2">
    <cellStyle name="Hyperlink" xfId="1" builtinId="8"/>
    <cellStyle name="Normal" xfId="0" builtinId="0"/>
  </cellStyles>
  <dxfs count="201">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12326E"/>
      <color rgb="FFF089B1"/>
      <color rgb="FF6AB651"/>
      <color rgb="FFA5DAEC"/>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13336</xdr:colOff>
      <xdr:row>19</xdr:row>
      <xdr:rowOff>264319</xdr:rowOff>
    </xdr:from>
    <xdr:to>
      <xdr:col>1</xdr:col>
      <xdr:colOff>579121</xdr:colOff>
      <xdr:row>19</xdr:row>
      <xdr:rowOff>1051084</xdr:rowOff>
    </xdr:to>
    <xdr:pic>
      <xdr:nvPicPr>
        <xdr:cNvPr id="4" name="Picture 1">
          <a:extLst>
            <a:ext uri="{FF2B5EF4-FFF2-40B4-BE49-F238E27FC236}">
              <a16:creationId xmlns:a16="http://schemas.microsoft.com/office/drawing/2014/main" id="{CFA35BD5-5DD0-92E8-6852-570F2B1FC16E}"/>
            </a:ext>
          </a:extLst>
        </xdr:cNvPr>
        <xdr:cNvPicPr>
          <a:picLocks noChangeAspect="1"/>
        </xdr:cNvPicPr>
      </xdr:nvPicPr>
      <xdr:blipFill>
        <a:blip xmlns:r="http://schemas.openxmlformats.org/officeDocument/2006/relationships" r:embed="rId1"/>
        <a:stretch>
          <a:fillRect/>
        </a:stretch>
      </xdr:blipFill>
      <xdr:spPr>
        <a:xfrm>
          <a:off x="620555" y="4979194"/>
          <a:ext cx="567690" cy="78295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8F09C-FB65-4A0D-BD71-F60FF121EE52}">
  <sheetPr>
    <tabColor rgb="FFA5DAEC"/>
    <pageSetUpPr fitToPage="1"/>
  </sheetPr>
  <dimension ref="A1:AA72"/>
  <sheetViews>
    <sheetView showGridLines="0" tabSelected="1" zoomScale="80" zoomScaleNormal="80" workbookViewId="0">
      <selection activeCell="B10" sqref="B10:E10"/>
    </sheetView>
  </sheetViews>
  <sheetFormatPr defaultRowHeight="15" thickBottom="1"/>
  <cols>
    <col min="1" max="1" width="8.85546875" style="2"/>
    <col min="2" max="2" width="60.28515625" style="16" customWidth="1"/>
    <col min="3" max="3" width="60.7109375" style="14" customWidth="1"/>
    <col min="4" max="4" width="63.140625" style="15" customWidth="1"/>
    <col min="5" max="5" width="54.42578125" style="5" customWidth="1"/>
    <col min="6" max="6" width="76.28515625" style="5" customWidth="1"/>
    <col min="7" max="27" width="8.85546875" style="5"/>
  </cols>
  <sheetData>
    <row r="1" spans="1:6" ht="115.9" customHeight="1">
      <c r="A1" s="412"/>
      <c r="B1" s="413" t="e" vm="1">
        <v>#VALUE!</v>
      </c>
      <c r="C1" s="414"/>
      <c r="D1" s="415"/>
      <c r="E1" s="411"/>
      <c r="F1" s="8"/>
    </row>
    <row r="2" spans="1:6" ht="43.15" customHeight="1">
      <c r="A2" s="412"/>
      <c r="B2" s="416" t="s">
        <v>0</v>
      </c>
      <c r="C2" s="417"/>
      <c r="D2" s="417"/>
      <c r="E2" s="418"/>
      <c r="F2" s="409"/>
    </row>
    <row r="3" spans="1:6" ht="27" customHeight="1">
      <c r="A3" s="412"/>
      <c r="B3" s="419" t="s">
        <v>1</v>
      </c>
      <c r="C3" s="420"/>
      <c r="D3" s="420"/>
      <c r="E3" s="421"/>
      <c r="F3" s="410"/>
    </row>
    <row r="4" spans="1:6" ht="33" customHeight="1">
      <c r="A4" s="412"/>
      <c r="B4" s="422" t="s">
        <v>2</v>
      </c>
      <c r="C4" s="423"/>
      <c r="D4" s="423"/>
      <c r="E4" s="424"/>
      <c r="F4" s="409"/>
    </row>
    <row r="5" spans="1:6">
      <c r="A5" s="412"/>
      <c r="B5" s="11"/>
      <c r="C5" s="12"/>
      <c r="D5" s="13"/>
      <c r="E5" s="4"/>
      <c r="F5" s="9"/>
    </row>
    <row r="6" spans="1:6" ht="32.450000000000003" customHeight="1">
      <c r="A6" s="3"/>
      <c r="B6" s="425" t="s">
        <v>3</v>
      </c>
      <c r="C6" s="426"/>
      <c r="D6" s="426"/>
      <c r="E6" s="427"/>
      <c r="F6" s="9"/>
    </row>
    <row r="7" spans="1:6" ht="24" customHeight="1">
      <c r="A7" s="3"/>
      <c r="B7" s="431" t="s">
        <v>4</v>
      </c>
      <c r="C7" s="432"/>
      <c r="D7" s="432"/>
      <c r="E7" s="433"/>
      <c r="F7" s="9"/>
    </row>
    <row r="8" spans="1:6" ht="33" customHeight="1">
      <c r="A8" s="3"/>
      <c r="B8" s="434" t="s">
        <v>5</v>
      </c>
      <c r="C8" s="435"/>
      <c r="D8" s="435"/>
      <c r="E8" s="436"/>
      <c r="F8" s="9"/>
    </row>
    <row r="9" spans="1:6" ht="51" customHeight="1">
      <c r="A9" s="3"/>
      <c r="B9" s="437" t="s">
        <v>6</v>
      </c>
      <c r="C9" s="438"/>
      <c r="D9" s="438"/>
      <c r="E9" s="439"/>
      <c r="F9" s="9"/>
    </row>
    <row r="10" spans="1:6" ht="41.25" customHeight="1">
      <c r="A10" s="3"/>
      <c r="B10" s="437" t="s">
        <v>7</v>
      </c>
      <c r="C10" s="438"/>
      <c r="D10" s="438"/>
      <c r="E10" s="439"/>
      <c r="F10" s="9"/>
    </row>
    <row r="11" spans="1:6" ht="54.75" customHeight="1">
      <c r="A11" s="3"/>
      <c r="B11" s="440" t="s">
        <v>8</v>
      </c>
      <c r="C11" s="441"/>
      <c r="D11" s="441"/>
      <c r="E11" s="442"/>
      <c r="F11" s="9"/>
    </row>
    <row r="12" spans="1:6" ht="36.75" customHeight="1">
      <c r="A12" s="3"/>
      <c r="B12" s="443" t="s">
        <v>9</v>
      </c>
      <c r="C12" s="444"/>
      <c r="D12" s="444"/>
      <c r="E12" s="445"/>
      <c r="F12" s="10"/>
    </row>
    <row r="13" spans="1:6" ht="51" customHeight="1">
      <c r="A13" s="3"/>
      <c r="B13" s="397"/>
      <c r="C13" s="397"/>
      <c r="D13" s="397"/>
      <c r="E13"/>
      <c r="F13" s="398"/>
    </row>
    <row r="14" spans="1:6" ht="51" customHeight="1">
      <c r="A14" s="3"/>
      <c r="B14" s="430" t="s">
        <v>10</v>
      </c>
      <c r="C14" s="430"/>
      <c r="D14" s="430"/>
      <c r="E14" s="430"/>
      <c r="F14" s="398"/>
    </row>
    <row r="15" spans="1:6" ht="51" customHeight="1">
      <c r="A15" s="3"/>
      <c r="B15" s="399" t="s">
        <v>11</v>
      </c>
      <c r="C15" s="400" t="s">
        <v>12</v>
      </c>
      <c r="D15" s="400" t="s">
        <v>13</v>
      </c>
      <c r="E15" s="401" t="s">
        <v>14</v>
      </c>
      <c r="F15" s="398"/>
    </row>
    <row r="16" spans="1:6" ht="71.25" customHeight="1">
      <c r="A16" s="3"/>
      <c r="B16" s="402" t="s">
        <v>15</v>
      </c>
      <c r="C16" s="403" t="s">
        <v>16</v>
      </c>
      <c r="D16" s="403" t="s">
        <v>17</v>
      </c>
      <c r="E16" s="404" t="s">
        <v>18</v>
      </c>
      <c r="F16" s="398"/>
    </row>
    <row r="17" spans="1:27" ht="51" customHeight="1">
      <c r="A17" s="3"/>
      <c r="B17" s="402"/>
      <c r="C17" s="403"/>
      <c r="D17" s="403"/>
      <c r="E17" s="405"/>
      <c r="F17" s="398"/>
    </row>
    <row r="18" spans="1:27" ht="51" customHeight="1">
      <c r="A18" s="3"/>
      <c r="B18" s="406"/>
      <c r="C18" s="407"/>
      <c r="D18" s="407"/>
      <c r="E18" s="408"/>
      <c r="F18" s="398"/>
    </row>
    <row r="19" spans="1:27" ht="51" customHeight="1">
      <c r="A19" s="3"/>
      <c r="B19" s="397"/>
      <c r="C19" s="397"/>
      <c r="D19" s="397"/>
      <c r="E19"/>
      <c r="F19" s="398"/>
    </row>
    <row r="20" spans="1:27" s="5" customFormat="1" ht="103.5" customHeight="1" thickBot="1">
      <c r="A20" s="2"/>
      <c r="B20" s="428" t="s">
        <v>19</v>
      </c>
      <c r="C20" s="429"/>
      <c r="E20" s="26"/>
    </row>
    <row r="21" spans="1:27" s="5" customFormat="1" ht="22.15" thickBot="1">
      <c r="B21" s="33" t="s">
        <v>20</v>
      </c>
      <c r="E21" s="14"/>
    </row>
    <row r="22" spans="1:27" s="5" customFormat="1" ht="22.15" thickBot="1">
      <c r="B22" s="34" t="s">
        <v>21</v>
      </c>
      <c r="E22" s="14"/>
    </row>
    <row r="23" spans="1:27" s="5" customFormat="1" ht="22.15" thickBot="1">
      <c r="B23" s="34" t="s">
        <v>22</v>
      </c>
      <c r="E23" s="14"/>
    </row>
    <row r="24" spans="1:27" s="5" customFormat="1" thickBot="1">
      <c r="C24" s="2"/>
      <c r="D24" s="2"/>
      <c r="E24" s="14"/>
    </row>
    <row r="25" spans="1:27" s="2" customFormat="1" thickBot="1">
      <c r="D25" s="15"/>
      <c r="E25" s="5"/>
      <c r="F25" s="5"/>
      <c r="G25" s="5"/>
      <c r="H25" s="5"/>
      <c r="I25" s="5"/>
      <c r="J25" s="5"/>
      <c r="K25" s="5"/>
      <c r="L25" s="5"/>
      <c r="M25" s="5"/>
      <c r="N25" s="5"/>
      <c r="O25" s="5"/>
      <c r="P25" s="5"/>
      <c r="Q25" s="5"/>
      <c r="R25" s="5"/>
      <c r="S25" s="5"/>
      <c r="T25" s="5"/>
      <c r="U25" s="5"/>
      <c r="V25" s="5"/>
      <c r="W25" s="5"/>
      <c r="X25" s="5"/>
      <c r="Y25" s="5"/>
      <c r="Z25" s="5"/>
      <c r="AA25" s="5"/>
    </row>
    <row r="26" spans="1:27" s="2" customFormat="1" ht="20.45" thickBot="1">
      <c r="B26" s="21"/>
      <c r="C26" s="14"/>
      <c r="D26" s="15"/>
      <c r="E26" s="5"/>
      <c r="F26" s="5"/>
      <c r="G26" s="5"/>
      <c r="H26" s="5"/>
      <c r="I26" s="5"/>
      <c r="J26" s="5"/>
      <c r="K26" s="5"/>
      <c r="L26" s="5"/>
      <c r="M26" s="5"/>
      <c r="N26" s="5"/>
      <c r="O26" s="5"/>
      <c r="P26" s="5"/>
      <c r="Q26" s="5"/>
      <c r="R26" s="5"/>
      <c r="S26" s="5"/>
      <c r="T26" s="5"/>
      <c r="U26" s="5"/>
      <c r="V26" s="5"/>
      <c r="W26" s="5"/>
      <c r="X26" s="5"/>
      <c r="Y26" s="5"/>
      <c r="Z26" s="5"/>
      <c r="AA26" s="5"/>
    </row>
    <row r="27" spans="1:27" s="2" customFormat="1" ht="20.45" thickBot="1">
      <c r="B27" s="21"/>
      <c r="C27" s="14"/>
      <c r="D27" s="15"/>
      <c r="E27" s="5"/>
      <c r="F27" s="5"/>
      <c r="G27" s="5"/>
      <c r="H27" s="5"/>
      <c r="I27" s="5"/>
      <c r="J27" s="5"/>
      <c r="K27" s="5"/>
      <c r="L27" s="5"/>
      <c r="M27" s="5"/>
      <c r="N27" s="5"/>
      <c r="O27" s="5"/>
      <c r="P27" s="5"/>
      <c r="Q27" s="5"/>
      <c r="R27" s="5"/>
      <c r="S27" s="5"/>
      <c r="T27" s="5"/>
      <c r="U27" s="5"/>
      <c r="V27" s="5"/>
      <c r="W27" s="5"/>
      <c r="X27" s="5"/>
      <c r="Y27" s="5"/>
      <c r="Z27" s="5"/>
      <c r="AA27" s="5"/>
    </row>
    <row r="28" spans="1:27" s="2" customFormat="1" ht="20.45" thickBot="1">
      <c r="B28" s="20"/>
      <c r="C28" s="14"/>
      <c r="D28" s="15"/>
      <c r="E28" s="5"/>
      <c r="F28" s="5"/>
      <c r="G28" s="5"/>
      <c r="H28" s="5"/>
      <c r="I28" s="5"/>
      <c r="J28" s="5"/>
      <c r="K28" s="5"/>
      <c r="L28" s="5"/>
      <c r="M28" s="5"/>
      <c r="N28" s="5"/>
      <c r="O28" s="5"/>
      <c r="P28" s="5"/>
      <c r="Q28" s="5"/>
      <c r="R28" s="5"/>
      <c r="S28" s="5"/>
      <c r="T28" s="5"/>
      <c r="U28" s="5"/>
      <c r="V28" s="5"/>
      <c r="W28" s="5"/>
      <c r="X28" s="5"/>
      <c r="Y28" s="5"/>
      <c r="Z28" s="5"/>
      <c r="AA28" s="5"/>
    </row>
    <row r="29" spans="1:27" s="2" customFormat="1" ht="20.45" thickBot="1">
      <c r="B29" s="21"/>
      <c r="C29" s="14"/>
      <c r="D29" s="15"/>
      <c r="E29" s="5"/>
      <c r="F29" s="5"/>
      <c r="G29" s="5"/>
      <c r="H29" s="5"/>
      <c r="I29" s="5"/>
      <c r="J29" s="5"/>
      <c r="K29" s="5"/>
      <c r="L29" s="5"/>
      <c r="M29" s="5"/>
      <c r="N29" s="5"/>
      <c r="O29" s="5"/>
      <c r="P29" s="5"/>
      <c r="Q29" s="5"/>
      <c r="R29" s="5"/>
      <c r="S29" s="5"/>
      <c r="T29" s="5"/>
      <c r="U29" s="5"/>
      <c r="V29" s="5"/>
      <c r="W29" s="5"/>
      <c r="X29" s="5"/>
      <c r="Y29" s="5"/>
      <c r="Z29" s="5"/>
      <c r="AA29" s="5"/>
    </row>
    <row r="30" spans="1:27" s="2" customFormat="1" ht="20.45" thickBot="1">
      <c r="B30" s="20"/>
      <c r="C30" s="14"/>
      <c r="D30" s="15"/>
      <c r="E30" s="5"/>
      <c r="F30" s="5"/>
      <c r="G30" s="5"/>
      <c r="H30" s="5"/>
      <c r="I30" s="5"/>
      <c r="J30" s="5"/>
      <c r="K30" s="5"/>
      <c r="L30" s="5"/>
      <c r="M30" s="5"/>
      <c r="N30" s="5"/>
      <c r="O30" s="5"/>
      <c r="P30" s="5"/>
      <c r="Q30" s="5"/>
      <c r="R30" s="5"/>
      <c r="S30" s="5"/>
      <c r="T30" s="5"/>
      <c r="U30" s="5"/>
      <c r="V30" s="5"/>
      <c r="W30" s="5"/>
      <c r="X30" s="5"/>
      <c r="Y30" s="5"/>
      <c r="Z30" s="5"/>
      <c r="AA30" s="5"/>
    </row>
    <row r="31" spans="1:27" ht="21.6">
      <c r="B31" s="22"/>
    </row>
    <row r="32" spans="1:27" s="2" customFormat="1" ht="20.45" thickBot="1">
      <c r="B32" s="25"/>
      <c r="C32" s="14"/>
      <c r="D32" s="15"/>
      <c r="E32" s="5"/>
      <c r="F32" s="5"/>
      <c r="G32" s="5"/>
      <c r="H32" s="5"/>
      <c r="I32" s="5"/>
      <c r="J32" s="5"/>
      <c r="K32" s="5"/>
      <c r="L32" s="5"/>
      <c r="M32" s="5"/>
      <c r="N32" s="5"/>
      <c r="O32" s="5"/>
      <c r="P32" s="5"/>
      <c r="Q32" s="5"/>
      <c r="R32" s="5"/>
      <c r="S32" s="5"/>
      <c r="T32" s="5"/>
      <c r="U32" s="5"/>
      <c r="V32" s="5"/>
      <c r="W32" s="5"/>
      <c r="X32" s="5"/>
      <c r="Y32" s="5"/>
      <c r="Z32" s="5"/>
      <c r="AA32" s="5"/>
    </row>
    <row r="33" spans="2:27" s="2" customFormat="1" ht="22.15" thickBot="1">
      <c r="B33" s="23"/>
      <c r="C33" s="14"/>
      <c r="D33" s="15"/>
      <c r="E33" s="5"/>
      <c r="F33" s="5"/>
      <c r="G33" s="5"/>
      <c r="H33" s="5"/>
      <c r="I33" s="5"/>
      <c r="J33" s="5"/>
      <c r="K33" s="5"/>
      <c r="L33" s="5"/>
      <c r="M33" s="5"/>
      <c r="N33" s="5"/>
      <c r="O33" s="5"/>
      <c r="P33" s="5"/>
      <c r="Q33" s="5"/>
      <c r="R33" s="5"/>
      <c r="S33" s="5"/>
      <c r="T33" s="5"/>
      <c r="U33" s="5"/>
      <c r="V33" s="5"/>
      <c r="W33" s="5"/>
      <c r="X33" s="5"/>
      <c r="Y33" s="5"/>
      <c r="Z33" s="5"/>
      <c r="AA33" s="5"/>
    </row>
    <row r="34" spans="2:27" s="2" customFormat="1" ht="16.149999999999999" thickBot="1">
      <c r="B34" s="24"/>
      <c r="C34" s="14"/>
      <c r="D34" s="15"/>
      <c r="E34" s="5"/>
      <c r="F34" s="5"/>
      <c r="G34" s="5"/>
      <c r="H34" s="5"/>
      <c r="I34" s="5"/>
      <c r="J34" s="5"/>
      <c r="K34" s="5"/>
      <c r="L34" s="5"/>
      <c r="M34" s="5"/>
      <c r="N34" s="5"/>
      <c r="O34" s="5"/>
      <c r="P34" s="5"/>
      <c r="Q34" s="5"/>
      <c r="R34" s="5"/>
      <c r="S34" s="5"/>
      <c r="T34" s="5"/>
      <c r="U34" s="5"/>
      <c r="V34" s="5"/>
      <c r="W34" s="5"/>
      <c r="X34" s="5"/>
      <c r="Y34" s="5"/>
      <c r="Z34" s="5"/>
      <c r="AA34" s="5"/>
    </row>
    <row r="35" spans="2:27" s="2" customFormat="1" ht="16.149999999999999" thickBot="1">
      <c r="B35" s="24"/>
      <c r="C35" s="14"/>
      <c r="D35" s="15"/>
      <c r="E35" s="5"/>
      <c r="F35" s="5"/>
      <c r="G35" s="5"/>
      <c r="H35" s="5"/>
      <c r="I35" s="5"/>
      <c r="J35" s="5"/>
      <c r="K35" s="5"/>
      <c r="L35" s="5"/>
      <c r="M35" s="5"/>
      <c r="N35" s="5"/>
      <c r="O35" s="5"/>
      <c r="P35" s="5"/>
      <c r="Q35" s="5"/>
      <c r="R35" s="5"/>
      <c r="S35" s="5"/>
      <c r="T35" s="5"/>
      <c r="U35" s="5"/>
      <c r="V35" s="5"/>
      <c r="W35" s="5"/>
      <c r="X35" s="5"/>
      <c r="Y35" s="5"/>
      <c r="Z35" s="5"/>
      <c r="AA35" s="5"/>
    </row>
    <row r="36" spans="2:27" ht="14.45"/>
    <row r="37" spans="2:27" ht="14.45"/>
    <row r="38" spans="2:27" ht="14.45"/>
    <row r="39" spans="2:27" ht="14.45"/>
    <row r="40" spans="2:27" ht="14.45"/>
    <row r="41" spans="2:27" ht="14.45"/>
    <row r="42" spans="2:27" ht="14.45"/>
    <row r="43" spans="2:27" ht="14.45"/>
    <row r="44" spans="2:27" ht="14.45"/>
    <row r="46" spans="2:27" ht="14.45"/>
    <row r="47" spans="2:27" ht="14.45"/>
    <row r="48" spans="2:27" ht="14.45"/>
    <row r="49" ht="14.45"/>
    <row r="50" ht="14.45"/>
    <row r="51" ht="14.45"/>
    <row r="52" ht="14.45"/>
    <row r="53" ht="14.45"/>
    <row r="54" ht="14.45"/>
    <row r="55" ht="14.45"/>
    <row r="56" ht="14.45"/>
    <row r="57" ht="14.45"/>
    <row r="58" ht="14.45"/>
    <row r="59" ht="14.45"/>
    <row r="60" ht="14.45"/>
    <row r="61" ht="14.45"/>
    <row r="62" ht="14.45"/>
    <row r="64" ht="14.45"/>
    <row r="65" ht="14.45"/>
    <row r="66" ht="14.45"/>
    <row r="67" ht="14.45"/>
    <row r="68" ht="14.45"/>
    <row r="69" ht="14.45"/>
    <row r="70" ht="14.45"/>
    <row r="71" ht="14.45"/>
    <row r="72" ht="14.45"/>
  </sheetData>
  <mergeCells count="14">
    <mergeCell ref="B6:E6"/>
    <mergeCell ref="B20:C20"/>
    <mergeCell ref="B14:E14"/>
    <mergeCell ref="B7:E7"/>
    <mergeCell ref="B8:E8"/>
    <mergeCell ref="B9:E9"/>
    <mergeCell ref="B10:E10"/>
    <mergeCell ref="B11:E11"/>
    <mergeCell ref="B12:E12"/>
    <mergeCell ref="A1:A5"/>
    <mergeCell ref="B1:D1"/>
    <mergeCell ref="B2:E2"/>
    <mergeCell ref="B3:E3"/>
    <mergeCell ref="B4:E4"/>
  </mergeCells>
  <hyperlinks>
    <hyperlink ref="B11:D11" r:id="rId1" display="For further information around product development guidance, please refer to the professional standard within the professional standard library; https://www.cimspa.co.uk/education-training/professional-standards/professional-standards-library/ " xr:uid="{47E40992-4D47-42BE-A4D5-B529E55A0A8A}"/>
    <hyperlink ref="B12:D12" r:id="rId2" display="Alternatively, please view our CIMPSA Partnership Guide; https://www.cimspa.co.uk/education-training/education-policy/guidance/partner-endorsement-support/" xr:uid="{91C3A03D-BEBB-40D4-A79E-1718432E8086}"/>
    <hyperlink ref="B12:E12" r:id="rId3" display="Alternatively, please view our CIMPSA Partner Endorsement Guide;https://cimspa.co.uk/education-training/endorsement/ " xr:uid="{5809384B-A03A-401E-8F1F-64EFA70A6647}"/>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CFD0-6025-4050-9B57-166BE4BC417F}">
  <sheetPr>
    <tabColor rgb="FFF089B1"/>
  </sheetPr>
  <dimension ref="A1:Q546"/>
  <sheetViews>
    <sheetView showGridLines="0" zoomScale="70" zoomScaleNormal="70" workbookViewId="0">
      <pane xSplit="2" ySplit="3" topLeftCell="D7" activePane="bottomRight" state="frozen"/>
      <selection pane="bottomRight" activeCell="D7" sqref="D7"/>
      <selection pane="bottomLeft" activeCell="A4" sqref="A4"/>
      <selection pane="topRight" activeCell="C1" sqref="C1"/>
    </sheetView>
  </sheetViews>
  <sheetFormatPr defaultColWidth="8.7109375" defaultRowHeight="22.15" thickBottom="1"/>
  <cols>
    <col min="1" max="1" width="14.140625" style="51" customWidth="1"/>
    <col min="2" max="2" width="7.28515625" style="389" customWidth="1"/>
    <col min="3" max="3" width="48.28515625" style="17" bestFit="1" customWidth="1"/>
    <col min="4" max="4" width="64.28515625" style="51" customWidth="1"/>
    <col min="5" max="5" width="47.28515625" style="388" customWidth="1"/>
    <col min="6" max="6" width="20" style="388" customWidth="1"/>
    <col min="7" max="7" width="39.28515625" style="388" customWidth="1"/>
    <col min="8" max="8" width="53.140625" style="388" hidden="1" customWidth="1"/>
    <col min="9" max="9" width="5.7109375" style="51" hidden="1" customWidth="1"/>
    <col min="10" max="10" width="9.42578125" style="69" hidden="1" customWidth="1"/>
    <col min="11" max="11" width="17.85546875" style="69" hidden="1" customWidth="1"/>
    <col min="12" max="12" width="14.140625" style="79" hidden="1" customWidth="1"/>
    <col min="13" max="13" width="14.5703125" style="51" hidden="1" customWidth="1"/>
    <col min="14" max="14" width="26.7109375" style="51" hidden="1" customWidth="1"/>
    <col min="15" max="15" width="32.140625" style="51" hidden="1" customWidth="1"/>
    <col min="16" max="16" width="5.28515625" style="390" hidden="1" customWidth="1"/>
    <col min="17" max="17" width="21.85546875" style="51" hidden="1" customWidth="1"/>
    <col min="18" max="20" width="8.7109375" style="51" customWidth="1"/>
    <col min="21" max="16384" width="8.7109375" style="51"/>
  </cols>
  <sheetData>
    <row r="1" spans="1:17" thickBot="1">
      <c r="B1" s="51"/>
      <c r="C1" s="78"/>
      <c r="E1" s="474" t="s">
        <v>23</v>
      </c>
      <c r="F1" s="475"/>
      <c r="G1" s="476"/>
      <c r="H1" s="70"/>
      <c r="P1" s="80"/>
    </row>
    <row r="2" spans="1:17" ht="39.6" customHeight="1" thickBot="1">
      <c r="A2" s="481" t="s">
        <v>24</v>
      </c>
      <c r="B2" s="481"/>
      <c r="C2" s="481"/>
      <c r="D2" s="482"/>
      <c r="E2" s="483" t="s">
        <v>25</v>
      </c>
      <c r="F2" s="484"/>
      <c r="G2" s="485"/>
      <c r="H2" s="67"/>
      <c r="I2" s="81"/>
      <c r="J2" s="471" t="s">
        <v>26</v>
      </c>
      <c r="K2" s="472"/>
      <c r="L2" s="472"/>
      <c r="M2" s="472"/>
      <c r="N2" s="473"/>
      <c r="O2" s="82"/>
      <c r="P2" s="83"/>
      <c r="Q2" s="84" t="s">
        <v>27</v>
      </c>
    </row>
    <row r="3" spans="1:17" ht="43.9" thickBot="1">
      <c r="A3" s="73" t="s">
        <v>28</v>
      </c>
      <c r="B3" s="493" t="s">
        <v>29</v>
      </c>
      <c r="C3" s="493"/>
      <c r="D3" s="74" t="s">
        <v>30</v>
      </c>
      <c r="E3" s="76" t="s">
        <v>31</v>
      </c>
      <c r="F3" s="76" t="s">
        <v>32</v>
      </c>
      <c r="G3" s="76" t="s">
        <v>33</v>
      </c>
      <c r="H3" s="75" t="s">
        <v>34</v>
      </c>
      <c r="I3" s="42"/>
      <c r="J3" s="36" t="s">
        <v>35</v>
      </c>
      <c r="K3" s="32" t="s">
        <v>36</v>
      </c>
      <c r="L3" s="66" t="s">
        <v>37</v>
      </c>
      <c r="M3" s="32" t="s">
        <v>38</v>
      </c>
      <c r="N3" s="35" t="s">
        <v>39</v>
      </c>
      <c r="O3" s="39" t="s">
        <v>40</v>
      </c>
      <c r="P3" s="18"/>
      <c r="Q3" s="19" t="s">
        <v>41</v>
      </c>
    </row>
    <row r="4" spans="1:17" ht="43.9" thickBot="1">
      <c r="A4" s="494" t="s">
        <v>42</v>
      </c>
      <c r="B4" s="71" t="s">
        <v>43</v>
      </c>
      <c r="C4" s="72" t="s">
        <v>44</v>
      </c>
      <c r="D4" s="17" t="s">
        <v>45</v>
      </c>
      <c r="E4" s="67"/>
      <c r="F4" s="77"/>
      <c r="G4" s="77"/>
      <c r="H4" s="391"/>
      <c r="I4" s="68"/>
      <c r="J4" s="394"/>
      <c r="K4" s="392"/>
      <c r="L4" s="393"/>
      <c r="M4" s="392"/>
      <c r="N4" s="392"/>
      <c r="O4" s="392"/>
      <c r="P4" s="68"/>
      <c r="Q4" s="392"/>
    </row>
    <row r="5" spans="1:17" ht="43.15">
      <c r="A5" s="495"/>
      <c r="B5" s="451" t="s">
        <v>46</v>
      </c>
      <c r="C5" s="453" t="s">
        <v>47</v>
      </c>
      <c r="D5" s="85" t="s">
        <v>48</v>
      </c>
      <c r="E5" s="86"/>
      <c r="F5" s="87"/>
      <c r="G5" s="88"/>
      <c r="H5" s="89"/>
      <c r="I5" s="80"/>
      <c r="J5" s="90"/>
      <c r="K5" s="477" t="str" cm="1">
        <f t="array" ref="K5">IF((AND(J5:J7=1)), "Fully Mapped", "Not/ Partially Mapped")</f>
        <v>Not/ Partially Mapped</v>
      </c>
      <c r="L5" s="486">
        <f>SUM('Workings out'!B5:B11)</f>
        <v>0</v>
      </c>
      <c r="M5" s="91"/>
      <c r="N5" s="92"/>
      <c r="O5" s="93"/>
      <c r="P5" s="94"/>
      <c r="Q5" s="95"/>
    </row>
    <row r="6" spans="1:17" ht="43.15">
      <c r="A6" s="495"/>
      <c r="B6" s="452"/>
      <c r="C6" s="454"/>
      <c r="D6" s="96" t="s">
        <v>49</v>
      </c>
      <c r="E6" s="97"/>
      <c r="F6" s="98"/>
      <c r="G6" s="99"/>
      <c r="H6" s="100"/>
      <c r="I6" s="80"/>
      <c r="J6" s="101"/>
      <c r="K6" s="478"/>
      <c r="L6" s="456"/>
      <c r="M6" s="103"/>
      <c r="N6" s="104"/>
      <c r="O6" s="105"/>
      <c r="P6" s="94"/>
      <c r="Q6" s="106"/>
    </row>
    <row r="7" spans="1:17" ht="43.9" thickBot="1">
      <c r="A7" s="495"/>
      <c r="B7" s="452"/>
      <c r="C7" s="454"/>
      <c r="D7" s="107" t="s">
        <v>50</v>
      </c>
      <c r="E7" s="108"/>
      <c r="F7" s="98"/>
      <c r="G7" s="99"/>
      <c r="H7" s="109"/>
      <c r="I7" s="80"/>
      <c r="J7" s="101"/>
      <c r="K7" s="479"/>
      <c r="L7" s="456"/>
      <c r="M7" s="110"/>
      <c r="N7" s="104"/>
      <c r="O7" s="105"/>
      <c r="P7" s="94"/>
      <c r="Q7" s="106"/>
    </row>
    <row r="8" spans="1:17" ht="43.15">
      <c r="A8" s="495"/>
      <c r="B8" s="451" t="s">
        <v>51</v>
      </c>
      <c r="C8" s="453" t="s">
        <v>52</v>
      </c>
      <c r="D8" s="85" t="s">
        <v>53</v>
      </c>
      <c r="E8" s="111"/>
      <c r="F8" s="112"/>
      <c r="G8" s="113"/>
      <c r="H8" s="114"/>
      <c r="I8" s="80"/>
      <c r="J8" s="90"/>
      <c r="K8" s="477" t="str" cm="1">
        <f t="array" ref="K8">IF((AND(J8:J11=1)), "Fully Mapped", "Not/ Partially Mapped")</f>
        <v>Not/ Partially Mapped</v>
      </c>
      <c r="L8" s="456"/>
      <c r="M8" s="115"/>
      <c r="N8" s="92"/>
      <c r="O8" s="93"/>
      <c r="P8" s="94"/>
      <c r="Q8" s="95"/>
    </row>
    <row r="9" spans="1:17" ht="43.15">
      <c r="A9" s="495"/>
      <c r="B9" s="452"/>
      <c r="C9" s="454"/>
      <c r="D9" s="116" t="s">
        <v>54</v>
      </c>
      <c r="E9" s="97"/>
      <c r="F9" s="98"/>
      <c r="G9" s="99"/>
      <c r="H9" s="100"/>
      <c r="I9" s="80"/>
      <c r="J9" s="101"/>
      <c r="K9" s="478"/>
      <c r="L9" s="456"/>
      <c r="M9" s="103"/>
      <c r="N9" s="104"/>
      <c r="O9" s="105"/>
      <c r="P9" s="94"/>
      <c r="Q9" s="106"/>
    </row>
    <row r="10" spans="1:17" ht="43.15">
      <c r="A10" s="495"/>
      <c r="B10" s="452"/>
      <c r="C10" s="454"/>
      <c r="D10" s="96" t="s">
        <v>55</v>
      </c>
      <c r="E10" s="97"/>
      <c r="F10" s="98"/>
      <c r="G10" s="99"/>
      <c r="H10" s="100"/>
      <c r="I10" s="80"/>
      <c r="J10" s="101"/>
      <c r="K10" s="479"/>
      <c r="L10" s="456"/>
      <c r="M10" s="103"/>
      <c r="N10" s="104"/>
      <c r="O10" s="105"/>
      <c r="P10" s="94"/>
      <c r="Q10" s="106"/>
    </row>
    <row r="11" spans="1:17" ht="43.9" thickBot="1">
      <c r="A11" s="495"/>
      <c r="B11" s="452"/>
      <c r="C11" s="454"/>
      <c r="D11" s="107" t="s">
        <v>56</v>
      </c>
      <c r="E11" s="117"/>
      <c r="F11" s="118"/>
      <c r="G11" s="119"/>
      <c r="H11" s="120"/>
      <c r="I11" s="80"/>
      <c r="J11" s="121"/>
      <c r="K11" s="480"/>
      <c r="L11" s="487"/>
      <c r="M11" s="110"/>
      <c r="N11" s="122"/>
      <c r="O11" s="123"/>
      <c r="P11" s="94"/>
      <c r="Q11" s="124"/>
    </row>
    <row r="12" spans="1:17" ht="43.9" thickBot="1">
      <c r="A12" s="495"/>
      <c r="B12" s="17" t="s">
        <v>43</v>
      </c>
      <c r="C12" s="17" t="s">
        <v>57</v>
      </c>
      <c r="D12" s="17" t="s">
        <v>58</v>
      </c>
      <c r="E12" s="125"/>
      <c r="F12" s="126"/>
      <c r="G12" s="127"/>
      <c r="H12" s="127"/>
      <c r="I12" s="80"/>
      <c r="J12" s="128"/>
      <c r="K12" s="81"/>
      <c r="M12" s="128"/>
      <c r="P12" s="51"/>
    </row>
    <row r="13" spans="1:17" ht="43.15">
      <c r="A13" s="495"/>
      <c r="B13" s="451" t="s">
        <v>59</v>
      </c>
      <c r="C13" s="453" t="s">
        <v>60</v>
      </c>
      <c r="D13" s="85" t="s">
        <v>61</v>
      </c>
      <c r="E13" s="129"/>
      <c r="F13" s="130"/>
      <c r="G13" s="131"/>
      <c r="H13" s="132"/>
      <c r="I13" s="80"/>
      <c r="J13" s="133"/>
      <c r="K13" s="488" t="str" cm="1">
        <f t="array" ref="K13">IF((AND(J13:J15=1)), "Fully Mapped", "Not/ Partially Mapped")</f>
        <v>Not/ Partially Mapped</v>
      </c>
      <c r="L13" s="491">
        <f>SUM('Workings out'!C5:C7)</f>
        <v>0</v>
      </c>
      <c r="M13" s="134"/>
      <c r="N13" s="135"/>
      <c r="O13" s="136"/>
      <c r="P13" s="94"/>
      <c r="Q13" s="137"/>
    </row>
    <row r="14" spans="1:17" ht="43.15">
      <c r="A14" s="495"/>
      <c r="B14" s="452"/>
      <c r="C14" s="454"/>
      <c r="D14" s="96" t="s">
        <v>62</v>
      </c>
      <c r="E14" s="138"/>
      <c r="F14" s="139"/>
      <c r="G14" s="140"/>
      <c r="H14" s="141"/>
      <c r="I14" s="80"/>
      <c r="J14" s="101"/>
      <c r="K14" s="489"/>
      <c r="L14" s="492"/>
      <c r="M14" s="142"/>
      <c r="N14" s="143"/>
      <c r="O14" s="105"/>
      <c r="P14" s="94"/>
      <c r="Q14" s="144"/>
    </row>
    <row r="15" spans="1:17" ht="65.45" thickBot="1">
      <c r="A15" s="496"/>
      <c r="B15" s="452"/>
      <c r="C15" s="454"/>
      <c r="D15" s="107" t="s">
        <v>63</v>
      </c>
      <c r="E15" s="145"/>
      <c r="F15" s="146"/>
      <c r="G15" s="147"/>
      <c r="H15" s="148"/>
      <c r="I15" s="80"/>
      <c r="J15" s="121"/>
      <c r="K15" s="490"/>
      <c r="L15" s="492"/>
      <c r="M15" s="149"/>
      <c r="N15" s="150"/>
      <c r="O15" s="151"/>
      <c r="P15" s="94"/>
      <c r="Q15" s="152"/>
    </row>
    <row r="16" spans="1:17" ht="43.9" thickBot="1">
      <c r="A16" s="498" t="s">
        <v>64</v>
      </c>
      <c r="B16" s="38" t="s">
        <v>43</v>
      </c>
      <c r="C16" s="37" t="s">
        <v>65</v>
      </c>
      <c r="D16" s="17" t="s">
        <v>45</v>
      </c>
      <c r="E16" s="126"/>
      <c r="F16" s="126"/>
      <c r="G16" s="126"/>
      <c r="H16" s="126"/>
      <c r="I16" s="80"/>
      <c r="K16" s="153"/>
      <c r="L16" s="154"/>
      <c r="M16" s="155"/>
      <c r="N16" s="155"/>
      <c r="O16" s="155"/>
      <c r="P16" s="80"/>
      <c r="Q16" s="156"/>
    </row>
    <row r="17" spans="1:17" ht="64.900000000000006">
      <c r="A17" s="499"/>
      <c r="B17" s="451" t="s">
        <v>66</v>
      </c>
      <c r="C17" s="453" t="s">
        <v>67</v>
      </c>
      <c r="D17" s="85" t="s">
        <v>68</v>
      </c>
      <c r="E17" s="130"/>
      <c r="F17" s="157"/>
      <c r="G17" s="158"/>
      <c r="H17" s="159"/>
      <c r="I17" s="160"/>
      <c r="J17" s="161"/>
      <c r="K17" s="500" t="str" cm="1">
        <f t="array" ref="K17">IF((AND(J17:J20=1)), "Fully Mapped", "Not/ Partially Mapped")</f>
        <v>Not/ Partially Mapped</v>
      </c>
      <c r="L17" s="502">
        <f>SUM('Workings out'!D5:D14)</f>
        <v>0</v>
      </c>
      <c r="M17" s="162"/>
      <c r="N17" s="163"/>
      <c r="O17" s="164"/>
      <c r="P17" s="94"/>
      <c r="Q17" s="165"/>
    </row>
    <row r="18" spans="1:17" ht="64.900000000000006">
      <c r="A18" s="499"/>
      <c r="B18" s="452"/>
      <c r="C18" s="454"/>
      <c r="D18" s="96" t="s">
        <v>69</v>
      </c>
      <c r="E18" s="166"/>
      <c r="F18" s="167"/>
      <c r="G18" s="168"/>
      <c r="H18" s="169"/>
      <c r="I18" s="160"/>
      <c r="J18" s="170"/>
      <c r="K18" s="501"/>
      <c r="L18" s="503"/>
      <c r="M18" s="171"/>
      <c r="N18" s="171"/>
      <c r="O18" s="172"/>
      <c r="P18" s="94"/>
      <c r="Q18" s="173"/>
    </row>
    <row r="19" spans="1:17" ht="86.45">
      <c r="A19" s="499"/>
      <c r="B19" s="452"/>
      <c r="C19" s="454"/>
      <c r="D19" s="96" t="s">
        <v>70</v>
      </c>
      <c r="E19" s="174"/>
      <c r="F19" s="175"/>
      <c r="G19" s="175"/>
      <c r="H19" s="176"/>
      <c r="I19" s="177"/>
      <c r="J19" s="178"/>
      <c r="K19" s="501"/>
      <c r="L19" s="503"/>
      <c r="M19" s="179"/>
      <c r="N19" s="180"/>
      <c r="O19" s="181"/>
      <c r="P19" s="94"/>
      <c r="Q19" s="182"/>
    </row>
    <row r="20" spans="1:17" thickBot="1">
      <c r="A20" s="499"/>
      <c r="B20" s="452"/>
      <c r="C20" s="454"/>
      <c r="D20" s="107" t="s">
        <v>71</v>
      </c>
      <c r="E20" s="183"/>
      <c r="F20" s="184"/>
      <c r="G20" s="146"/>
      <c r="H20" s="148"/>
      <c r="I20" s="177"/>
      <c r="J20" s="185"/>
      <c r="K20" s="501"/>
      <c r="L20" s="503"/>
      <c r="M20" s="186"/>
      <c r="N20" s="186"/>
      <c r="O20" s="187"/>
      <c r="P20" s="94"/>
      <c r="Q20" s="188"/>
    </row>
    <row r="21" spans="1:17" ht="43.15">
      <c r="A21" s="499"/>
      <c r="B21" s="451" t="s">
        <v>72</v>
      </c>
      <c r="C21" s="453" t="s">
        <v>73</v>
      </c>
      <c r="D21" s="85" t="s">
        <v>74</v>
      </c>
      <c r="E21" s="189"/>
      <c r="F21" s="189"/>
      <c r="G21" s="189"/>
      <c r="H21" s="190"/>
      <c r="I21" s="177"/>
      <c r="J21" s="191"/>
      <c r="K21" s="500" t="str" cm="1">
        <f t="array" ref="K21">IF((AND(J21:J23=1)), "Fully Mapped", "Not/ Partially Mapped")</f>
        <v>Not/ Partially Mapped</v>
      </c>
      <c r="L21" s="503"/>
      <c r="M21" s="115"/>
      <c r="N21" s="115"/>
      <c r="O21" s="192"/>
      <c r="P21" s="94"/>
      <c r="Q21" s="193"/>
    </row>
    <row r="22" spans="1:17" ht="43.15">
      <c r="A22" s="499"/>
      <c r="B22" s="452"/>
      <c r="C22" s="454"/>
      <c r="D22" s="96" t="s">
        <v>75</v>
      </c>
      <c r="E22" s="167"/>
      <c r="F22" s="167"/>
      <c r="G22" s="167"/>
      <c r="H22" s="168"/>
      <c r="I22" s="177"/>
      <c r="J22" s="194"/>
      <c r="K22" s="501"/>
      <c r="L22" s="503"/>
      <c r="M22" s="171"/>
      <c r="N22" s="171"/>
      <c r="O22" s="172"/>
      <c r="P22" s="94"/>
      <c r="Q22" s="173"/>
    </row>
    <row r="23" spans="1:17" thickBot="1">
      <c r="A23" s="499"/>
      <c r="B23" s="452"/>
      <c r="C23" s="454"/>
      <c r="D23" s="107" t="s">
        <v>76</v>
      </c>
      <c r="E23" s="195"/>
      <c r="F23" s="196"/>
      <c r="G23" s="195"/>
      <c r="H23" s="148"/>
      <c r="I23" s="177"/>
      <c r="J23" s="197"/>
      <c r="K23" s="501"/>
      <c r="L23" s="503"/>
      <c r="M23" s="198"/>
      <c r="N23" s="199"/>
      <c r="O23" s="199"/>
      <c r="P23" s="94"/>
      <c r="Q23" s="200"/>
    </row>
    <row r="24" spans="1:17" ht="64.900000000000006">
      <c r="A24" s="499"/>
      <c r="B24" s="451" t="s">
        <v>77</v>
      </c>
      <c r="C24" s="453" t="s">
        <v>78</v>
      </c>
      <c r="D24" s="85" t="s">
        <v>79</v>
      </c>
      <c r="E24" s="201"/>
      <c r="F24" s="201"/>
      <c r="G24" s="201"/>
      <c r="H24" s="190"/>
      <c r="I24" s="177"/>
      <c r="J24" s="202"/>
      <c r="K24" s="508" t="str" cm="1">
        <f t="array" ref="K24">IF((AND(J24:J26=1)), "Fully Mapped", "Not/ Partially Mapped")</f>
        <v>Not/ Partially Mapped</v>
      </c>
      <c r="L24" s="503"/>
      <c r="M24" s="91"/>
      <c r="N24" s="91"/>
      <c r="O24" s="203"/>
      <c r="P24" s="94"/>
      <c r="Q24" s="204"/>
    </row>
    <row r="25" spans="1:17" ht="64.900000000000006">
      <c r="A25" s="499"/>
      <c r="B25" s="452"/>
      <c r="C25" s="454"/>
      <c r="D25" s="96" t="s">
        <v>80</v>
      </c>
      <c r="E25" s="205"/>
      <c r="F25" s="206"/>
      <c r="G25" s="205"/>
      <c r="H25" s="207"/>
      <c r="I25" s="83"/>
      <c r="J25" s="208"/>
      <c r="K25" s="509"/>
      <c r="L25" s="503"/>
      <c r="M25" s="103"/>
      <c r="N25" s="103"/>
      <c r="O25" s="209"/>
      <c r="P25" s="94"/>
      <c r="Q25" s="210"/>
    </row>
    <row r="26" spans="1:17" ht="65.45" thickBot="1">
      <c r="A26" s="499"/>
      <c r="B26" s="452"/>
      <c r="C26" s="454"/>
      <c r="D26" s="107" t="s">
        <v>81</v>
      </c>
      <c r="E26" s="205"/>
      <c r="F26" s="206"/>
      <c r="G26" s="99"/>
      <c r="H26" s="100"/>
      <c r="I26" s="83"/>
      <c r="J26" s="211"/>
      <c r="K26" s="509"/>
      <c r="L26" s="503"/>
      <c r="M26" s="115"/>
      <c r="N26" s="103"/>
      <c r="O26" s="192"/>
      <c r="P26" s="94"/>
      <c r="Q26" s="210"/>
    </row>
    <row r="27" spans="1:17" ht="43.9" thickBot="1">
      <c r="A27" s="499"/>
      <c r="B27" s="38" t="s">
        <v>43</v>
      </c>
      <c r="C27" s="17" t="s">
        <v>57</v>
      </c>
      <c r="D27" s="17" t="s">
        <v>58</v>
      </c>
      <c r="E27" s="212"/>
      <c r="F27" s="126"/>
      <c r="G27" s="127"/>
      <c r="H27" s="127"/>
      <c r="I27" s="80"/>
      <c r="J27" s="213"/>
      <c r="K27" s="214"/>
      <c r="L27" s="215"/>
      <c r="M27" s="213"/>
      <c r="N27" s="216"/>
      <c r="O27" s="216"/>
      <c r="P27" s="51"/>
      <c r="Q27" s="216"/>
    </row>
    <row r="28" spans="1:17" ht="87" thickBot="1">
      <c r="A28" s="499"/>
      <c r="B28" s="451" t="s">
        <v>82</v>
      </c>
      <c r="C28" s="453" t="s">
        <v>83</v>
      </c>
      <c r="D28" s="85" t="s">
        <v>84</v>
      </c>
      <c r="E28" s="217"/>
      <c r="F28" s="218"/>
      <c r="G28" s="219"/>
      <c r="H28" s="220"/>
      <c r="I28" s="221"/>
      <c r="J28" s="222"/>
      <c r="K28" s="505" t="str" cm="1">
        <f t="array" ref="K28">IF((AND(J28:J29=1)), "Fully Mapped", "Not/ Partially Mapped")</f>
        <v>Not/ Partially Mapped</v>
      </c>
      <c r="L28" s="510">
        <f>SUM('Workings out'!E5:E6)</f>
        <v>0</v>
      </c>
      <c r="M28" s="223"/>
      <c r="N28" s="223"/>
      <c r="O28" s="223"/>
      <c r="P28" s="224"/>
      <c r="Q28" s="225"/>
    </row>
    <row r="29" spans="1:17" ht="43.9" thickBot="1">
      <c r="A29" s="499"/>
      <c r="B29" s="452"/>
      <c r="C29" s="454"/>
      <c r="D29" s="226" t="s">
        <v>85</v>
      </c>
      <c r="E29" s="227"/>
      <c r="F29" s="228"/>
      <c r="G29" s="229"/>
      <c r="H29" s="230"/>
      <c r="I29" s="221"/>
      <c r="J29" s="231"/>
      <c r="K29" s="506"/>
      <c r="L29" s="510"/>
      <c r="M29" s="232"/>
      <c r="N29" s="199"/>
      <c r="O29" s="199"/>
      <c r="P29" s="94"/>
      <c r="Q29" s="200"/>
    </row>
    <row r="30" spans="1:17" ht="43.9" thickBot="1">
      <c r="A30" s="497" t="s">
        <v>86</v>
      </c>
      <c r="B30" s="17" t="s">
        <v>43</v>
      </c>
      <c r="C30" s="37" t="s">
        <v>65</v>
      </c>
      <c r="D30" s="17" t="s">
        <v>45</v>
      </c>
      <c r="E30" s="125"/>
      <c r="F30" s="126"/>
      <c r="G30" s="233"/>
      <c r="H30" s="126"/>
      <c r="I30" s="80"/>
      <c r="J30" s="234"/>
      <c r="K30" s="234"/>
      <c r="L30" s="235"/>
      <c r="M30" s="236"/>
      <c r="N30" s="236"/>
      <c r="O30" s="236"/>
      <c r="P30" s="80"/>
      <c r="Q30" s="156"/>
    </row>
    <row r="31" spans="1:17" ht="43.15">
      <c r="A31" s="447"/>
      <c r="B31" s="451" t="s">
        <v>87</v>
      </c>
      <c r="C31" s="453" t="s">
        <v>85</v>
      </c>
      <c r="D31" s="85" t="s">
        <v>88</v>
      </c>
      <c r="E31" s="237"/>
      <c r="F31" s="139"/>
      <c r="G31" s="88"/>
      <c r="H31" s="132"/>
      <c r="I31" s="83"/>
      <c r="J31" s="238"/>
      <c r="K31" s="467" t="str" cm="1">
        <f t="array" ref="K31">IF((AND(J31:J32=1)), "Fully Mapped", "Not/ Partially Mapped")</f>
        <v>Not/ Partially Mapped</v>
      </c>
      <c r="L31" s="456">
        <f>SUM('Workings out'!F5:F6)</f>
        <v>0</v>
      </c>
      <c r="M31" s="115"/>
      <c r="N31" s="240"/>
      <c r="O31" s="192"/>
      <c r="P31" s="94"/>
      <c r="Q31" s="165"/>
    </row>
    <row r="32" spans="1:17" ht="65.45" thickBot="1">
      <c r="A32" s="447"/>
      <c r="B32" s="452"/>
      <c r="C32" s="454"/>
      <c r="D32" s="226" t="s">
        <v>89</v>
      </c>
      <c r="E32" s="146"/>
      <c r="F32" s="184"/>
      <c r="G32" s="241"/>
      <c r="H32" s="120"/>
      <c r="I32" s="83"/>
      <c r="J32" s="231"/>
      <c r="K32" s="467"/>
      <c r="L32" s="456"/>
      <c r="M32" s="198"/>
      <c r="N32" s="199"/>
      <c r="O32" s="199"/>
      <c r="P32" s="94"/>
      <c r="Q32" s="188"/>
    </row>
    <row r="33" spans="1:17" ht="43.9" thickBot="1">
      <c r="A33" s="447"/>
      <c r="B33" s="17" t="s">
        <v>43</v>
      </c>
      <c r="C33" s="37" t="s">
        <v>57</v>
      </c>
      <c r="D33" s="17" t="s">
        <v>58</v>
      </c>
      <c r="E33" s="126"/>
      <c r="F33" s="126"/>
      <c r="G33" s="126"/>
      <c r="H33" s="212"/>
      <c r="I33" s="80"/>
      <c r="J33" s="242"/>
      <c r="K33" s="153"/>
      <c r="L33" s="243"/>
      <c r="M33" s="155"/>
      <c r="N33" s="155"/>
      <c r="O33" s="155"/>
      <c r="P33" s="80"/>
      <c r="Q33" s="155"/>
    </row>
    <row r="34" spans="1:17" ht="65.45" thickBot="1">
      <c r="A34" s="447"/>
      <c r="B34" s="40" t="s">
        <v>90</v>
      </c>
      <c r="C34" s="41" t="s">
        <v>91</v>
      </c>
      <c r="D34" s="244" t="s">
        <v>92</v>
      </c>
      <c r="E34" s="245"/>
      <c r="F34" s="246"/>
      <c r="G34" s="247"/>
      <c r="H34" s="248"/>
      <c r="I34" s="83"/>
      <c r="J34" s="231"/>
      <c r="K34" s="249" t="str">
        <f>IF((AND(J34=1)), "Fully Mapped", "Not/ Partially Mapped")</f>
        <v>Not/ Partially Mapped</v>
      </c>
      <c r="L34" s="250">
        <f>SUM('Workings out'!G5)</f>
        <v>0</v>
      </c>
      <c r="M34" s="198"/>
      <c r="N34" s="199"/>
      <c r="O34" s="199"/>
      <c r="P34" s="94"/>
      <c r="Q34" s="200"/>
    </row>
    <row r="35" spans="1:17" ht="43.9" thickBot="1">
      <c r="A35" s="446" t="s">
        <v>93</v>
      </c>
      <c r="B35" s="38" t="s">
        <v>43</v>
      </c>
      <c r="C35" s="48" t="s">
        <v>65</v>
      </c>
      <c r="D35" s="17" t="s">
        <v>45</v>
      </c>
      <c r="E35" s="212"/>
      <c r="F35" s="126"/>
      <c r="G35" s="126"/>
      <c r="H35" s="126"/>
      <c r="I35" s="80"/>
      <c r="J35" s="251"/>
      <c r="K35" s="251"/>
      <c r="L35" s="252"/>
      <c r="M35" s="155"/>
      <c r="N35" s="155"/>
      <c r="O35" s="155"/>
      <c r="P35" s="80"/>
      <c r="Q35" s="155"/>
    </row>
    <row r="36" spans="1:17" ht="43.9" thickBot="1">
      <c r="A36" s="447"/>
      <c r="B36" s="451" t="s">
        <v>94</v>
      </c>
      <c r="C36" s="453" t="s">
        <v>95</v>
      </c>
      <c r="D36" s="253" t="s">
        <v>96</v>
      </c>
      <c r="E36" s="217"/>
      <c r="F36" s="218"/>
      <c r="G36" s="254"/>
      <c r="H36" s="254"/>
      <c r="I36" s="80"/>
      <c r="J36" s="255"/>
      <c r="K36" s="511" t="str" cm="1">
        <f t="array" ref="K36">IF((AND(J36:J40=1)), "Fully Mapped", "Not/ Partially Mapped")</f>
        <v>Not/ Partially Mapped</v>
      </c>
      <c r="L36" s="510">
        <f>SUM('Workings out'!H5:H27)</f>
        <v>0</v>
      </c>
      <c r="M36" s="257"/>
      <c r="N36" s="257"/>
      <c r="O36" s="257"/>
      <c r="P36" s="221"/>
      <c r="Q36" s="258"/>
    </row>
    <row r="37" spans="1:17" ht="65.45" thickBot="1">
      <c r="A37" s="447"/>
      <c r="B37" s="452"/>
      <c r="C37" s="454"/>
      <c r="D37" s="259" t="s">
        <v>97</v>
      </c>
      <c r="E37" s="260"/>
      <c r="F37" s="261"/>
      <c r="G37" s="175"/>
      <c r="H37" s="175"/>
      <c r="I37" s="80"/>
      <c r="J37" s="262"/>
      <c r="K37" s="511"/>
      <c r="L37" s="510"/>
      <c r="M37" s="263"/>
      <c r="N37" s="263"/>
      <c r="O37" s="263"/>
      <c r="P37" s="221"/>
      <c r="Q37" s="264"/>
    </row>
    <row r="38" spans="1:17" ht="43.9" thickBot="1">
      <c r="A38" s="447"/>
      <c r="B38" s="452"/>
      <c r="C38" s="454"/>
      <c r="D38" s="259" t="s">
        <v>98</v>
      </c>
      <c r="E38" s="260"/>
      <c r="F38" s="265"/>
      <c r="G38" s="175"/>
      <c r="H38" s="266"/>
      <c r="I38" s="80"/>
      <c r="J38" s="262"/>
      <c r="K38" s="511"/>
      <c r="L38" s="510"/>
      <c r="M38" s="267"/>
      <c r="N38" s="263"/>
      <c r="O38" s="267"/>
      <c r="P38" s="221"/>
      <c r="Q38" s="264"/>
    </row>
    <row r="39" spans="1:17" ht="65.45" thickBot="1">
      <c r="A39" s="447"/>
      <c r="B39" s="452"/>
      <c r="C39" s="454"/>
      <c r="D39" s="259" t="s">
        <v>99</v>
      </c>
      <c r="E39" s="268"/>
      <c r="F39" s="265"/>
      <c r="G39" s="266"/>
      <c r="H39" s="266"/>
      <c r="I39" s="80"/>
      <c r="J39" s="262"/>
      <c r="K39" s="511"/>
      <c r="L39" s="510"/>
      <c r="M39" s="263"/>
      <c r="N39" s="263"/>
      <c r="O39" s="263"/>
      <c r="P39" s="221"/>
      <c r="Q39" s="264"/>
    </row>
    <row r="40" spans="1:17" ht="65.45" thickBot="1">
      <c r="A40" s="447"/>
      <c r="B40" s="458"/>
      <c r="C40" s="459"/>
      <c r="D40" s="269" t="s">
        <v>100</v>
      </c>
      <c r="E40" s="227"/>
      <c r="F40" s="270"/>
      <c r="G40" s="146"/>
      <c r="H40" s="146"/>
      <c r="I40" s="80"/>
      <c r="J40" s="249"/>
      <c r="K40" s="511"/>
      <c r="L40" s="510"/>
      <c r="M40" s="271"/>
      <c r="N40" s="271"/>
      <c r="O40" s="271"/>
      <c r="P40" s="221"/>
      <c r="Q40" s="272"/>
    </row>
    <row r="41" spans="1:17" thickBot="1">
      <c r="A41" s="447"/>
      <c r="B41" s="451" t="s">
        <v>101</v>
      </c>
      <c r="C41" s="453" t="s">
        <v>102</v>
      </c>
      <c r="D41" s="273" t="s">
        <v>103</v>
      </c>
      <c r="E41" s="274"/>
      <c r="F41" s="189"/>
      <c r="G41" s="189"/>
      <c r="H41" s="189"/>
      <c r="I41" s="80"/>
      <c r="J41" s="255"/>
      <c r="K41" s="469" t="str" cm="1">
        <f t="array" ref="K41">IF((AND(J41:J43=1)), "Fully Mapped", "Not/ Partially Mapped")</f>
        <v>Not/ Partially Mapped</v>
      </c>
      <c r="L41" s="510"/>
      <c r="M41" s="115"/>
      <c r="N41" s="115"/>
      <c r="O41" s="115"/>
      <c r="P41" s="221"/>
      <c r="Q41" s="275"/>
    </row>
    <row r="42" spans="1:17" ht="43.9" thickBot="1">
      <c r="A42" s="447"/>
      <c r="B42" s="452"/>
      <c r="C42" s="454"/>
      <c r="D42" s="276" t="s">
        <v>104</v>
      </c>
      <c r="E42" s="277"/>
      <c r="F42" s="167"/>
      <c r="G42" s="167"/>
      <c r="H42" s="167"/>
      <c r="I42" s="80"/>
      <c r="J42" s="278"/>
      <c r="K42" s="469"/>
      <c r="L42" s="510"/>
      <c r="M42" s="171"/>
      <c r="N42" s="171"/>
      <c r="O42" s="171"/>
      <c r="P42" s="221"/>
      <c r="Q42" s="279"/>
    </row>
    <row r="43" spans="1:17" ht="43.9" thickBot="1">
      <c r="A43" s="447"/>
      <c r="B43" s="452"/>
      <c r="C43" s="454"/>
      <c r="D43" s="280" t="s">
        <v>105</v>
      </c>
      <c r="E43" s="281"/>
      <c r="F43" s="196"/>
      <c r="G43" s="195"/>
      <c r="H43" s="282"/>
      <c r="I43" s="283"/>
      <c r="J43" s="249"/>
      <c r="K43" s="470"/>
      <c r="L43" s="510"/>
      <c r="M43" s="198"/>
      <c r="N43" s="198"/>
      <c r="O43" s="198"/>
      <c r="P43" s="221"/>
      <c r="Q43" s="284"/>
    </row>
    <row r="44" spans="1:17" ht="43.9" thickBot="1">
      <c r="A44" s="447"/>
      <c r="B44" s="451" t="s">
        <v>106</v>
      </c>
      <c r="C44" s="453" t="s">
        <v>107</v>
      </c>
      <c r="D44" s="85" t="s">
        <v>108</v>
      </c>
      <c r="E44" s="285"/>
      <c r="F44" s="285"/>
      <c r="G44" s="285"/>
      <c r="H44" s="286"/>
      <c r="I44" s="80"/>
      <c r="J44" s="255"/>
      <c r="K44" s="507" t="str" cm="1">
        <f t="array" ref="K44">IF((AND(J44:J45=1)), "Fully Mapped", "Not/ Partially Mapped")</f>
        <v>Not/ Partially Mapped</v>
      </c>
      <c r="L44" s="510"/>
      <c r="M44" s="288"/>
      <c r="N44" s="288"/>
      <c r="O44" s="288"/>
      <c r="P44" s="221"/>
      <c r="Q44" s="289"/>
    </row>
    <row r="45" spans="1:17" ht="43.9" thickBot="1">
      <c r="A45" s="447"/>
      <c r="B45" s="452"/>
      <c r="C45" s="454"/>
      <c r="D45" s="226" t="s">
        <v>109</v>
      </c>
      <c r="E45" s="166"/>
      <c r="F45" s="166"/>
      <c r="G45" s="290"/>
      <c r="H45" s="291"/>
      <c r="I45" s="80"/>
      <c r="J45" s="249"/>
      <c r="K45" s="467"/>
      <c r="L45" s="510"/>
      <c r="M45" s="292"/>
      <c r="N45" s="292"/>
      <c r="O45" s="292"/>
      <c r="P45" s="221"/>
      <c r="Q45" s="293"/>
    </row>
    <row r="46" spans="1:17" ht="43.9" thickBot="1">
      <c r="A46" s="447"/>
      <c r="B46" s="451" t="s">
        <v>110</v>
      </c>
      <c r="C46" s="453" t="s">
        <v>111</v>
      </c>
      <c r="D46" s="85" t="s">
        <v>112</v>
      </c>
      <c r="E46" s="217"/>
      <c r="F46" s="217"/>
      <c r="G46" s="217"/>
      <c r="H46" s="294"/>
      <c r="I46" s="80"/>
      <c r="J46" s="255"/>
      <c r="K46" s="511" t="str" cm="1">
        <f t="array" ref="K46">IF((AND(J46:J47=1)), "Fully Mapped", "Not/ Partially Mapped")</f>
        <v>Not/ Partially Mapped</v>
      </c>
      <c r="L46" s="510"/>
      <c r="M46" s="267"/>
      <c r="N46" s="267"/>
      <c r="O46" s="267"/>
      <c r="P46" s="221"/>
      <c r="Q46" s="295"/>
    </row>
    <row r="47" spans="1:17" ht="43.9" thickBot="1">
      <c r="A47" s="447"/>
      <c r="B47" s="452"/>
      <c r="C47" s="454"/>
      <c r="D47" s="226" t="s">
        <v>113</v>
      </c>
      <c r="E47" s="227"/>
      <c r="F47" s="227"/>
      <c r="G47" s="296"/>
      <c r="H47" s="297"/>
      <c r="I47" s="80"/>
      <c r="J47" s="249"/>
      <c r="K47" s="511"/>
      <c r="L47" s="510"/>
      <c r="M47" s="292"/>
      <c r="N47" s="292"/>
      <c r="O47" s="292"/>
      <c r="P47" s="221"/>
      <c r="Q47" s="293"/>
    </row>
    <row r="48" spans="1:17" ht="43.9" thickBot="1">
      <c r="A48" s="447"/>
      <c r="B48" s="451" t="s">
        <v>114</v>
      </c>
      <c r="C48" s="453" t="s">
        <v>115</v>
      </c>
      <c r="D48" s="273" t="s">
        <v>116</v>
      </c>
      <c r="E48" s="217"/>
      <c r="F48" s="294"/>
      <c r="G48" s="298"/>
      <c r="H48" s="298"/>
      <c r="I48" s="80"/>
      <c r="J48" s="255"/>
      <c r="K48" s="511" t="str" cm="1">
        <f t="array" ref="K48">IF((AND(J48:J50=1)), "Fully Mapped", "Not/ Partially Mapped")</f>
        <v>Not/ Partially Mapped</v>
      </c>
      <c r="L48" s="510"/>
      <c r="M48" s="267"/>
      <c r="N48" s="267"/>
      <c r="O48" s="267"/>
      <c r="P48" s="221"/>
      <c r="Q48" s="295"/>
    </row>
    <row r="49" spans="1:17" ht="108.6" thickBot="1">
      <c r="A49" s="447"/>
      <c r="B49" s="452"/>
      <c r="C49" s="454"/>
      <c r="D49" s="276" t="s">
        <v>117</v>
      </c>
      <c r="E49" s="175"/>
      <c r="F49" s="175"/>
      <c r="G49" s="175"/>
      <c r="H49" s="175"/>
      <c r="I49" s="80"/>
      <c r="J49" s="278"/>
      <c r="K49" s="511"/>
      <c r="L49" s="510"/>
      <c r="M49" s="263"/>
      <c r="N49" s="263"/>
      <c r="O49" s="263"/>
      <c r="P49" s="221"/>
      <c r="Q49" s="264"/>
    </row>
    <row r="50" spans="1:17" ht="87" thickBot="1">
      <c r="A50" s="447"/>
      <c r="B50" s="452"/>
      <c r="C50" s="454"/>
      <c r="D50" s="280" t="s">
        <v>118</v>
      </c>
      <c r="E50" s="195"/>
      <c r="F50" s="281"/>
      <c r="G50" s="281"/>
      <c r="H50" s="281"/>
      <c r="I50" s="80"/>
      <c r="J50" s="249"/>
      <c r="K50" s="511"/>
      <c r="L50" s="510"/>
      <c r="M50" s="198"/>
      <c r="N50" s="198"/>
      <c r="O50" s="198"/>
      <c r="P50" s="221"/>
      <c r="Q50" s="284"/>
    </row>
    <row r="51" spans="1:17" ht="43.9" thickBot="1">
      <c r="A51" s="447"/>
      <c r="B51" s="451" t="s">
        <v>119</v>
      </c>
      <c r="C51" s="453" t="s">
        <v>120</v>
      </c>
      <c r="D51" s="85" t="s">
        <v>121</v>
      </c>
      <c r="E51" s="285"/>
      <c r="F51" s="285"/>
      <c r="G51" s="285"/>
      <c r="H51" s="285"/>
      <c r="I51" s="80"/>
      <c r="J51" s="255"/>
      <c r="K51" s="511" t="str" cm="1">
        <f t="array" ref="K51">IF((AND(J51:J52=1)), "Fully Mapped", "Not/ Partially Mapped")</f>
        <v>Not/ Partially Mapped</v>
      </c>
      <c r="L51" s="510"/>
      <c r="M51" s="288"/>
      <c r="N51" s="288"/>
      <c r="O51" s="288"/>
      <c r="P51" s="221"/>
      <c r="Q51" s="289"/>
    </row>
    <row r="52" spans="1:17" ht="43.9" thickBot="1">
      <c r="A52" s="447"/>
      <c r="B52" s="452"/>
      <c r="C52" s="454"/>
      <c r="D52" s="226" t="s">
        <v>122</v>
      </c>
      <c r="E52" s="195"/>
      <c r="F52" s="281"/>
      <c r="G52" s="281"/>
      <c r="H52" s="281"/>
      <c r="I52" s="80"/>
      <c r="J52" s="249"/>
      <c r="K52" s="511"/>
      <c r="L52" s="510"/>
      <c r="M52" s="198"/>
      <c r="N52" s="198"/>
      <c r="O52" s="198"/>
      <c r="P52" s="221"/>
      <c r="Q52" s="284"/>
    </row>
    <row r="53" spans="1:17" ht="43.9" thickBot="1">
      <c r="A53" s="447"/>
      <c r="B53" s="451" t="s">
        <v>123</v>
      </c>
      <c r="C53" s="453" t="s">
        <v>124</v>
      </c>
      <c r="D53" s="85" t="s">
        <v>125</v>
      </c>
      <c r="E53" s="285"/>
      <c r="F53" s="285"/>
      <c r="G53" s="285"/>
      <c r="H53" s="285"/>
      <c r="I53" s="80"/>
      <c r="J53" s="255"/>
      <c r="K53" s="511" t="str" cm="1">
        <f t="array" ref="K53">IF((AND(J53:J53=1)), "Fully Mapped", "Not/ Partially Mapped")</f>
        <v>Not/ Partially Mapped</v>
      </c>
      <c r="L53" s="510"/>
      <c r="M53" s="288"/>
      <c r="N53" s="288"/>
      <c r="O53" s="288"/>
      <c r="P53" s="221"/>
      <c r="Q53" s="289"/>
    </row>
    <row r="54" spans="1:17" ht="43.9" thickBot="1">
      <c r="A54" s="447"/>
      <c r="B54" s="452"/>
      <c r="C54" s="454"/>
      <c r="D54" s="226" t="s">
        <v>126</v>
      </c>
      <c r="E54" s="195"/>
      <c r="F54" s="281"/>
      <c r="G54" s="281"/>
      <c r="H54" s="281"/>
      <c r="I54" s="80"/>
      <c r="J54" s="249"/>
      <c r="K54" s="511"/>
      <c r="L54" s="510"/>
      <c r="M54" s="198"/>
      <c r="N54" s="198"/>
      <c r="O54" s="198"/>
      <c r="P54" s="221"/>
      <c r="Q54" s="284"/>
    </row>
    <row r="55" spans="1:17" ht="43.9" thickBot="1">
      <c r="A55" s="447"/>
      <c r="B55" s="40" t="s">
        <v>127</v>
      </c>
      <c r="C55" s="41" t="s">
        <v>128</v>
      </c>
      <c r="D55" s="244" t="s">
        <v>129</v>
      </c>
      <c r="E55" s="195"/>
      <c r="F55" s="281"/>
      <c r="G55" s="281"/>
      <c r="H55" s="281"/>
      <c r="I55" s="80"/>
      <c r="J55" s="256"/>
      <c r="K55" s="249" t="str">
        <f>IF((AND(J55=1)), "Fully Mapped", "Not/ Partially Mapped")</f>
        <v>Not/ Partially Mapped</v>
      </c>
      <c r="L55" s="510"/>
      <c r="M55" s="198"/>
      <c r="N55" s="198"/>
      <c r="O55" s="198"/>
      <c r="P55" s="221"/>
      <c r="Q55" s="299"/>
    </row>
    <row r="56" spans="1:17" ht="43.9" thickBot="1">
      <c r="A56" s="447"/>
      <c r="B56" s="40" t="s">
        <v>130</v>
      </c>
      <c r="C56" s="41" t="s">
        <v>131</v>
      </c>
      <c r="D56" s="244" t="s">
        <v>132</v>
      </c>
      <c r="E56" s="195"/>
      <c r="F56" s="281"/>
      <c r="G56" s="281"/>
      <c r="H56" s="281"/>
      <c r="I56" s="80"/>
      <c r="J56" s="256"/>
      <c r="K56" s="249" t="str">
        <f>IF((AND(J56=1)), "Fully Mapped", "Not/ Partially Mapped")</f>
        <v>Not/ Partially Mapped</v>
      </c>
      <c r="L56" s="510"/>
      <c r="M56" s="198"/>
      <c r="N56" s="198"/>
      <c r="O56" s="198"/>
      <c r="P56" s="221"/>
      <c r="Q56" s="299"/>
    </row>
    <row r="57" spans="1:17" ht="43.9" thickBot="1">
      <c r="A57" s="447"/>
      <c r="B57" s="451" t="s">
        <v>133</v>
      </c>
      <c r="C57" s="453" t="s">
        <v>134</v>
      </c>
      <c r="D57" s="85" t="s">
        <v>135</v>
      </c>
      <c r="E57" s="285"/>
      <c r="F57" s="285"/>
      <c r="G57" s="285"/>
      <c r="H57" s="285"/>
      <c r="I57" s="80"/>
      <c r="J57" s="255"/>
      <c r="K57" s="511" t="str" cm="1">
        <f t="array" ref="K57">IF((AND(J57:J58=1)), "Fully Mapped", "Not/ Partially Mapped")</f>
        <v>Not/ Partially Mapped</v>
      </c>
      <c r="L57" s="510"/>
      <c r="M57" s="288"/>
      <c r="N57" s="288"/>
      <c r="O57" s="288"/>
      <c r="P57" s="221"/>
      <c r="Q57" s="289"/>
    </row>
    <row r="58" spans="1:17" ht="43.9" thickBot="1">
      <c r="A58" s="447"/>
      <c r="B58" s="452"/>
      <c r="C58" s="454"/>
      <c r="D58" s="226" t="s">
        <v>136</v>
      </c>
      <c r="E58" s="300"/>
      <c r="F58" s="301"/>
      <c r="G58" s="301"/>
      <c r="H58" s="301"/>
      <c r="I58" s="80"/>
      <c r="J58" s="249"/>
      <c r="K58" s="511"/>
      <c r="L58" s="510"/>
      <c r="M58" s="302"/>
      <c r="N58" s="302"/>
      <c r="O58" s="302"/>
      <c r="P58" s="221"/>
      <c r="Q58" s="303"/>
    </row>
    <row r="59" spans="1:17" ht="43.9" thickBot="1">
      <c r="A59" s="447"/>
      <c r="B59" s="38" t="s">
        <v>43</v>
      </c>
      <c r="C59" s="17" t="s">
        <v>57</v>
      </c>
      <c r="D59" s="17" t="s">
        <v>58</v>
      </c>
      <c r="E59" s="126"/>
      <c r="F59" s="126"/>
      <c r="G59" s="126"/>
      <c r="H59" s="126"/>
      <c r="I59" s="80"/>
      <c r="J59" s="242"/>
      <c r="K59" s="242"/>
      <c r="L59" s="304"/>
      <c r="M59" s="155"/>
      <c r="N59" s="155"/>
      <c r="O59" s="155"/>
      <c r="P59" s="80"/>
      <c r="Q59" s="155"/>
    </row>
    <row r="60" spans="1:17" ht="65.45" thickBot="1">
      <c r="A60" s="447"/>
      <c r="B60" s="451" t="s">
        <v>137</v>
      </c>
      <c r="C60" s="453" t="s">
        <v>95</v>
      </c>
      <c r="D60" s="85" t="s">
        <v>138</v>
      </c>
      <c r="E60" s="254"/>
      <c r="F60" s="254"/>
      <c r="G60" s="254"/>
      <c r="H60" s="254"/>
      <c r="I60" s="221"/>
      <c r="J60" s="305"/>
      <c r="K60" s="507" t="str" cm="1">
        <f t="array" ref="K60">IF((AND(J60:J61=1)), "Fully Mapped", "Not/ Partially Mapped")</f>
        <v>Not/ Partially Mapped</v>
      </c>
      <c r="L60" s="510">
        <f>SUM('Workings out'!I5:I21)</f>
        <v>0</v>
      </c>
      <c r="M60" s="257"/>
      <c r="N60" s="257"/>
      <c r="O60" s="257"/>
      <c r="P60" s="221"/>
      <c r="Q60" s="258"/>
    </row>
    <row r="61" spans="1:17" ht="65.45" thickBot="1">
      <c r="A61" s="447"/>
      <c r="B61" s="452"/>
      <c r="C61" s="454"/>
      <c r="D61" s="226" t="s">
        <v>139</v>
      </c>
      <c r="E61" s="166"/>
      <c r="F61" s="166"/>
      <c r="G61" s="166"/>
      <c r="H61" s="166"/>
      <c r="I61" s="221"/>
      <c r="J61" s="239"/>
      <c r="K61" s="468"/>
      <c r="L61" s="510"/>
      <c r="M61" s="292"/>
      <c r="N61" s="292"/>
      <c r="O61" s="292"/>
      <c r="P61" s="221"/>
      <c r="Q61" s="293"/>
    </row>
    <row r="62" spans="1:17" thickBot="1">
      <c r="A62" s="447"/>
      <c r="B62" s="451" t="s">
        <v>140</v>
      </c>
      <c r="C62" s="453" t="s">
        <v>102</v>
      </c>
      <c r="D62" s="273" t="s">
        <v>141</v>
      </c>
      <c r="E62" s="254"/>
      <c r="F62" s="254"/>
      <c r="G62" s="254"/>
      <c r="H62" s="254"/>
      <c r="I62" s="221"/>
      <c r="J62" s="305"/>
      <c r="K62" s="507" t="str" cm="1">
        <f t="array" ref="K62">IF((AND(J62:J64=1)), "Fully Mapped", "Not/ Partially Mapped")</f>
        <v>Not/ Partially Mapped</v>
      </c>
      <c r="L62" s="510"/>
      <c r="M62" s="267"/>
      <c r="N62" s="267"/>
      <c r="O62" s="267"/>
      <c r="P62" s="221"/>
      <c r="Q62" s="295"/>
    </row>
    <row r="63" spans="1:17" thickBot="1">
      <c r="A63" s="447"/>
      <c r="B63" s="452"/>
      <c r="C63" s="454"/>
      <c r="D63" s="276" t="s">
        <v>142</v>
      </c>
      <c r="E63" s="175"/>
      <c r="F63" s="266"/>
      <c r="G63" s="175"/>
      <c r="H63" s="266"/>
      <c r="I63" s="221"/>
      <c r="J63" s="262"/>
      <c r="K63" s="467"/>
      <c r="L63" s="510"/>
      <c r="M63" s="263"/>
      <c r="N63" s="263"/>
      <c r="O63" s="263"/>
      <c r="P63" s="221"/>
      <c r="Q63" s="264"/>
    </row>
    <row r="64" spans="1:17" ht="43.9" thickBot="1">
      <c r="A64" s="447"/>
      <c r="B64" s="452"/>
      <c r="C64" s="454"/>
      <c r="D64" s="280" t="s">
        <v>143</v>
      </c>
      <c r="E64" s="166"/>
      <c r="F64" s="166"/>
      <c r="G64" s="166"/>
      <c r="H64" s="166"/>
      <c r="I64" s="221"/>
      <c r="J64" s="239"/>
      <c r="K64" s="468"/>
      <c r="L64" s="510"/>
      <c r="M64" s="292"/>
      <c r="N64" s="292"/>
      <c r="O64" s="292"/>
      <c r="P64" s="221"/>
      <c r="Q64" s="293"/>
    </row>
    <row r="65" spans="1:17" ht="65.45" thickBot="1">
      <c r="A65" s="447"/>
      <c r="B65" s="40" t="s">
        <v>144</v>
      </c>
      <c r="C65" s="41" t="s">
        <v>107</v>
      </c>
      <c r="D65" s="244" t="s">
        <v>145</v>
      </c>
      <c r="E65" s="306"/>
      <c r="F65" s="306"/>
      <c r="G65" s="306"/>
      <c r="H65" s="306"/>
      <c r="I65" s="221"/>
      <c r="J65" s="307"/>
      <c r="K65" s="287" t="str">
        <f>IF((AND(J65=1)), "Fully Mapped", "Not/ Partially Mapped")</f>
        <v>Not/ Partially Mapped</v>
      </c>
      <c r="L65" s="510"/>
      <c r="M65" s="198"/>
      <c r="N65" s="198"/>
      <c r="O65" s="198"/>
      <c r="P65" s="221"/>
      <c r="Q65" s="284"/>
    </row>
    <row r="66" spans="1:17" ht="43.9" thickBot="1">
      <c r="A66" s="447"/>
      <c r="B66" s="40" t="s">
        <v>146</v>
      </c>
      <c r="C66" s="41" t="s">
        <v>147</v>
      </c>
      <c r="D66" s="244" t="s">
        <v>148</v>
      </c>
      <c r="E66" s="306"/>
      <c r="F66" s="306"/>
      <c r="G66" s="306"/>
      <c r="H66" s="306"/>
      <c r="I66" s="221"/>
      <c r="J66" s="307"/>
      <c r="K66" s="287" t="str">
        <f>IF((AND(J66=1)), "Fully Mapped", "Not/ Partially Mapped")</f>
        <v>Not/ Partially Mapped</v>
      </c>
      <c r="L66" s="510"/>
      <c r="M66" s="198"/>
      <c r="N66" s="198"/>
      <c r="O66" s="198"/>
      <c r="P66" s="221"/>
      <c r="Q66" s="284"/>
    </row>
    <row r="67" spans="1:17" ht="43.9" thickBot="1">
      <c r="A67" s="447"/>
      <c r="B67" s="451" t="s">
        <v>149</v>
      </c>
      <c r="C67" s="453" t="s">
        <v>115</v>
      </c>
      <c r="D67" s="85" t="s">
        <v>150</v>
      </c>
      <c r="E67" s="254"/>
      <c r="F67" s="254"/>
      <c r="G67" s="254"/>
      <c r="H67" s="254"/>
      <c r="I67" s="221"/>
      <c r="J67" s="305"/>
      <c r="K67" s="507" t="str" cm="1">
        <f t="array" ref="K67">IF((AND(J67:J68=1)), "Fully Mapped", "Not/ Partially Mapped")</f>
        <v>Not/ Partially Mapped</v>
      </c>
      <c r="L67" s="510"/>
      <c r="M67" s="267"/>
      <c r="N67" s="267"/>
      <c r="O67" s="267"/>
      <c r="P67" s="221"/>
      <c r="Q67" s="295"/>
    </row>
    <row r="68" spans="1:17" ht="43.9" thickBot="1">
      <c r="A68" s="447"/>
      <c r="B68" s="452"/>
      <c r="C68" s="454"/>
      <c r="D68" s="226" t="s">
        <v>151</v>
      </c>
      <c r="E68" s="166"/>
      <c r="F68" s="166"/>
      <c r="G68" s="166"/>
      <c r="H68" s="166"/>
      <c r="I68" s="221"/>
      <c r="J68" s="239"/>
      <c r="K68" s="468"/>
      <c r="L68" s="510"/>
      <c r="M68" s="292"/>
      <c r="N68" s="292"/>
      <c r="O68" s="292"/>
      <c r="P68" s="221"/>
      <c r="Q68" s="293"/>
    </row>
    <row r="69" spans="1:17" ht="43.9" thickBot="1">
      <c r="A69" s="447"/>
      <c r="B69" s="451" t="s">
        <v>152</v>
      </c>
      <c r="C69" s="453" t="s">
        <v>153</v>
      </c>
      <c r="D69" s="85" t="s">
        <v>154</v>
      </c>
      <c r="E69" s="254"/>
      <c r="F69" s="254"/>
      <c r="G69" s="254"/>
      <c r="H69" s="254"/>
      <c r="I69" s="221"/>
      <c r="J69" s="305"/>
      <c r="K69" s="507" t="str" cm="1">
        <f t="array" ref="K69">IF((AND(J69:J70=1)), "Fully Mapped", "Not/ Partially Mapped")</f>
        <v>Not/ Partially Mapped</v>
      </c>
      <c r="L69" s="510"/>
      <c r="M69" s="267"/>
      <c r="N69" s="267"/>
      <c r="O69" s="267"/>
      <c r="P69" s="221"/>
      <c r="Q69" s="295"/>
    </row>
    <row r="70" spans="1:17" ht="43.9" thickBot="1">
      <c r="A70" s="447"/>
      <c r="B70" s="452"/>
      <c r="C70" s="454"/>
      <c r="D70" s="226" t="s">
        <v>155</v>
      </c>
      <c r="E70" s="166"/>
      <c r="F70" s="166"/>
      <c r="G70" s="166"/>
      <c r="H70" s="166"/>
      <c r="I70" s="221"/>
      <c r="J70" s="239"/>
      <c r="K70" s="468"/>
      <c r="L70" s="510"/>
      <c r="M70" s="292"/>
      <c r="N70" s="292"/>
      <c r="O70" s="292"/>
      <c r="P70" s="221"/>
      <c r="Q70" s="293"/>
    </row>
    <row r="71" spans="1:17" ht="65.45" thickBot="1">
      <c r="A71" s="447"/>
      <c r="B71" s="451" t="s">
        <v>156</v>
      </c>
      <c r="C71" s="453" t="s">
        <v>157</v>
      </c>
      <c r="D71" s="85" t="s">
        <v>158</v>
      </c>
      <c r="E71" s="254"/>
      <c r="F71" s="254"/>
      <c r="G71" s="254"/>
      <c r="H71" s="254"/>
      <c r="I71" s="221"/>
      <c r="J71" s="305"/>
      <c r="K71" s="507" t="str" cm="1">
        <f t="array" ref="K71">IF((AND(J71:J72=1)), "Fully Mapped", "Not/ Partially Mapped")</f>
        <v>Not/ Partially Mapped</v>
      </c>
      <c r="L71" s="510"/>
      <c r="M71" s="267"/>
      <c r="N71" s="267"/>
      <c r="O71" s="267"/>
      <c r="P71" s="221"/>
      <c r="Q71" s="295"/>
    </row>
    <row r="72" spans="1:17" ht="65.45" thickBot="1">
      <c r="A72" s="447"/>
      <c r="B72" s="452"/>
      <c r="C72" s="454"/>
      <c r="D72" s="226" t="s">
        <v>159</v>
      </c>
      <c r="E72" s="166"/>
      <c r="F72" s="166"/>
      <c r="G72" s="166"/>
      <c r="H72" s="166"/>
      <c r="I72" s="221"/>
      <c r="J72" s="239"/>
      <c r="K72" s="468"/>
      <c r="L72" s="510"/>
      <c r="M72" s="292"/>
      <c r="N72" s="292"/>
      <c r="O72" s="292"/>
      <c r="P72" s="221"/>
      <c r="Q72" s="293"/>
    </row>
    <row r="73" spans="1:17" ht="43.9" thickBot="1">
      <c r="A73" s="447"/>
      <c r="B73" s="40" t="s">
        <v>160</v>
      </c>
      <c r="C73" s="41" t="s">
        <v>128</v>
      </c>
      <c r="D73" s="244" t="s">
        <v>161</v>
      </c>
      <c r="E73" s="306"/>
      <c r="F73" s="306"/>
      <c r="G73" s="306"/>
      <c r="H73" s="306"/>
      <c r="I73" s="221"/>
      <c r="J73" s="307"/>
      <c r="K73" s="287" t="str">
        <f>IF((AND(J73=1)), "Fully Mapped", "Not/ Partially Mapped")</f>
        <v>Not/ Partially Mapped</v>
      </c>
      <c r="L73" s="510"/>
      <c r="M73" s="198"/>
      <c r="N73" s="198"/>
      <c r="O73" s="198"/>
      <c r="P73" s="221"/>
      <c r="Q73" s="284"/>
    </row>
    <row r="74" spans="1:17" ht="43.9" thickBot="1">
      <c r="A74" s="447"/>
      <c r="B74" s="40" t="s">
        <v>162</v>
      </c>
      <c r="C74" s="41" t="s">
        <v>131</v>
      </c>
      <c r="D74" s="244" t="s">
        <v>163</v>
      </c>
      <c r="E74" s="306"/>
      <c r="F74" s="306"/>
      <c r="G74" s="306"/>
      <c r="H74" s="306"/>
      <c r="I74" s="221"/>
      <c r="J74" s="307"/>
      <c r="K74" s="287" t="str">
        <f>IF((AND(J74=1)), "Fully Mapped", "Not/ Partially Mapped")</f>
        <v>Not/ Partially Mapped</v>
      </c>
      <c r="L74" s="510"/>
      <c r="M74" s="198"/>
      <c r="N74" s="198"/>
      <c r="O74" s="198"/>
      <c r="P74" s="221"/>
      <c r="Q74" s="284"/>
    </row>
    <row r="75" spans="1:17" ht="43.9" thickBot="1">
      <c r="A75" s="447"/>
      <c r="B75" s="451" t="s">
        <v>164</v>
      </c>
      <c r="C75" s="453" t="s">
        <v>165</v>
      </c>
      <c r="D75" s="85" t="s">
        <v>166</v>
      </c>
      <c r="E75" s="254"/>
      <c r="F75" s="254"/>
      <c r="G75" s="254"/>
      <c r="H75" s="254"/>
      <c r="I75" s="221"/>
      <c r="J75" s="305"/>
      <c r="K75" s="507" t="str" cm="1">
        <f t="array" ref="K75">IF((AND(J75:J76=1)), "Fully Mapped", "Not/ Partially Mapped")</f>
        <v>Not/ Partially Mapped</v>
      </c>
      <c r="L75" s="510"/>
      <c r="M75" s="267"/>
      <c r="N75" s="267"/>
      <c r="O75" s="267"/>
      <c r="P75" s="221"/>
      <c r="Q75" s="295"/>
    </row>
    <row r="76" spans="1:17" ht="43.9" thickBot="1">
      <c r="A76" s="448"/>
      <c r="B76" s="452"/>
      <c r="C76" s="454"/>
      <c r="D76" s="226" t="s">
        <v>167</v>
      </c>
      <c r="E76" s="300"/>
      <c r="F76" s="300"/>
      <c r="G76" s="300"/>
      <c r="H76" s="300"/>
      <c r="I76" s="221"/>
      <c r="J76" s="308"/>
      <c r="K76" s="504"/>
      <c r="L76" s="510"/>
      <c r="M76" s="302"/>
      <c r="N76" s="302"/>
      <c r="O76" s="302"/>
      <c r="P76" s="221"/>
      <c r="Q76" s="303"/>
    </row>
    <row r="77" spans="1:17" ht="43.9" thickBot="1">
      <c r="A77" s="446" t="s">
        <v>168</v>
      </c>
      <c r="B77" s="17" t="s">
        <v>43</v>
      </c>
      <c r="C77" s="17" t="s">
        <v>65</v>
      </c>
      <c r="D77" s="17" t="s">
        <v>45</v>
      </c>
      <c r="E77" s="126"/>
      <c r="F77" s="126"/>
      <c r="G77" s="126"/>
      <c r="H77" s="126"/>
      <c r="I77" s="80"/>
      <c r="J77" s="153"/>
      <c r="K77" s="153"/>
      <c r="L77" s="309"/>
      <c r="M77" s="155"/>
      <c r="N77" s="155"/>
      <c r="O77" s="155"/>
      <c r="P77" s="80"/>
      <c r="Q77" s="155"/>
    </row>
    <row r="78" spans="1:17" ht="43.15">
      <c r="A78" s="447"/>
      <c r="B78" s="451" t="s">
        <v>169</v>
      </c>
      <c r="C78" s="453" t="s">
        <v>170</v>
      </c>
      <c r="D78" s="116" t="s">
        <v>171</v>
      </c>
      <c r="E78" s="237"/>
      <c r="F78" s="139"/>
      <c r="G78" s="88"/>
      <c r="H78" s="132"/>
      <c r="I78" s="83"/>
      <c r="J78" s="310"/>
      <c r="K78" s="466" t="str" cm="1">
        <f t="array" ref="K78">IF((AND(J78:J80=1)), "Fully Mapped", "Not/ Partially Mapped")</f>
        <v>Not/ Partially Mapped</v>
      </c>
      <c r="L78" s="455">
        <f>SUM('Workings out'!J5:J24)</f>
        <v>0</v>
      </c>
      <c r="M78" s="162"/>
      <c r="N78" s="163"/>
      <c r="O78" s="164"/>
      <c r="P78" s="94"/>
      <c r="Q78" s="311"/>
    </row>
    <row r="79" spans="1:17" ht="43.15">
      <c r="A79" s="447"/>
      <c r="B79" s="452"/>
      <c r="C79" s="454"/>
      <c r="D79" s="96" t="s">
        <v>172</v>
      </c>
      <c r="E79" s="205"/>
      <c r="F79" s="206"/>
      <c r="G79" s="99"/>
      <c r="H79" s="100"/>
      <c r="I79" s="83"/>
      <c r="J79" s="312"/>
      <c r="K79" s="467"/>
      <c r="L79" s="456"/>
      <c r="M79" s="103"/>
      <c r="N79" s="313"/>
      <c r="O79" s="209"/>
      <c r="P79" s="94"/>
      <c r="Q79" s="314"/>
    </row>
    <row r="80" spans="1:17" ht="65.45" thickBot="1">
      <c r="A80" s="447"/>
      <c r="B80" s="452"/>
      <c r="C80" s="454"/>
      <c r="D80" s="315" t="s">
        <v>173</v>
      </c>
      <c r="E80" s="316"/>
      <c r="F80" s="317"/>
      <c r="G80" s="318"/>
      <c r="H80" s="319"/>
      <c r="I80" s="83"/>
      <c r="J80" s="320"/>
      <c r="K80" s="467"/>
      <c r="L80" s="456"/>
      <c r="M80" s="186"/>
      <c r="N80" s="321"/>
      <c r="O80" s="187"/>
      <c r="P80" s="94"/>
      <c r="Q80" s="322"/>
    </row>
    <row r="81" spans="1:17" ht="43.9" thickBot="1">
      <c r="A81" s="447"/>
      <c r="B81" s="17" t="s">
        <v>43</v>
      </c>
      <c r="C81" s="17" t="s">
        <v>174</v>
      </c>
      <c r="D81" s="17" t="s">
        <v>58</v>
      </c>
      <c r="E81" s="126"/>
      <c r="F81" s="126"/>
      <c r="G81" s="126"/>
      <c r="H81" s="126"/>
      <c r="I81" s="80"/>
      <c r="J81" s="153"/>
      <c r="K81" s="153"/>
      <c r="L81" s="323"/>
      <c r="M81" s="155"/>
      <c r="N81" s="155"/>
      <c r="O81" s="155"/>
      <c r="P81" s="80"/>
      <c r="Q81" s="155"/>
    </row>
    <row r="82" spans="1:17" ht="65.45" thickBot="1">
      <c r="A82" s="448"/>
      <c r="B82" s="40" t="s">
        <v>175</v>
      </c>
      <c r="C82" s="41" t="s">
        <v>176</v>
      </c>
      <c r="D82" s="244" t="s">
        <v>177</v>
      </c>
      <c r="E82" s="166"/>
      <c r="F82" s="324"/>
      <c r="G82" s="325"/>
      <c r="H82" s="326"/>
      <c r="I82" s="83"/>
      <c r="J82" s="327"/>
      <c r="K82" s="307" t="str">
        <f>IF((AND(J82=1)), "Fully Mapped", "Not/ Partially Mapped")</f>
        <v>Not/ Partially Mapped</v>
      </c>
      <c r="L82" s="102">
        <f>SUM('Workings out'!K5)</f>
        <v>0</v>
      </c>
      <c r="M82" s="179"/>
      <c r="N82" s="180"/>
      <c r="O82" s="180"/>
      <c r="P82" s="94"/>
      <c r="Q82" s="328"/>
    </row>
    <row r="83" spans="1:17" ht="43.9" thickBot="1">
      <c r="A83" s="446" t="s">
        <v>178</v>
      </c>
      <c r="B83" s="17" t="s">
        <v>43</v>
      </c>
      <c r="C83" s="37" t="s">
        <v>65</v>
      </c>
      <c r="D83" s="17" t="s">
        <v>45</v>
      </c>
      <c r="E83" s="126"/>
      <c r="F83" s="126"/>
      <c r="G83" s="126"/>
      <c r="H83" s="126"/>
      <c r="I83" s="80"/>
      <c r="J83" s="153"/>
      <c r="K83" s="153"/>
      <c r="L83" s="154"/>
      <c r="M83" s="155"/>
      <c r="N83" s="155"/>
      <c r="O83" s="155"/>
      <c r="P83" s="80"/>
      <c r="Q83" s="155"/>
    </row>
    <row r="84" spans="1:17" ht="64.900000000000006">
      <c r="A84" s="447"/>
      <c r="B84" s="451" t="s">
        <v>179</v>
      </c>
      <c r="C84" s="453" t="s">
        <v>180</v>
      </c>
      <c r="D84" s="116" t="s">
        <v>181</v>
      </c>
      <c r="E84" s="254"/>
      <c r="F84" s="254"/>
      <c r="G84" s="329"/>
      <c r="H84" s="330"/>
      <c r="I84" s="83"/>
      <c r="J84" s="331"/>
      <c r="K84" s="466" t="str" cm="1">
        <f t="array" ref="K84">IF((AND(J84:J86=1)), "Fully Mapped", "Not/ Partially Mapped")</f>
        <v>Not/ Partially Mapped</v>
      </c>
      <c r="L84" s="455">
        <f>SUM('Workings out'!L5:L15)</f>
        <v>0</v>
      </c>
      <c r="M84" s="257"/>
      <c r="N84" s="257"/>
      <c r="O84" s="332"/>
      <c r="P84" s="94"/>
      <c r="Q84" s="333"/>
    </row>
    <row r="85" spans="1:17" ht="43.15">
      <c r="A85" s="447"/>
      <c r="B85" s="452"/>
      <c r="C85" s="454"/>
      <c r="D85" s="96" t="s">
        <v>182</v>
      </c>
      <c r="E85" s="266"/>
      <c r="F85" s="266"/>
      <c r="G85" s="334"/>
      <c r="H85" s="335"/>
      <c r="I85" s="83"/>
      <c r="J85" s="336"/>
      <c r="K85" s="467"/>
      <c r="L85" s="456"/>
      <c r="M85" s="267"/>
      <c r="N85" s="267"/>
      <c r="O85" s="337"/>
      <c r="P85" s="94"/>
      <c r="Q85" s="338"/>
    </row>
    <row r="86" spans="1:17" ht="65.45" thickBot="1">
      <c r="A86" s="447"/>
      <c r="B86" s="452"/>
      <c r="C86" s="454"/>
      <c r="D86" s="315" t="s">
        <v>183</v>
      </c>
      <c r="E86" s="195"/>
      <c r="F86" s="196"/>
      <c r="G86" s="339"/>
      <c r="H86" s="340"/>
      <c r="I86" s="83"/>
      <c r="J86" s="341"/>
      <c r="K86" s="468"/>
      <c r="L86" s="456"/>
      <c r="M86" s="198"/>
      <c r="N86" s="199"/>
      <c r="O86" s="342"/>
      <c r="P86" s="94"/>
      <c r="Q86" s="343"/>
    </row>
    <row r="87" spans="1:17" ht="43.15">
      <c r="A87" s="447"/>
      <c r="B87" s="451" t="s">
        <v>184</v>
      </c>
      <c r="C87" s="453" t="s">
        <v>185</v>
      </c>
      <c r="D87" s="116" t="s">
        <v>186</v>
      </c>
      <c r="E87" s="285"/>
      <c r="F87" s="285"/>
      <c r="G87" s="344"/>
      <c r="H87" s="345"/>
      <c r="I87" s="221"/>
      <c r="J87" s="222"/>
      <c r="K87" s="507" t="str" cm="1">
        <f t="array" ref="K87">IF((AND(J87:J90=1)), "Fully Mapped", "Not/ Partially Mapped")</f>
        <v>Not/ Partially Mapped</v>
      </c>
      <c r="L87" s="456"/>
      <c r="M87" s="288"/>
      <c r="N87" s="288"/>
      <c r="O87" s="346"/>
      <c r="P87" s="94"/>
      <c r="Q87" s="347"/>
    </row>
    <row r="88" spans="1:17" ht="43.15">
      <c r="A88" s="447"/>
      <c r="B88" s="452"/>
      <c r="C88" s="454"/>
      <c r="D88" s="96" t="s">
        <v>187</v>
      </c>
      <c r="E88" s="266"/>
      <c r="F88" s="175"/>
      <c r="G88" s="175"/>
      <c r="H88" s="266"/>
      <c r="I88" s="221"/>
      <c r="J88" s="262"/>
      <c r="K88" s="467"/>
      <c r="L88" s="456"/>
      <c r="M88" s="263"/>
      <c r="N88" s="263"/>
      <c r="O88" s="348"/>
      <c r="P88" s="94"/>
      <c r="Q88" s="338"/>
    </row>
    <row r="89" spans="1:17" ht="21.6">
      <c r="A89" s="447"/>
      <c r="B89" s="452"/>
      <c r="C89" s="454"/>
      <c r="D89" s="96" t="s">
        <v>188</v>
      </c>
      <c r="E89" s="266"/>
      <c r="F89" s="266"/>
      <c r="G89" s="175"/>
      <c r="H89" s="266"/>
      <c r="I89" s="221"/>
      <c r="J89" s="262"/>
      <c r="K89" s="467"/>
      <c r="L89" s="456"/>
      <c r="M89" s="263"/>
      <c r="N89" s="263"/>
      <c r="O89" s="263"/>
      <c r="P89" s="83"/>
      <c r="Q89" s="349"/>
    </row>
    <row r="90" spans="1:17" ht="43.9" thickBot="1">
      <c r="A90" s="447"/>
      <c r="B90" s="452"/>
      <c r="C90" s="454"/>
      <c r="D90" s="315" t="s">
        <v>189</v>
      </c>
      <c r="E90" s="195"/>
      <c r="F90" s="195"/>
      <c r="G90" s="195"/>
      <c r="H90" s="281"/>
      <c r="I90" s="221"/>
      <c r="J90" s="350"/>
      <c r="K90" s="468"/>
      <c r="L90" s="456"/>
      <c r="M90" s="198"/>
      <c r="N90" s="198"/>
      <c r="O90" s="198"/>
      <c r="P90" s="221"/>
      <c r="Q90" s="284"/>
    </row>
    <row r="91" spans="1:17" ht="43.15">
      <c r="A91" s="447"/>
      <c r="B91" s="451" t="s">
        <v>190</v>
      </c>
      <c r="C91" s="453" t="s">
        <v>191</v>
      </c>
      <c r="D91" s="116" t="s">
        <v>192</v>
      </c>
      <c r="E91" s="285"/>
      <c r="F91" s="285"/>
      <c r="G91" s="285"/>
      <c r="H91" s="285"/>
      <c r="I91" s="221"/>
      <c r="J91" s="222"/>
      <c r="K91" s="507" t="str" cm="1">
        <f t="array" ref="K91">IF((AND(J91:J94=1)), "Fully Mapped", "Not/ Partially Mapped")</f>
        <v>Not/ Partially Mapped</v>
      </c>
      <c r="L91" s="456"/>
      <c r="M91" s="288"/>
      <c r="N91" s="288"/>
      <c r="O91" s="288"/>
      <c r="P91" s="221"/>
      <c r="Q91" s="289"/>
    </row>
    <row r="92" spans="1:17" ht="43.15">
      <c r="A92" s="447"/>
      <c r="B92" s="452"/>
      <c r="C92" s="454"/>
      <c r="D92" s="96" t="s">
        <v>193</v>
      </c>
      <c r="E92" s="175"/>
      <c r="F92" s="266"/>
      <c r="G92" s="266"/>
      <c r="H92" s="266"/>
      <c r="I92" s="221"/>
      <c r="J92" s="262"/>
      <c r="K92" s="467"/>
      <c r="L92" s="456"/>
      <c r="M92" s="263"/>
      <c r="N92" s="263"/>
      <c r="O92" s="263"/>
      <c r="P92" s="221"/>
      <c r="Q92" s="295"/>
    </row>
    <row r="93" spans="1:17" ht="43.15">
      <c r="A93" s="447"/>
      <c r="B93" s="452"/>
      <c r="C93" s="454"/>
      <c r="D93" s="96" t="s">
        <v>194</v>
      </c>
      <c r="E93" s="175"/>
      <c r="F93" s="266"/>
      <c r="G93" s="266"/>
      <c r="H93" s="266"/>
      <c r="I93" s="221"/>
      <c r="J93" s="262"/>
      <c r="K93" s="467"/>
      <c r="L93" s="456"/>
      <c r="M93" s="263"/>
      <c r="N93" s="263"/>
      <c r="O93" s="263"/>
      <c r="P93" s="221"/>
      <c r="Q93" s="295"/>
    </row>
    <row r="94" spans="1:17" ht="43.9" thickBot="1">
      <c r="A94" s="447"/>
      <c r="B94" s="452"/>
      <c r="C94" s="454"/>
      <c r="D94" s="315" t="s">
        <v>195</v>
      </c>
      <c r="E94" s="300"/>
      <c r="F94" s="300"/>
      <c r="G94" s="300"/>
      <c r="H94" s="301"/>
      <c r="I94" s="221"/>
      <c r="J94" s="249"/>
      <c r="K94" s="504"/>
      <c r="L94" s="457"/>
      <c r="M94" s="302"/>
      <c r="N94" s="302"/>
      <c r="O94" s="302"/>
      <c r="P94" s="221"/>
      <c r="Q94" s="303"/>
    </row>
    <row r="95" spans="1:17" ht="43.9" thickBot="1">
      <c r="A95" s="447"/>
      <c r="B95" s="17" t="s">
        <v>43</v>
      </c>
      <c r="C95" s="17" t="s">
        <v>174</v>
      </c>
      <c r="D95" s="17" t="s">
        <v>58</v>
      </c>
      <c r="E95" s="126"/>
      <c r="F95" s="126"/>
      <c r="G95" s="126"/>
      <c r="H95" s="126"/>
      <c r="I95" s="80"/>
      <c r="J95" s="351"/>
      <c r="K95" s="153"/>
      <c r="L95" s="243"/>
      <c r="M95" s="155"/>
      <c r="N95" s="155"/>
      <c r="O95" s="155"/>
      <c r="P95" s="80"/>
      <c r="Q95" s="155"/>
    </row>
    <row r="96" spans="1:17" ht="21.6">
      <c r="A96" s="447"/>
      <c r="B96" s="451" t="s">
        <v>196</v>
      </c>
      <c r="C96" s="453" t="s">
        <v>180</v>
      </c>
      <c r="D96" s="253" t="s">
        <v>197</v>
      </c>
      <c r="E96" s="254"/>
      <c r="F96" s="352"/>
      <c r="G96" s="329"/>
      <c r="H96" s="330"/>
      <c r="I96" s="353"/>
      <c r="J96" s="354"/>
      <c r="K96" s="466" t="str" cm="1">
        <f t="array" ref="K96">IF((AND(J96:J98=1)), "Fully Mapped", "Not/ Partially Mapped")</f>
        <v>Not/ Partially Mapped</v>
      </c>
      <c r="L96" s="455">
        <f>SUM('Workings out'!M5:M13)</f>
        <v>0</v>
      </c>
      <c r="M96" s="257"/>
      <c r="N96" s="257"/>
      <c r="O96" s="332"/>
      <c r="P96" s="94"/>
      <c r="Q96" s="333"/>
    </row>
    <row r="97" spans="1:17" ht="43.15">
      <c r="A97" s="447"/>
      <c r="B97" s="452"/>
      <c r="C97" s="454"/>
      <c r="D97" s="259" t="s">
        <v>198</v>
      </c>
      <c r="E97" s="266"/>
      <c r="F97" s="355"/>
      <c r="G97" s="334"/>
      <c r="H97" s="335"/>
      <c r="I97" s="83"/>
      <c r="J97" s="336"/>
      <c r="K97" s="467"/>
      <c r="L97" s="456"/>
      <c r="M97" s="263"/>
      <c r="N97" s="263"/>
      <c r="O97" s="348"/>
      <c r="P97" s="94"/>
      <c r="Q97" s="338"/>
    </row>
    <row r="98" spans="1:17" ht="43.9" thickBot="1">
      <c r="A98" s="447"/>
      <c r="B98" s="452"/>
      <c r="C98" s="454"/>
      <c r="D98" s="315" t="s">
        <v>199</v>
      </c>
      <c r="E98" s="166"/>
      <c r="F98" s="324"/>
      <c r="G98" s="325"/>
      <c r="H98" s="326"/>
      <c r="I98" s="83"/>
      <c r="J98" s="356"/>
      <c r="K98" s="468"/>
      <c r="L98" s="456"/>
      <c r="M98" s="179"/>
      <c r="N98" s="180"/>
      <c r="O98" s="181"/>
      <c r="P98" s="94"/>
      <c r="Q98" s="343"/>
    </row>
    <row r="99" spans="1:17" ht="43.15">
      <c r="A99" s="447"/>
      <c r="B99" s="451" t="s">
        <v>200</v>
      </c>
      <c r="C99" s="453" t="s">
        <v>185</v>
      </c>
      <c r="D99" s="116" t="s">
        <v>201</v>
      </c>
      <c r="E99" s="189"/>
      <c r="F99" s="357"/>
      <c r="G99" s="358"/>
      <c r="H99" s="89"/>
      <c r="I99" s="83"/>
      <c r="J99" s="359"/>
      <c r="K99" s="467" t="str" cm="1">
        <f t="array" ref="K99">IF((AND(J99:J102=1)), "Fully Mapped", "Not/ Partially Mapped")</f>
        <v>Not/ Partially Mapped</v>
      </c>
      <c r="L99" s="456"/>
      <c r="M99" s="360"/>
      <c r="N99" s="361"/>
      <c r="O99" s="362"/>
      <c r="P99" s="94"/>
      <c r="Q99" s="193"/>
    </row>
    <row r="100" spans="1:17" ht="43.15">
      <c r="A100" s="447"/>
      <c r="B100" s="452"/>
      <c r="C100" s="454"/>
      <c r="D100" s="96" t="s">
        <v>202</v>
      </c>
      <c r="E100" s="237"/>
      <c r="F100" s="139"/>
      <c r="G100" s="88"/>
      <c r="H100" s="114"/>
      <c r="I100" s="83"/>
      <c r="J100" s="238"/>
      <c r="K100" s="467"/>
      <c r="L100" s="456"/>
      <c r="M100" s="103"/>
      <c r="N100" s="313"/>
      <c r="O100" s="209"/>
      <c r="P100" s="94"/>
      <c r="Q100" s="193"/>
    </row>
    <row r="101" spans="1:17" ht="43.15">
      <c r="A101" s="447"/>
      <c r="B101" s="452"/>
      <c r="C101" s="454"/>
      <c r="D101" s="96" t="s">
        <v>203</v>
      </c>
      <c r="E101" s="237"/>
      <c r="F101" s="139"/>
      <c r="G101" s="88"/>
      <c r="H101" s="114"/>
      <c r="I101" s="83"/>
      <c r="J101" s="238"/>
      <c r="K101" s="467"/>
      <c r="L101" s="456"/>
      <c r="M101" s="115"/>
      <c r="N101" s="240"/>
      <c r="O101" s="192"/>
      <c r="P101" s="94"/>
      <c r="Q101" s="193"/>
    </row>
    <row r="102" spans="1:17" ht="43.9" thickBot="1">
      <c r="A102" s="447"/>
      <c r="B102" s="452"/>
      <c r="C102" s="454"/>
      <c r="D102" s="315" t="s">
        <v>204</v>
      </c>
      <c r="E102" s="363"/>
      <c r="F102" s="364"/>
      <c r="G102" s="119"/>
      <c r="H102" s="120"/>
      <c r="I102" s="83"/>
      <c r="J102" s="365"/>
      <c r="K102" s="468"/>
      <c r="L102" s="456"/>
      <c r="M102" s="366"/>
      <c r="N102" s="367"/>
      <c r="O102" s="367"/>
      <c r="P102" s="94"/>
      <c r="Q102" s="368"/>
    </row>
    <row r="103" spans="1:17" ht="43.15">
      <c r="A103" s="447"/>
      <c r="B103" s="451" t="s">
        <v>205</v>
      </c>
      <c r="C103" s="453" t="s">
        <v>191</v>
      </c>
      <c r="D103" s="369" t="s">
        <v>206</v>
      </c>
      <c r="E103" s="201"/>
      <c r="F103" s="370"/>
      <c r="G103" s="113"/>
      <c r="H103" s="114"/>
      <c r="I103" s="83"/>
      <c r="J103" s="359"/>
      <c r="K103" s="507" t="str" cm="1">
        <f t="array" ref="K103">IF((AND(J103:J104=1)), "Fully Mapped", "Not/ Partially Mapped")</f>
        <v>Not/ Partially Mapped</v>
      </c>
      <c r="L103" s="456"/>
      <c r="M103" s="91"/>
      <c r="N103" s="203"/>
      <c r="O103" s="203"/>
      <c r="P103" s="94"/>
      <c r="Q103" s="204"/>
    </row>
    <row r="104" spans="1:17" thickBot="1">
      <c r="A104" s="450"/>
      <c r="B104" s="452"/>
      <c r="C104" s="454"/>
      <c r="D104" s="107" t="s">
        <v>207</v>
      </c>
      <c r="E104" s="316"/>
      <c r="F104" s="317"/>
      <c r="G104" s="318"/>
      <c r="H104" s="319"/>
      <c r="I104" s="83"/>
      <c r="J104" s="365"/>
      <c r="K104" s="468"/>
      <c r="L104" s="456"/>
      <c r="M104" s="371"/>
      <c r="N104" s="371"/>
      <c r="O104" s="372"/>
      <c r="P104" s="94"/>
      <c r="Q104" s="188"/>
    </row>
    <row r="105" spans="1:17" ht="43.9" thickBot="1">
      <c r="A105" s="447" t="s">
        <v>208</v>
      </c>
      <c r="B105" s="17" t="s">
        <v>43</v>
      </c>
      <c r="C105" s="37" t="s">
        <v>65</v>
      </c>
      <c r="D105" s="17" t="s">
        <v>45</v>
      </c>
      <c r="E105" s="126"/>
      <c r="F105" s="126"/>
      <c r="G105" s="126"/>
      <c r="H105" s="126"/>
      <c r="I105" s="80"/>
      <c r="J105" s="153"/>
      <c r="K105" s="153"/>
      <c r="L105" s="154"/>
      <c r="M105" s="155"/>
      <c r="N105" s="155"/>
      <c r="O105" s="155"/>
      <c r="P105" s="80"/>
      <c r="Q105" s="155"/>
    </row>
    <row r="106" spans="1:17" ht="21.6">
      <c r="A106" s="447"/>
      <c r="B106" s="451" t="s">
        <v>209</v>
      </c>
      <c r="C106" s="453" t="s">
        <v>210</v>
      </c>
      <c r="D106" s="253" t="s">
        <v>211</v>
      </c>
      <c r="E106" s="254"/>
      <c r="F106" s="254"/>
      <c r="G106" s="329"/>
      <c r="H106" s="330"/>
      <c r="I106" s="83"/>
      <c r="J106" s="331"/>
      <c r="K106" s="466" t="str" cm="1">
        <f t="array" ref="K106">IF((AND(J106:J110=1)), "Fully Mapped", "Not/ Partially Mapped")</f>
        <v>Not/ Partially Mapped</v>
      </c>
      <c r="L106" s="455">
        <f>SUM('Workings out'!N5:N9)</f>
        <v>0</v>
      </c>
      <c r="M106" s="257"/>
      <c r="N106" s="257"/>
      <c r="O106" s="332"/>
      <c r="P106" s="94"/>
      <c r="Q106" s="333"/>
    </row>
    <row r="107" spans="1:17" ht="21.6">
      <c r="A107" s="447"/>
      <c r="B107" s="452"/>
      <c r="C107" s="454"/>
      <c r="D107" s="259" t="s">
        <v>212</v>
      </c>
      <c r="E107" s="175"/>
      <c r="F107" s="175"/>
      <c r="G107" s="373"/>
      <c r="H107" s="374"/>
      <c r="I107" s="83"/>
      <c r="J107" s="238"/>
      <c r="K107" s="467"/>
      <c r="L107" s="456"/>
      <c r="M107" s="263"/>
      <c r="N107" s="263"/>
      <c r="O107" s="348"/>
      <c r="P107" s="94"/>
      <c r="Q107" s="338"/>
    </row>
    <row r="108" spans="1:17" ht="43.15">
      <c r="A108" s="447"/>
      <c r="B108" s="452"/>
      <c r="C108" s="454"/>
      <c r="D108" s="259" t="s">
        <v>213</v>
      </c>
      <c r="E108" s="175"/>
      <c r="F108" s="175"/>
      <c r="G108" s="373"/>
      <c r="H108" s="374"/>
      <c r="I108" s="83"/>
      <c r="J108" s="375"/>
      <c r="K108" s="467"/>
      <c r="L108" s="456"/>
      <c r="M108" s="263"/>
      <c r="N108" s="263"/>
      <c r="O108" s="348"/>
      <c r="P108" s="94"/>
      <c r="Q108" s="349"/>
    </row>
    <row r="109" spans="1:17" ht="43.15">
      <c r="A109" s="447"/>
      <c r="B109" s="452"/>
      <c r="C109" s="454"/>
      <c r="D109" s="259" t="s">
        <v>213</v>
      </c>
      <c r="E109" s="237"/>
      <c r="F109" s="139"/>
      <c r="G109" s="88"/>
      <c r="H109" s="114"/>
      <c r="I109" s="83"/>
      <c r="J109" s="238"/>
      <c r="K109" s="467"/>
      <c r="L109" s="456"/>
      <c r="M109" s="267"/>
      <c r="N109" s="267"/>
      <c r="O109" s="348"/>
      <c r="P109" s="94"/>
      <c r="Q109" s="338"/>
    </row>
    <row r="110" spans="1:17" ht="43.9" thickBot="1">
      <c r="A110" s="447"/>
      <c r="B110" s="458"/>
      <c r="C110" s="459"/>
      <c r="D110" s="107" t="s">
        <v>214</v>
      </c>
      <c r="E110" s="300"/>
      <c r="F110" s="376"/>
      <c r="G110" s="229"/>
      <c r="H110" s="377"/>
      <c r="I110" s="353"/>
      <c r="J110" s="378"/>
      <c r="K110" s="504"/>
      <c r="L110" s="457"/>
      <c r="M110" s="366"/>
      <c r="N110" s="367"/>
      <c r="O110" s="367"/>
      <c r="P110" s="94"/>
      <c r="Q110" s="368"/>
    </row>
    <row r="111" spans="1:17" ht="43.9" thickBot="1">
      <c r="A111" s="447"/>
      <c r="B111" s="17" t="s">
        <v>43</v>
      </c>
      <c r="C111" s="50" t="s">
        <v>174</v>
      </c>
      <c r="D111" s="17" t="s">
        <v>58</v>
      </c>
      <c r="E111" s="126"/>
      <c r="F111" s="126"/>
      <c r="G111" s="126"/>
      <c r="H111" s="126"/>
      <c r="I111" s="80"/>
      <c r="J111" s="153"/>
      <c r="K111" s="153"/>
      <c r="L111" s="243"/>
      <c r="M111" s="155"/>
      <c r="N111" s="155"/>
      <c r="O111" s="155"/>
      <c r="P111" s="80"/>
      <c r="Q111" s="155"/>
    </row>
    <row r="112" spans="1:17" ht="43.15">
      <c r="A112" s="447"/>
      <c r="B112" s="460" t="s">
        <v>215</v>
      </c>
      <c r="C112" s="463" t="s">
        <v>210</v>
      </c>
      <c r="D112" s="253" t="s">
        <v>216</v>
      </c>
      <c r="E112" s="306"/>
      <c r="F112" s="379"/>
      <c r="G112" s="329"/>
      <c r="H112" s="330"/>
      <c r="I112" s="177"/>
      <c r="J112" s="305"/>
      <c r="K112" s="466" t="str" cm="1">
        <f t="array" ref="K112">IF((AND(J112:J114=1)), "Fully Mapped", "Not/ Partially Mapped")</f>
        <v>Not/ Partially Mapped</v>
      </c>
      <c r="L112" s="455">
        <f>SUM('Workings out'!O5:O7)</f>
        <v>0</v>
      </c>
      <c r="M112" s="257"/>
      <c r="N112" s="257"/>
      <c r="O112" s="257"/>
      <c r="P112" s="221"/>
      <c r="Q112" s="258"/>
    </row>
    <row r="113" spans="1:17" ht="21.6">
      <c r="A113" s="447"/>
      <c r="B113" s="461"/>
      <c r="C113" s="464"/>
      <c r="D113" s="259" t="s">
        <v>217</v>
      </c>
      <c r="E113" s="380"/>
      <c r="F113" s="166"/>
      <c r="G113" s="175"/>
      <c r="H113" s="381"/>
      <c r="I113" s="177"/>
      <c r="J113" s="262"/>
      <c r="K113" s="467"/>
      <c r="L113" s="456"/>
      <c r="M113" s="263"/>
      <c r="N113" s="263"/>
      <c r="O113" s="263"/>
      <c r="P113" s="221"/>
      <c r="Q113" s="264"/>
    </row>
    <row r="114" spans="1:17" ht="43.9" thickBot="1">
      <c r="A114" s="449"/>
      <c r="B114" s="462"/>
      <c r="C114" s="465"/>
      <c r="D114" s="315" t="s">
        <v>218</v>
      </c>
      <c r="E114" s="382"/>
      <c r="F114" s="382"/>
      <c r="G114" s="383"/>
      <c r="H114" s="384"/>
      <c r="I114" s="177"/>
      <c r="J114" s="385"/>
      <c r="K114" s="468"/>
      <c r="L114" s="457"/>
      <c r="M114" s="302"/>
      <c r="N114" s="302"/>
      <c r="O114" s="302"/>
      <c r="P114" s="221"/>
      <c r="Q114" s="303"/>
    </row>
    <row r="115" spans="1:17" ht="21.6">
      <c r="B115" s="51"/>
      <c r="C115" s="386"/>
      <c r="D115" s="387"/>
      <c r="P115" s="80"/>
    </row>
    <row r="116" spans="1:17" ht="21.6">
      <c r="B116" s="51"/>
      <c r="C116" s="386"/>
      <c r="P116" s="80"/>
    </row>
    <row r="117" spans="1:17" ht="21.6">
      <c r="B117" s="51"/>
      <c r="C117" s="386"/>
      <c r="P117" s="80"/>
    </row>
    <row r="118" spans="1:17" ht="21.6">
      <c r="B118" s="51"/>
      <c r="C118" s="386"/>
      <c r="P118" s="80"/>
    </row>
    <row r="119" spans="1:17" ht="21.6">
      <c r="B119" s="51"/>
      <c r="C119" s="386"/>
      <c r="P119" s="80"/>
    </row>
    <row r="120" spans="1:17" ht="21.6">
      <c r="B120" s="51"/>
      <c r="C120" s="386"/>
      <c r="P120" s="80"/>
    </row>
    <row r="121" spans="1:17" ht="21.6">
      <c r="B121" s="51"/>
      <c r="C121" s="386"/>
      <c r="P121" s="80"/>
    </row>
    <row r="122" spans="1:17" ht="21.6">
      <c r="B122" s="51"/>
      <c r="C122" s="386"/>
      <c r="P122" s="80"/>
    </row>
    <row r="123" spans="1:17" ht="21.6">
      <c r="B123" s="51"/>
      <c r="C123" s="386"/>
      <c r="P123" s="80"/>
    </row>
    <row r="124" spans="1:17" ht="21.6">
      <c r="B124" s="51"/>
      <c r="C124" s="386"/>
      <c r="P124" s="80"/>
    </row>
    <row r="125" spans="1:17" ht="21.6">
      <c r="B125" s="51"/>
      <c r="C125" s="386"/>
      <c r="P125" s="80"/>
    </row>
    <row r="126" spans="1:17" ht="21.6">
      <c r="B126" s="51"/>
      <c r="C126" s="386"/>
      <c r="P126" s="80"/>
    </row>
    <row r="127" spans="1:17" ht="21.6">
      <c r="B127" s="51"/>
      <c r="C127" s="386"/>
      <c r="P127" s="80"/>
    </row>
    <row r="128" spans="1:17" ht="21.6">
      <c r="B128" s="51"/>
      <c r="C128" s="386"/>
      <c r="P128" s="80"/>
    </row>
    <row r="129" spans="2:16" ht="21.6">
      <c r="B129" s="51"/>
      <c r="C129" s="386"/>
      <c r="P129" s="80"/>
    </row>
    <row r="130" spans="2:16" ht="21.6">
      <c r="B130" s="51"/>
      <c r="C130" s="386"/>
      <c r="P130" s="80"/>
    </row>
    <row r="131" spans="2:16" ht="21.6">
      <c r="B131" s="51"/>
      <c r="C131" s="386"/>
      <c r="P131" s="80"/>
    </row>
    <row r="132" spans="2:16" ht="21.6">
      <c r="B132" s="51"/>
      <c r="C132" s="386"/>
      <c r="P132" s="80"/>
    </row>
    <row r="133" spans="2:16" ht="21.6">
      <c r="B133" s="51"/>
      <c r="C133" s="386"/>
      <c r="P133" s="80"/>
    </row>
    <row r="134" spans="2:16" ht="21.6">
      <c r="B134" s="51"/>
      <c r="C134" s="386"/>
      <c r="P134" s="80"/>
    </row>
    <row r="135" spans="2:16" ht="21.6">
      <c r="B135" s="51"/>
      <c r="C135" s="386"/>
      <c r="P135" s="80"/>
    </row>
    <row r="136" spans="2:16" ht="21.6">
      <c r="B136" s="51"/>
      <c r="C136" s="386"/>
      <c r="P136" s="80"/>
    </row>
    <row r="137" spans="2:16" ht="21.6">
      <c r="B137" s="51"/>
      <c r="C137" s="386"/>
      <c r="P137" s="80"/>
    </row>
    <row r="138" spans="2:16" ht="21.6">
      <c r="B138" s="51"/>
      <c r="C138" s="386"/>
      <c r="P138" s="80"/>
    </row>
    <row r="139" spans="2:16" ht="21.6">
      <c r="B139" s="51"/>
      <c r="C139" s="386"/>
      <c r="P139" s="80"/>
    </row>
    <row r="140" spans="2:16" ht="21.6">
      <c r="B140" s="51"/>
      <c r="C140" s="386"/>
      <c r="P140" s="80"/>
    </row>
    <row r="141" spans="2:16" ht="21.6">
      <c r="B141" s="51"/>
      <c r="C141" s="386"/>
      <c r="P141" s="80"/>
    </row>
    <row r="142" spans="2:16" ht="21.6">
      <c r="B142" s="51"/>
      <c r="C142" s="386"/>
      <c r="P142" s="80"/>
    </row>
    <row r="143" spans="2:16" ht="21.6">
      <c r="B143" s="51"/>
      <c r="C143" s="386"/>
      <c r="P143" s="80"/>
    </row>
    <row r="144" spans="2:16" ht="21.6">
      <c r="B144" s="51"/>
      <c r="C144" s="386"/>
      <c r="P144" s="80"/>
    </row>
    <row r="145" spans="2:16" ht="21.6">
      <c r="B145" s="51"/>
      <c r="C145" s="386"/>
      <c r="P145" s="80"/>
    </row>
    <row r="146" spans="2:16" ht="21.6">
      <c r="B146" s="51"/>
      <c r="C146" s="386"/>
      <c r="P146" s="80"/>
    </row>
    <row r="147" spans="2:16" ht="21.6">
      <c r="B147" s="51"/>
      <c r="C147" s="386"/>
      <c r="P147" s="80"/>
    </row>
    <row r="148" spans="2:16" ht="21.6">
      <c r="B148" s="51"/>
      <c r="C148" s="386"/>
      <c r="P148" s="80"/>
    </row>
    <row r="149" spans="2:16" ht="21.6">
      <c r="B149" s="51"/>
      <c r="C149" s="386"/>
      <c r="P149" s="80"/>
    </row>
    <row r="150" spans="2:16" ht="21.6">
      <c r="B150" s="51"/>
      <c r="C150" s="386"/>
      <c r="P150" s="80"/>
    </row>
    <row r="151" spans="2:16" ht="21.6">
      <c r="B151" s="51"/>
      <c r="C151" s="386"/>
      <c r="P151" s="80"/>
    </row>
    <row r="152" spans="2:16" ht="21.6">
      <c r="B152" s="51"/>
      <c r="C152" s="386"/>
      <c r="P152" s="80"/>
    </row>
    <row r="153" spans="2:16" ht="21.6">
      <c r="B153" s="51"/>
      <c r="C153" s="386"/>
      <c r="P153" s="80"/>
    </row>
    <row r="154" spans="2:16" ht="21.6">
      <c r="B154" s="51"/>
      <c r="C154" s="386"/>
      <c r="P154" s="80"/>
    </row>
    <row r="155" spans="2:16" ht="21.6">
      <c r="B155" s="51"/>
      <c r="C155" s="386"/>
      <c r="P155" s="80"/>
    </row>
    <row r="156" spans="2:16" ht="21.6">
      <c r="B156" s="51"/>
      <c r="C156" s="386"/>
      <c r="P156" s="80"/>
    </row>
    <row r="157" spans="2:16" ht="21.6">
      <c r="B157" s="51"/>
      <c r="C157" s="386"/>
      <c r="P157" s="80"/>
    </row>
    <row r="158" spans="2:16" ht="21.6">
      <c r="B158" s="51"/>
      <c r="C158" s="386"/>
      <c r="P158" s="80"/>
    </row>
    <row r="159" spans="2:16" ht="21.6">
      <c r="B159" s="51"/>
      <c r="C159" s="386"/>
      <c r="P159" s="80"/>
    </row>
    <row r="160" spans="2:16" ht="21.6">
      <c r="B160" s="51"/>
      <c r="C160" s="386"/>
      <c r="P160" s="80"/>
    </row>
    <row r="161" spans="2:16" ht="21.6">
      <c r="B161" s="51"/>
      <c r="C161" s="386"/>
      <c r="P161" s="80"/>
    </row>
    <row r="162" spans="2:16" ht="21.6">
      <c r="B162" s="51"/>
      <c r="C162" s="386"/>
      <c r="P162" s="80"/>
    </row>
    <row r="163" spans="2:16" ht="21.6">
      <c r="B163" s="51"/>
      <c r="C163" s="386"/>
      <c r="P163" s="80"/>
    </row>
    <row r="164" spans="2:16" ht="21.6">
      <c r="B164" s="51"/>
      <c r="C164" s="386"/>
      <c r="P164" s="80"/>
    </row>
    <row r="165" spans="2:16" ht="21.6">
      <c r="B165" s="51"/>
      <c r="C165" s="386"/>
      <c r="P165" s="80"/>
    </row>
    <row r="166" spans="2:16" ht="21.6">
      <c r="B166" s="51"/>
      <c r="C166" s="386"/>
      <c r="P166" s="80"/>
    </row>
    <row r="167" spans="2:16" ht="21.6">
      <c r="B167" s="51"/>
      <c r="C167" s="386"/>
      <c r="P167" s="80"/>
    </row>
    <row r="168" spans="2:16" ht="21.6">
      <c r="B168" s="51"/>
      <c r="C168" s="386"/>
      <c r="P168" s="80"/>
    </row>
    <row r="169" spans="2:16" ht="21.6">
      <c r="B169" s="51"/>
      <c r="C169" s="386"/>
      <c r="P169" s="80"/>
    </row>
    <row r="170" spans="2:16" ht="21.6">
      <c r="B170" s="51"/>
      <c r="C170" s="386"/>
      <c r="P170" s="80"/>
    </row>
    <row r="171" spans="2:16" ht="21.6">
      <c r="B171" s="51"/>
      <c r="C171" s="386"/>
      <c r="P171" s="80"/>
    </row>
    <row r="172" spans="2:16" ht="21.6">
      <c r="B172" s="51"/>
      <c r="C172" s="386"/>
      <c r="P172" s="80"/>
    </row>
    <row r="173" spans="2:16" ht="21.6">
      <c r="B173" s="51"/>
      <c r="C173" s="386"/>
      <c r="P173" s="80"/>
    </row>
    <row r="174" spans="2:16" ht="21.6">
      <c r="B174" s="51"/>
      <c r="C174" s="386"/>
      <c r="P174" s="80"/>
    </row>
    <row r="175" spans="2:16" ht="21.6">
      <c r="B175" s="51"/>
      <c r="C175" s="386"/>
      <c r="P175" s="80"/>
    </row>
    <row r="176" spans="2:16" ht="21.6">
      <c r="B176" s="51"/>
      <c r="C176" s="386"/>
      <c r="P176" s="80"/>
    </row>
    <row r="177" spans="2:16" ht="21.6">
      <c r="B177" s="51"/>
      <c r="C177" s="386"/>
      <c r="P177" s="80"/>
    </row>
    <row r="178" spans="2:16" ht="21.6">
      <c r="B178" s="51"/>
      <c r="C178" s="386"/>
      <c r="P178" s="80"/>
    </row>
    <row r="179" spans="2:16" ht="21.6">
      <c r="B179" s="51"/>
      <c r="C179" s="386"/>
      <c r="P179" s="80"/>
    </row>
    <row r="180" spans="2:16" ht="21.6">
      <c r="B180" s="51"/>
      <c r="C180" s="386"/>
      <c r="P180" s="80"/>
    </row>
    <row r="181" spans="2:16" ht="21.6">
      <c r="B181" s="51"/>
      <c r="C181" s="386"/>
      <c r="P181" s="80"/>
    </row>
    <row r="182" spans="2:16" ht="21.6">
      <c r="B182" s="51"/>
      <c r="C182" s="386"/>
      <c r="P182" s="80"/>
    </row>
    <row r="183" spans="2:16" ht="21.6">
      <c r="B183" s="51"/>
      <c r="C183" s="386"/>
      <c r="P183" s="80"/>
    </row>
    <row r="184" spans="2:16" ht="21.6">
      <c r="B184" s="51"/>
      <c r="C184" s="386"/>
      <c r="P184" s="80"/>
    </row>
    <row r="185" spans="2:16" ht="21.6">
      <c r="B185" s="51"/>
      <c r="C185" s="386"/>
      <c r="P185" s="80"/>
    </row>
    <row r="186" spans="2:16" ht="21.6">
      <c r="B186" s="51"/>
      <c r="C186" s="386"/>
      <c r="P186" s="80"/>
    </row>
    <row r="187" spans="2:16" ht="21.6">
      <c r="B187" s="51"/>
      <c r="C187" s="386"/>
      <c r="P187" s="80"/>
    </row>
    <row r="188" spans="2:16" ht="21.6">
      <c r="B188" s="51"/>
      <c r="C188" s="386"/>
      <c r="P188" s="80"/>
    </row>
    <row r="189" spans="2:16" ht="21.6">
      <c r="B189" s="51"/>
      <c r="C189" s="386"/>
      <c r="P189" s="80"/>
    </row>
    <row r="190" spans="2:16" ht="21.6">
      <c r="B190" s="51"/>
      <c r="C190" s="386"/>
      <c r="P190" s="80"/>
    </row>
    <row r="191" spans="2:16" ht="21.6">
      <c r="B191" s="51"/>
      <c r="C191" s="386"/>
      <c r="P191" s="80"/>
    </row>
    <row r="192" spans="2:16" ht="21.6">
      <c r="B192" s="51"/>
      <c r="C192" s="386"/>
      <c r="P192" s="80"/>
    </row>
    <row r="193" spans="2:16" ht="21.6">
      <c r="B193" s="51"/>
      <c r="C193" s="386"/>
      <c r="P193" s="80"/>
    </row>
    <row r="194" spans="2:16" ht="21.6">
      <c r="B194" s="51"/>
      <c r="C194" s="386"/>
      <c r="P194" s="80"/>
    </row>
    <row r="195" spans="2:16" ht="21.6">
      <c r="B195" s="51"/>
      <c r="C195" s="386"/>
      <c r="P195" s="80"/>
    </row>
    <row r="196" spans="2:16" ht="21.6">
      <c r="B196" s="51"/>
      <c r="C196" s="386"/>
      <c r="P196" s="80"/>
    </row>
    <row r="197" spans="2:16" ht="21.6">
      <c r="B197" s="51"/>
      <c r="C197" s="386"/>
      <c r="P197" s="80"/>
    </row>
    <row r="198" spans="2:16" ht="21.6">
      <c r="B198" s="51"/>
      <c r="C198" s="386"/>
      <c r="P198" s="80"/>
    </row>
    <row r="199" spans="2:16" ht="21.6">
      <c r="B199" s="51"/>
      <c r="C199" s="386"/>
      <c r="P199" s="80"/>
    </row>
    <row r="200" spans="2:16" ht="21.6">
      <c r="B200" s="51"/>
      <c r="C200" s="386"/>
      <c r="P200" s="80"/>
    </row>
    <row r="201" spans="2:16" ht="21.6">
      <c r="B201" s="51"/>
      <c r="C201" s="386"/>
      <c r="P201" s="80"/>
    </row>
    <row r="202" spans="2:16" ht="21.6">
      <c r="B202" s="51"/>
      <c r="C202" s="386"/>
      <c r="P202" s="80"/>
    </row>
    <row r="203" spans="2:16" ht="21.6">
      <c r="B203" s="51"/>
      <c r="C203" s="386"/>
      <c r="P203" s="80"/>
    </row>
    <row r="204" spans="2:16" ht="21.6">
      <c r="B204" s="51"/>
      <c r="C204" s="386"/>
      <c r="P204" s="80"/>
    </row>
    <row r="205" spans="2:16" ht="21.6">
      <c r="B205" s="51"/>
      <c r="C205" s="386"/>
      <c r="P205" s="80"/>
    </row>
    <row r="206" spans="2:16" ht="21.6">
      <c r="B206" s="51"/>
      <c r="C206" s="386"/>
      <c r="P206" s="80"/>
    </row>
    <row r="207" spans="2:16" ht="21.6">
      <c r="B207" s="51"/>
      <c r="C207" s="386"/>
      <c r="P207" s="80"/>
    </row>
    <row r="208" spans="2:16" ht="21.6">
      <c r="B208" s="51"/>
      <c r="C208" s="386"/>
      <c r="P208" s="80"/>
    </row>
    <row r="209" spans="2:16" ht="21.6">
      <c r="B209" s="51"/>
      <c r="C209" s="386"/>
      <c r="P209" s="80"/>
    </row>
    <row r="210" spans="2:16" ht="21.6">
      <c r="B210" s="51"/>
      <c r="C210" s="386"/>
      <c r="P210" s="80"/>
    </row>
    <row r="211" spans="2:16" ht="21.6">
      <c r="B211" s="51"/>
      <c r="C211" s="386"/>
      <c r="P211" s="80"/>
    </row>
    <row r="212" spans="2:16" ht="21.6">
      <c r="B212" s="51"/>
      <c r="C212" s="386"/>
      <c r="P212" s="80"/>
    </row>
    <row r="213" spans="2:16" ht="21.6">
      <c r="B213" s="51"/>
      <c r="C213" s="386"/>
      <c r="P213" s="80"/>
    </row>
    <row r="214" spans="2:16" ht="21.6">
      <c r="B214" s="51"/>
      <c r="C214" s="386"/>
      <c r="P214" s="80"/>
    </row>
    <row r="215" spans="2:16" ht="21.6">
      <c r="B215" s="51"/>
      <c r="C215" s="386"/>
      <c r="P215" s="80"/>
    </row>
    <row r="216" spans="2:16" ht="21.6">
      <c r="B216" s="51"/>
      <c r="C216" s="386"/>
      <c r="P216" s="80"/>
    </row>
    <row r="217" spans="2:16" ht="21.6">
      <c r="B217" s="51"/>
      <c r="C217" s="386"/>
      <c r="P217" s="80"/>
    </row>
    <row r="218" spans="2:16" ht="21.6">
      <c r="B218" s="51"/>
      <c r="C218" s="386"/>
      <c r="P218" s="80"/>
    </row>
    <row r="219" spans="2:16" ht="21.6">
      <c r="B219" s="51"/>
      <c r="C219" s="386"/>
      <c r="P219" s="80"/>
    </row>
    <row r="220" spans="2:16" ht="21.6">
      <c r="B220" s="51"/>
      <c r="C220" s="386"/>
      <c r="P220" s="80"/>
    </row>
    <row r="221" spans="2:16" ht="21.6">
      <c r="B221" s="51"/>
      <c r="C221" s="386"/>
      <c r="P221" s="80"/>
    </row>
    <row r="222" spans="2:16" ht="21.6">
      <c r="B222" s="51"/>
      <c r="C222" s="386"/>
      <c r="P222" s="80"/>
    </row>
    <row r="223" spans="2:16" ht="21.6">
      <c r="B223" s="51"/>
      <c r="C223" s="386"/>
      <c r="P223" s="80"/>
    </row>
    <row r="224" spans="2:16" ht="21.6">
      <c r="B224" s="51"/>
      <c r="C224" s="386"/>
      <c r="P224" s="80"/>
    </row>
    <row r="225" spans="2:16" ht="21.6">
      <c r="B225" s="51"/>
      <c r="C225" s="386"/>
      <c r="P225" s="80"/>
    </row>
    <row r="226" spans="2:16" ht="21.6">
      <c r="B226" s="51"/>
      <c r="C226" s="386"/>
      <c r="P226" s="80"/>
    </row>
    <row r="227" spans="2:16" ht="21.6">
      <c r="B227" s="51"/>
      <c r="C227" s="386"/>
      <c r="P227" s="80"/>
    </row>
    <row r="228" spans="2:16" ht="21.6">
      <c r="B228" s="51"/>
      <c r="C228" s="386"/>
      <c r="P228" s="80"/>
    </row>
    <row r="229" spans="2:16" ht="21.6">
      <c r="B229" s="51"/>
      <c r="C229" s="386"/>
      <c r="P229" s="80"/>
    </row>
    <row r="230" spans="2:16" ht="21.6">
      <c r="B230" s="51"/>
      <c r="C230" s="386"/>
      <c r="P230" s="80"/>
    </row>
    <row r="231" spans="2:16" ht="21.6">
      <c r="B231" s="51"/>
      <c r="C231" s="386"/>
      <c r="P231" s="80"/>
    </row>
    <row r="232" spans="2:16" ht="21.6">
      <c r="B232" s="51"/>
      <c r="C232" s="386"/>
      <c r="P232" s="80"/>
    </row>
    <row r="233" spans="2:16" ht="21.6">
      <c r="B233" s="51"/>
      <c r="C233" s="386"/>
      <c r="P233" s="80"/>
    </row>
    <row r="234" spans="2:16" ht="21.6">
      <c r="B234" s="51"/>
      <c r="C234" s="386"/>
      <c r="P234" s="80"/>
    </row>
    <row r="235" spans="2:16" ht="21.6">
      <c r="B235" s="51"/>
      <c r="C235" s="386"/>
      <c r="P235" s="80"/>
    </row>
    <row r="236" spans="2:16" ht="21.6">
      <c r="B236" s="51"/>
      <c r="C236" s="386"/>
      <c r="P236" s="80"/>
    </row>
    <row r="237" spans="2:16" ht="21.6">
      <c r="B237" s="51"/>
      <c r="C237" s="386"/>
      <c r="P237" s="80"/>
    </row>
    <row r="238" spans="2:16" ht="21.6">
      <c r="B238" s="51"/>
      <c r="C238" s="386"/>
      <c r="P238" s="80"/>
    </row>
    <row r="239" spans="2:16" ht="21.6">
      <c r="B239" s="51"/>
      <c r="C239" s="386"/>
      <c r="P239" s="80"/>
    </row>
    <row r="240" spans="2:16" ht="21.6">
      <c r="B240" s="51"/>
      <c r="C240" s="386"/>
      <c r="P240" s="80"/>
    </row>
    <row r="241" spans="2:16" ht="21.6">
      <c r="B241" s="51"/>
      <c r="C241" s="386"/>
      <c r="P241" s="80"/>
    </row>
    <row r="242" spans="2:16" ht="21.6">
      <c r="B242" s="51"/>
      <c r="C242" s="386"/>
      <c r="P242" s="80"/>
    </row>
    <row r="243" spans="2:16" ht="21.6">
      <c r="B243" s="51"/>
      <c r="C243" s="386"/>
      <c r="P243" s="80"/>
    </row>
    <row r="244" spans="2:16" ht="21.6">
      <c r="B244" s="51"/>
      <c r="C244" s="386"/>
      <c r="P244" s="80"/>
    </row>
    <row r="245" spans="2:16" ht="21.6">
      <c r="B245" s="51"/>
      <c r="C245" s="386"/>
      <c r="P245" s="80"/>
    </row>
    <row r="246" spans="2:16" ht="21.6">
      <c r="B246" s="51"/>
      <c r="C246" s="386"/>
      <c r="P246" s="80"/>
    </row>
    <row r="247" spans="2:16" ht="21.6">
      <c r="B247" s="51"/>
      <c r="C247" s="386"/>
      <c r="P247" s="80"/>
    </row>
    <row r="248" spans="2:16" ht="21.6">
      <c r="B248" s="51"/>
      <c r="C248" s="386"/>
      <c r="P248" s="80"/>
    </row>
    <row r="249" spans="2:16" ht="21.6">
      <c r="B249" s="51"/>
      <c r="C249" s="386"/>
      <c r="P249" s="80"/>
    </row>
    <row r="250" spans="2:16" ht="21.6">
      <c r="B250" s="51"/>
      <c r="C250" s="386"/>
      <c r="P250" s="80"/>
    </row>
    <row r="251" spans="2:16" ht="21.6">
      <c r="B251" s="51"/>
      <c r="C251" s="386"/>
      <c r="P251" s="80"/>
    </row>
    <row r="252" spans="2:16" ht="21.6">
      <c r="B252" s="51"/>
      <c r="C252" s="386"/>
      <c r="P252" s="80"/>
    </row>
    <row r="253" spans="2:16" ht="21.6">
      <c r="B253" s="51"/>
      <c r="C253" s="386"/>
      <c r="P253" s="80"/>
    </row>
    <row r="254" spans="2:16" ht="21.6">
      <c r="B254" s="51"/>
      <c r="C254" s="386"/>
      <c r="P254" s="80"/>
    </row>
    <row r="255" spans="2:16" ht="21.6">
      <c r="B255" s="51"/>
      <c r="C255" s="386"/>
      <c r="P255" s="80"/>
    </row>
    <row r="256" spans="2:16" ht="21.6">
      <c r="B256" s="51"/>
      <c r="C256" s="386"/>
      <c r="P256" s="80"/>
    </row>
    <row r="257" spans="2:16" ht="21.6">
      <c r="B257" s="51"/>
      <c r="C257" s="386"/>
      <c r="P257" s="80"/>
    </row>
    <row r="258" spans="2:16" ht="21.6">
      <c r="B258" s="51"/>
      <c r="C258" s="386"/>
      <c r="P258" s="80"/>
    </row>
    <row r="259" spans="2:16" ht="21.6">
      <c r="B259" s="51"/>
      <c r="C259" s="386"/>
      <c r="P259" s="80"/>
    </row>
    <row r="260" spans="2:16" ht="21.6">
      <c r="B260" s="51"/>
      <c r="C260" s="386"/>
      <c r="P260" s="80"/>
    </row>
    <row r="261" spans="2:16" ht="21.6">
      <c r="B261" s="51"/>
      <c r="C261" s="386"/>
      <c r="P261" s="80"/>
    </row>
    <row r="262" spans="2:16" ht="21.6">
      <c r="B262" s="51"/>
      <c r="C262" s="386"/>
      <c r="P262" s="80"/>
    </row>
    <row r="263" spans="2:16" ht="21.6">
      <c r="B263" s="51"/>
      <c r="C263" s="386"/>
      <c r="P263" s="80"/>
    </row>
    <row r="264" spans="2:16" ht="21.6">
      <c r="B264" s="51"/>
      <c r="C264" s="386"/>
      <c r="P264" s="80"/>
    </row>
    <row r="265" spans="2:16" ht="21.6">
      <c r="B265" s="51"/>
      <c r="C265" s="386"/>
      <c r="P265" s="80"/>
    </row>
    <row r="266" spans="2:16" ht="21.6">
      <c r="B266" s="51"/>
      <c r="C266" s="386"/>
      <c r="P266" s="80"/>
    </row>
    <row r="267" spans="2:16" ht="21.6">
      <c r="B267" s="51"/>
      <c r="C267" s="386"/>
      <c r="P267" s="80"/>
    </row>
    <row r="268" spans="2:16" ht="21.6">
      <c r="B268" s="51"/>
      <c r="C268" s="386"/>
      <c r="P268" s="80"/>
    </row>
    <row r="269" spans="2:16" ht="21.6">
      <c r="B269" s="51"/>
      <c r="C269" s="386"/>
      <c r="P269" s="80"/>
    </row>
    <row r="270" spans="2:16" ht="21.6">
      <c r="B270" s="51"/>
      <c r="C270" s="386"/>
      <c r="P270" s="80"/>
    </row>
    <row r="271" spans="2:16" ht="21.6">
      <c r="B271" s="51"/>
      <c r="C271" s="386"/>
      <c r="P271" s="80"/>
    </row>
    <row r="272" spans="2:16" ht="21.6">
      <c r="B272" s="51"/>
      <c r="C272" s="386"/>
      <c r="P272" s="80"/>
    </row>
    <row r="273" spans="2:16" ht="21.6">
      <c r="B273" s="51"/>
      <c r="C273" s="386"/>
      <c r="P273" s="80"/>
    </row>
    <row r="274" spans="2:16" ht="21.6">
      <c r="B274" s="51"/>
      <c r="C274" s="386"/>
      <c r="P274" s="80"/>
    </row>
    <row r="275" spans="2:16" ht="21.6">
      <c r="B275" s="51"/>
      <c r="C275" s="386"/>
      <c r="P275" s="80"/>
    </row>
    <row r="276" spans="2:16" ht="21.6">
      <c r="B276" s="51"/>
      <c r="C276" s="386"/>
      <c r="P276" s="80"/>
    </row>
    <row r="277" spans="2:16" ht="21.6">
      <c r="B277" s="51"/>
      <c r="C277" s="386"/>
      <c r="P277" s="80"/>
    </row>
    <row r="278" spans="2:16" ht="21.6">
      <c r="B278" s="51"/>
      <c r="C278" s="386"/>
      <c r="P278" s="80"/>
    </row>
    <row r="279" spans="2:16" ht="21.6">
      <c r="B279" s="51"/>
      <c r="C279" s="386"/>
      <c r="P279" s="80"/>
    </row>
    <row r="280" spans="2:16" ht="21.6">
      <c r="B280" s="51"/>
      <c r="C280" s="386"/>
      <c r="P280" s="80"/>
    </row>
    <row r="281" spans="2:16" ht="21.6">
      <c r="B281" s="51"/>
      <c r="C281" s="386"/>
      <c r="P281" s="80"/>
    </row>
    <row r="282" spans="2:16" ht="21.6">
      <c r="B282" s="51"/>
      <c r="C282" s="386"/>
      <c r="P282" s="80"/>
    </row>
    <row r="283" spans="2:16" ht="21.6">
      <c r="B283" s="51"/>
      <c r="C283" s="386"/>
      <c r="P283" s="80"/>
    </row>
    <row r="284" spans="2:16" ht="21.6">
      <c r="B284" s="51"/>
      <c r="C284" s="386"/>
      <c r="P284" s="80"/>
    </row>
    <row r="285" spans="2:16" ht="21.6">
      <c r="B285" s="51"/>
      <c r="C285" s="386"/>
      <c r="P285" s="80"/>
    </row>
    <row r="286" spans="2:16" ht="21.6">
      <c r="B286" s="51"/>
      <c r="C286" s="386"/>
      <c r="P286" s="80"/>
    </row>
    <row r="287" spans="2:16" ht="21.6">
      <c r="B287" s="51"/>
      <c r="C287" s="386"/>
      <c r="P287" s="80"/>
    </row>
    <row r="288" spans="2:16" ht="21.6">
      <c r="B288" s="51"/>
      <c r="C288" s="386"/>
      <c r="P288" s="80"/>
    </row>
    <row r="289" spans="2:16" ht="21.6">
      <c r="B289" s="51"/>
      <c r="C289" s="386"/>
      <c r="P289" s="80"/>
    </row>
    <row r="290" spans="2:16" ht="21.6">
      <c r="B290" s="51"/>
      <c r="C290" s="386"/>
      <c r="P290" s="80"/>
    </row>
    <row r="291" spans="2:16" ht="21.6">
      <c r="B291" s="51"/>
      <c r="C291" s="386"/>
      <c r="P291" s="80"/>
    </row>
    <row r="292" spans="2:16" ht="21.6">
      <c r="B292" s="51"/>
      <c r="C292" s="386"/>
      <c r="P292" s="80"/>
    </row>
    <row r="293" spans="2:16" ht="21.6">
      <c r="B293" s="51"/>
      <c r="C293" s="386"/>
      <c r="P293" s="80"/>
    </row>
    <row r="294" spans="2:16" ht="21.6">
      <c r="B294" s="51"/>
      <c r="C294" s="386"/>
      <c r="P294" s="80"/>
    </row>
    <row r="295" spans="2:16" ht="21.6">
      <c r="B295" s="51"/>
      <c r="C295" s="386"/>
      <c r="P295" s="80"/>
    </row>
    <row r="296" spans="2:16" ht="21.6">
      <c r="B296" s="51"/>
      <c r="C296" s="386"/>
      <c r="P296" s="80"/>
    </row>
    <row r="297" spans="2:16" ht="21.6">
      <c r="B297" s="51"/>
      <c r="C297" s="386"/>
      <c r="P297" s="80"/>
    </row>
    <row r="298" spans="2:16" ht="21.6">
      <c r="B298" s="51"/>
      <c r="C298" s="386"/>
      <c r="P298" s="80"/>
    </row>
    <row r="299" spans="2:16" ht="21.6">
      <c r="B299" s="51"/>
      <c r="C299" s="386"/>
      <c r="P299" s="80"/>
    </row>
    <row r="300" spans="2:16" ht="21.6">
      <c r="B300" s="51"/>
      <c r="C300" s="386"/>
      <c r="P300" s="80"/>
    </row>
    <row r="301" spans="2:16" ht="21.6">
      <c r="B301" s="51"/>
      <c r="C301" s="386"/>
      <c r="P301" s="80"/>
    </row>
    <row r="302" spans="2:16" ht="21.6">
      <c r="B302" s="51"/>
      <c r="C302" s="386"/>
      <c r="P302" s="80"/>
    </row>
    <row r="303" spans="2:16" ht="21.6">
      <c r="B303" s="51"/>
      <c r="C303" s="386"/>
      <c r="P303" s="80"/>
    </row>
    <row r="304" spans="2:16" ht="21.6">
      <c r="B304" s="51"/>
      <c r="C304" s="386"/>
      <c r="P304" s="80"/>
    </row>
    <row r="305" spans="2:16" ht="21.6">
      <c r="B305" s="51"/>
      <c r="C305" s="386"/>
      <c r="P305" s="80"/>
    </row>
    <row r="306" spans="2:16" ht="21.6">
      <c r="B306" s="51"/>
      <c r="C306" s="386"/>
      <c r="P306" s="80"/>
    </row>
    <row r="307" spans="2:16" ht="21.6">
      <c r="B307" s="51"/>
      <c r="C307" s="386"/>
      <c r="P307" s="80"/>
    </row>
    <row r="308" spans="2:16" ht="21.6">
      <c r="B308" s="51"/>
      <c r="C308" s="386"/>
      <c r="P308" s="80"/>
    </row>
    <row r="309" spans="2:16" ht="21.6">
      <c r="B309" s="51"/>
      <c r="C309" s="386"/>
      <c r="P309" s="80"/>
    </row>
    <row r="310" spans="2:16" ht="21.6">
      <c r="B310" s="51"/>
      <c r="C310" s="386"/>
      <c r="P310" s="80"/>
    </row>
    <row r="311" spans="2:16" ht="21.6">
      <c r="B311" s="51"/>
      <c r="C311" s="386"/>
      <c r="P311" s="80"/>
    </row>
    <row r="312" spans="2:16" ht="21.6">
      <c r="B312" s="51"/>
      <c r="C312" s="386"/>
      <c r="P312" s="80"/>
    </row>
    <row r="313" spans="2:16" ht="21.6">
      <c r="B313" s="51"/>
      <c r="C313" s="386"/>
      <c r="P313" s="80"/>
    </row>
    <row r="314" spans="2:16" ht="21.6">
      <c r="B314" s="51"/>
      <c r="C314" s="386"/>
      <c r="P314" s="80"/>
    </row>
    <row r="315" spans="2:16" ht="21.6">
      <c r="B315" s="51"/>
      <c r="C315" s="386"/>
      <c r="P315" s="80"/>
    </row>
    <row r="316" spans="2:16" ht="21.6">
      <c r="B316" s="51"/>
      <c r="C316" s="386"/>
      <c r="P316" s="80"/>
    </row>
    <row r="317" spans="2:16" ht="21.6">
      <c r="B317" s="51"/>
      <c r="C317" s="386"/>
      <c r="P317" s="80"/>
    </row>
    <row r="318" spans="2:16" ht="21.6">
      <c r="B318" s="51"/>
      <c r="C318" s="386"/>
      <c r="P318" s="80"/>
    </row>
    <row r="319" spans="2:16" ht="21.6">
      <c r="B319" s="51"/>
      <c r="C319" s="386"/>
      <c r="P319" s="80"/>
    </row>
    <row r="320" spans="2:16" ht="21.6">
      <c r="B320" s="51"/>
      <c r="C320" s="386"/>
      <c r="P320" s="80"/>
    </row>
    <row r="321" spans="2:16" ht="21.6">
      <c r="B321" s="51"/>
      <c r="C321" s="386"/>
      <c r="P321" s="80"/>
    </row>
    <row r="322" spans="2:16" ht="21.6">
      <c r="B322" s="51"/>
      <c r="C322" s="386"/>
      <c r="P322" s="80"/>
    </row>
    <row r="323" spans="2:16" ht="21.6">
      <c r="B323" s="51"/>
      <c r="C323" s="386"/>
      <c r="P323" s="80"/>
    </row>
    <row r="324" spans="2:16" ht="21.6">
      <c r="B324" s="51"/>
      <c r="C324" s="386"/>
      <c r="P324" s="80"/>
    </row>
    <row r="325" spans="2:16" ht="21.6">
      <c r="B325" s="51"/>
      <c r="C325" s="386"/>
      <c r="P325" s="80"/>
    </row>
    <row r="326" spans="2:16" ht="21.6">
      <c r="B326" s="51"/>
      <c r="C326" s="386"/>
      <c r="P326" s="80"/>
    </row>
    <row r="327" spans="2:16" ht="21.6">
      <c r="B327" s="51"/>
      <c r="C327" s="386"/>
      <c r="P327" s="80"/>
    </row>
    <row r="328" spans="2:16" ht="21.6">
      <c r="B328" s="51"/>
      <c r="C328" s="386"/>
      <c r="P328" s="80"/>
    </row>
    <row r="329" spans="2:16" ht="21.6">
      <c r="B329" s="51"/>
      <c r="C329" s="386"/>
      <c r="P329" s="80"/>
    </row>
    <row r="330" spans="2:16" ht="21.6">
      <c r="B330" s="51"/>
      <c r="C330" s="386"/>
      <c r="P330" s="80"/>
    </row>
    <row r="331" spans="2:16" ht="21.6">
      <c r="B331" s="51"/>
      <c r="C331" s="386"/>
      <c r="P331" s="80"/>
    </row>
    <row r="332" spans="2:16" ht="21.6">
      <c r="B332" s="51"/>
      <c r="C332" s="386"/>
      <c r="P332" s="80"/>
    </row>
    <row r="333" spans="2:16" ht="21.6">
      <c r="B333" s="51"/>
      <c r="C333" s="386"/>
      <c r="P333" s="80"/>
    </row>
    <row r="334" spans="2:16" ht="21.6">
      <c r="B334" s="51"/>
      <c r="C334" s="386"/>
      <c r="P334" s="80"/>
    </row>
    <row r="335" spans="2:16" ht="21.6">
      <c r="B335" s="51"/>
      <c r="C335" s="386"/>
      <c r="P335" s="80"/>
    </row>
    <row r="336" spans="2:16" ht="21.6">
      <c r="B336" s="51"/>
      <c r="C336" s="386"/>
      <c r="P336" s="80"/>
    </row>
    <row r="337" spans="2:16" ht="21.6">
      <c r="B337" s="51"/>
      <c r="C337" s="386"/>
      <c r="P337" s="80"/>
    </row>
    <row r="338" spans="2:16" ht="21.6">
      <c r="B338" s="51"/>
      <c r="C338" s="386"/>
      <c r="P338" s="80"/>
    </row>
    <row r="339" spans="2:16" ht="21.6">
      <c r="B339" s="51"/>
      <c r="C339" s="386"/>
      <c r="P339" s="80"/>
    </row>
    <row r="340" spans="2:16" ht="21.6">
      <c r="B340" s="51"/>
      <c r="C340" s="386"/>
      <c r="P340" s="80"/>
    </row>
    <row r="341" spans="2:16" ht="21.6">
      <c r="B341" s="51"/>
      <c r="C341" s="386"/>
      <c r="P341" s="80"/>
    </row>
    <row r="342" spans="2:16" ht="21.6">
      <c r="B342" s="51"/>
      <c r="C342" s="386"/>
      <c r="P342" s="80"/>
    </row>
    <row r="343" spans="2:16" ht="21.6">
      <c r="B343" s="51"/>
      <c r="C343" s="386"/>
      <c r="P343" s="80"/>
    </row>
    <row r="344" spans="2:16" ht="21.6">
      <c r="B344" s="51"/>
      <c r="C344" s="386"/>
      <c r="P344" s="80"/>
    </row>
    <row r="345" spans="2:16" ht="21.6">
      <c r="B345" s="51"/>
      <c r="C345" s="386"/>
      <c r="P345" s="80"/>
    </row>
    <row r="346" spans="2:16" ht="21.6">
      <c r="B346" s="51"/>
      <c r="C346" s="386"/>
      <c r="P346" s="80"/>
    </row>
    <row r="347" spans="2:16" ht="21.6">
      <c r="B347" s="51"/>
      <c r="C347" s="386"/>
      <c r="P347" s="80"/>
    </row>
    <row r="348" spans="2:16" ht="21.6">
      <c r="B348" s="51"/>
      <c r="C348" s="386"/>
      <c r="P348" s="80"/>
    </row>
    <row r="349" spans="2:16" ht="21.6">
      <c r="B349" s="51"/>
      <c r="C349" s="386"/>
      <c r="P349" s="80"/>
    </row>
    <row r="350" spans="2:16" ht="21.6">
      <c r="B350" s="51"/>
      <c r="C350" s="386"/>
      <c r="P350" s="80"/>
    </row>
    <row r="351" spans="2:16" ht="21.6">
      <c r="B351" s="51"/>
      <c r="C351" s="386"/>
      <c r="P351" s="80"/>
    </row>
    <row r="352" spans="2:16" ht="21.6">
      <c r="B352" s="51"/>
      <c r="C352" s="386"/>
      <c r="P352" s="80"/>
    </row>
    <row r="353" spans="2:16" ht="21.6">
      <c r="B353" s="51"/>
      <c r="C353" s="386"/>
      <c r="P353" s="80"/>
    </row>
    <row r="354" spans="2:16" ht="21.6">
      <c r="B354" s="51"/>
      <c r="C354" s="386"/>
      <c r="P354" s="80"/>
    </row>
    <row r="355" spans="2:16" ht="21.6">
      <c r="B355" s="51"/>
      <c r="C355" s="386"/>
      <c r="P355" s="80"/>
    </row>
    <row r="356" spans="2:16" ht="21.6">
      <c r="B356" s="51"/>
      <c r="C356" s="386"/>
      <c r="P356" s="80"/>
    </row>
    <row r="357" spans="2:16" ht="21.6">
      <c r="B357" s="51"/>
      <c r="C357" s="386"/>
      <c r="P357" s="80"/>
    </row>
    <row r="358" spans="2:16" ht="21.6">
      <c r="B358" s="51"/>
      <c r="C358" s="386"/>
      <c r="P358" s="80"/>
    </row>
    <row r="359" spans="2:16" ht="21.6">
      <c r="B359" s="51"/>
      <c r="C359" s="386"/>
      <c r="P359" s="80"/>
    </row>
    <row r="360" spans="2:16" ht="21.6">
      <c r="B360" s="51"/>
      <c r="C360" s="386"/>
      <c r="P360" s="80"/>
    </row>
    <row r="361" spans="2:16" thickBot="1">
      <c r="B361" s="51"/>
      <c r="C361" s="386"/>
      <c r="P361" s="80"/>
    </row>
    <row r="362" spans="2:16" thickBot="1">
      <c r="P362" s="80"/>
    </row>
    <row r="363" spans="2:16" thickBot="1">
      <c r="P363" s="80"/>
    </row>
    <row r="364" spans="2:16" thickBot="1">
      <c r="P364" s="80"/>
    </row>
    <row r="365" spans="2:16" thickBot="1">
      <c r="P365" s="80"/>
    </row>
    <row r="366" spans="2:16" thickBot="1">
      <c r="P366" s="80"/>
    </row>
    <row r="367" spans="2:16" thickBot="1">
      <c r="P367" s="80"/>
    </row>
    <row r="368" spans="2:16" thickBot="1">
      <c r="P368" s="80"/>
    </row>
    <row r="369" spans="16:16" thickBot="1">
      <c r="P369" s="80"/>
    </row>
    <row r="370" spans="16:16" thickBot="1">
      <c r="P370" s="80"/>
    </row>
    <row r="371" spans="16:16" thickBot="1">
      <c r="P371" s="80"/>
    </row>
    <row r="372" spans="16:16" thickBot="1">
      <c r="P372" s="80"/>
    </row>
    <row r="373" spans="16:16" thickBot="1">
      <c r="P373" s="80"/>
    </row>
    <row r="374" spans="16:16" thickBot="1">
      <c r="P374" s="80"/>
    </row>
    <row r="375" spans="16:16" thickBot="1">
      <c r="P375" s="80"/>
    </row>
    <row r="376" spans="16:16" thickBot="1">
      <c r="P376" s="80"/>
    </row>
    <row r="377" spans="16:16" thickBot="1">
      <c r="P377" s="80"/>
    </row>
    <row r="378" spans="16:16" thickBot="1">
      <c r="P378" s="80"/>
    </row>
    <row r="379" spans="16:16" thickBot="1">
      <c r="P379" s="80"/>
    </row>
    <row r="380" spans="16:16" thickBot="1">
      <c r="P380" s="80"/>
    </row>
    <row r="381" spans="16:16" thickBot="1">
      <c r="P381" s="80"/>
    </row>
    <row r="382" spans="16:16" thickBot="1">
      <c r="P382" s="80"/>
    </row>
    <row r="383" spans="16:16" thickBot="1">
      <c r="P383" s="80"/>
    </row>
    <row r="384" spans="16:16" thickBot="1">
      <c r="P384" s="80"/>
    </row>
    <row r="385" spans="16:16" thickBot="1">
      <c r="P385" s="80"/>
    </row>
    <row r="386" spans="16:16" thickBot="1">
      <c r="P386" s="80"/>
    </row>
    <row r="387" spans="16:16" thickBot="1">
      <c r="P387" s="80"/>
    </row>
    <row r="388" spans="16:16" thickBot="1">
      <c r="P388" s="80"/>
    </row>
    <row r="389" spans="16:16" thickBot="1">
      <c r="P389" s="80"/>
    </row>
    <row r="390" spans="16:16" thickBot="1">
      <c r="P390" s="80"/>
    </row>
    <row r="391" spans="16:16" thickBot="1">
      <c r="P391" s="80"/>
    </row>
    <row r="392" spans="16:16" thickBot="1">
      <c r="P392" s="80"/>
    </row>
    <row r="393" spans="16:16" thickBot="1">
      <c r="P393" s="80"/>
    </row>
    <row r="394" spans="16:16" thickBot="1">
      <c r="P394" s="80"/>
    </row>
    <row r="395" spans="16:16" thickBot="1">
      <c r="P395" s="80"/>
    </row>
    <row r="396" spans="16:16" ht="21.6"/>
    <row r="397" spans="16:16" ht="21.6"/>
    <row r="398" spans="16:16" ht="21.6"/>
    <row r="399" spans="16:16" ht="21.6"/>
    <row r="400" spans="16:16" ht="21.6"/>
    <row r="401" ht="21.6"/>
    <row r="402" ht="21.6"/>
    <row r="403" ht="21.6"/>
    <row r="404" ht="21.6"/>
    <row r="405" ht="21.6"/>
    <row r="406" ht="21.6"/>
    <row r="407" ht="21.6"/>
    <row r="408" ht="21.6"/>
    <row r="409" ht="21.6"/>
    <row r="410" ht="21.6"/>
    <row r="411" ht="21.6"/>
    <row r="412" ht="21.6"/>
    <row r="413" ht="21.6"/>
    <row r="414" ht="21.6"/>
    <row r="415" ht="21.6"/>
    <row r="416" ht="21.6"/>
    <row r="417" ht="21.6"/>
    <row r="418" ht="21.6"/>
    <row r="419" ht="21.6"/>
    <row r="420" ht="21.6"/>
    <row r="421" ht="21.6"/>
    <row r="422" ht="21.6"/>
    <row r="423" ht="21.6"/>
    <row r="424" ht="21.6"/>
    <row r="425" ht="21.6"/>
    <row r="426" ht="21.6"/>
    <row r="427" ht="21.6"/>
    <row r="428" ht="21.6"/>
    <row r="429" ht="21.6"/>
    <row r="430" ht="21.6"/>
    <row r="431" ht="21.6"/>
    <row r="432" ht="21.6"/>
    <row r="433" ht="21.6"/>
    <row r="434" ht="21.6"/>
    <row r="435" ht="21.6"/>
    <row r="436" ht="21.6"/>
    <row r="437" ht="21.6"/>
    <row r="438" ht="21.6"/>
    <row r="439" ht="21.6"/>
    <row r="440" ht="21.6"/>
    <row r="441" ht="21.6"/>
    <row r="442" ht="21.6"/>
    <row r="443" ht="21.6"/>
    <row r="444" ht="21.6"/>
    <row r="445" ht="21.6"/>
    <row r="446" ht="21.6"/>
    <row r="447" ht="21.6"/>
    <row r="448" ht="21.6"/>
    <row r="449" ht="21.6"/>
    <row r="450" ht="21.6"/>
    <row r="451" ht="21.6"/>
    <row r="452" ht="21.6"/>
    <row r="453" ht="21.6"/>
    <row r="454" ht="21.6"/>
    <row r="455" ht="21.6"/>
    <row r="456" ht="21.6"/>
    <row r="457" ht="21.6"/>
    <row r="458" ht="21.6"/>
    <row r="459" ht="21.6"/>
    <row r="460" ht="21.6"/>
    <row r="461" ht="21.6"/>
    <row r="462" ht="21.6"/>
    <row r="463" ht="21.6"/>
    <row r="464" ht="21.6"/>
    <row r="465" ht="21.6"/>
    <row r="466" ht="21.6"/>
    <row r="467" ht="21.6"/>
    <row r="468" ht="21.6"/>
    <row r="469" ht="21.6"/>
    <row r="470" ht="21.6"/>
    <row r="471" ht="21.6"/>
    <row r="472" ht="21.6"/>
    <row r="473" ht="21.6"/>
    <row r="474" ht="21.6"/>
    <row r="475" ht="21.6"/>
    <row r="476" ht="21.6"/>
    <row r="477" ht="21.6"/>
    <row r="478" ht="21.6"/>
    <row r="479" ht="21.6"/>
    <row r="480" ht="21.6"/>
    <row r="481" ht="21.6"/>
    <row r="482" ht="21.6"/>
    <row r="483" ht="21.6"/>
    <row r="484" ht="21.6"/>
    <row r="485" ht="21.6"/>
    <row r="486" ht="21.6"/>
    <row r="487" ht="21.6"/>
    <row r="488" ht="21.6"/>
    <row r="489" ht="21.6"/>
    <row r="490" ht="21.6"/>
    <row r="491" ht="21.6"/>
    <row r="492" ht="21.6"/>
    <row r="493" ht="21.6"/>
    <row r="494" ht="21.6"/>
    <row r="495" ht="21.6"/>
    <row r="496" ht="21.6"/>
    <row r="497" ht="21.6"/>
    <row r="498" ht="21.6"/>
    <row r="499" ht="21.6"/>
    <row r="500" ht="21.6"/>
    <row r="501" ht="21.6"/>
    <row r="502" ht="21.6"/>
    <row r="503" ht="21.6"/>
    <row r="504" ht="21.6"/>
    <row r="505" ht="21.6"/>
    <row r="506" ht="21.6"/>
    <row r="507" ht="21.6"/>
    <row r="508" ht="21.6"/>
    <row r="509" ht="21.6"/>
    <row r="510" ht="21.6"/>
    <row r="511" ht="21.6"/>
    <row r="512" ht="21.6"/>
    <row r="513" ht="21.6"/>
    <row r="514" ht="21.6"/>
    <row r="515" ht="21.6"/>
    <row r="516" ht="21.6"/>
    <row r="517" ht="21.6"/>
    <row r="518" ht="21.6"/>
    <row r="519" ht="21.6"/>
    <row r="520" ht="21.6"/>
    <row r="521" ht="21.6"/>
    <row r="522" ht="21.6"/>
    <row r="523" ht="21.6"/>
    <row r="524" ht="21.6"/>
    <row r="525" ht="21.6"/>
    <row r="526" ht="21.6"/>
    <row r="527" ht="21.6"/>
    <row r="528" ht="21.6"/>
    <row r="529" ht="21.6"/>
    <row r="530" ht="21.6"/>
    <row r="531" ht="21.6"/>
    <row r="532" ht="21.6"/>
    <row r="533" ht="21.6"/>
    <row r="534" ht="21.6"/>
    <row r="535" ht="21.6"/>
    <row r="536" ht="21.6"/>
    <row r="537" ht="21.6"/>
    <row r="538" ht="21.6"/>
    <row r="539" ht="21.6"/>
    <row r="540" ht="21.6"/>
    <row r="541" ht="21.6"/>
    <row r="542" ht="21.6"/>
    <row r="543" ht="21.6"/>
    <row r="544" ht="21.6"/>
    <row r="545" ht="21.6"/>
    <row r="546" ht="21.6"/>
  </sheetData>
  <dataConsolidate/>
  <mergeCells count="117">
    <mergeCell ref="A35:A76"/>
    <mergeCell ref="B87:B90"/>
    <mergeCell ref="C87:C90"/>
    <mergeCell ref="B75:B76"/>
    <mergeCell ref="C75:C76"/>
    <mergeCell ref="L28:L29"/>
    <mergeCell ref="K36:K40"/>
    <mergeCell ref="K44:K45"/>
    <mergeCell ref="K57:K58"/>
    <mergeCell ref="K53:K54"/>
    <mergeCell ref="K51:K52"/>
    <mergeCell ref="K48:K50"/>
    <mergeCell ref="K46:K47"/>
    <mergeCell ref="K60:K61"/>
    <mergeCell ref="L78:L80"/>
    <mergeCell ref="L84:L94"/>
    <mergeCell ref="L36:L58"/>
    <mergeCell ref="L60:L76"/>
    <mergeCell ref="C51:C52"/>
    <mergeCell ref="B69:B70"/>
    <mergeCell ref="B46:B47"/>
    <mergeCell ref="K69:K70"/>
    <mergeCell ref="K71:K72"/>
    <mergeCell ref="K75:K76"/>
    <mergeCell ref="K106:K110"/>
    <mergeCell ref="K112:K114"/>
    <mergeCell ref="K28:K29"/>
    <mergeCell ref="K62:K64"/>
    <mergeCell ref="K67:K68"/>
    <mergeCell ref="C21:C23"/>
    <mergeCell ref="K21:K23"/>
    <mergeCell ref="B24:B26"/>
    <mergeCell ref="C24:C26"/>
    <mergeCell ref="K24:K26"/>
    <mergeCell ref="B48:B50"/>
    <mergeCell ref="C48:C50"/>
    <mergeCell ref="B99:B102"/>
    <mergeCell ref="C99:C102"/>
    <mergeCell ref="B103:B104"/>
    <mergeCell ref="C103:C104"/>
    <mergeCell ref="K99:K102"/>
    <mergeCell ref="K103:K104"/>
    <mergeCell ref="B84:B86"/>
    <mergeCell ref="C84:C86"/>
    <mergeCell ref="K91:K94"/>
    <mergeCell ref="K87:K90"/>
    <mergeCell ref="K96:K98"/>
    <mergeCell ref="K78:K80"/>
    <mergeCell ref="B13:B15"/>
    <mergeCell ref="K13:K15"/>
    <mergeCell ref="L13:L15"/>
    <mergeCell ref="C13:C15"/>
    <mergeCell ref="B3:C3"/>
    <mergeCell ref="A4:A15"/>
    <mergeCell ref="A30:A34"/>
    <mergeCell ref="A16:A29"/>
    <mergeCell ref="B17:B20"/>
    <mergeCell ref="C17:C20"/>
    <mergeCell ref="K17:K20"/>
    <mergeCell ref="B31:B32"/>
    <mergeCell ref="C31:C32"/>
    <mergeCell ref="K31:K32"/>
    <mergeCell ref="L31:L32"/>
    <mergeCell ref="L17:L26"/>
    <mergeCell ref="B28:B29"/>
    <mergeCell ref="C28:C29"/>
    <mergeCell ref="B21:B23"/>
    <mergeCell ref="J2:N2"/>
    <mergeCell ref="E1:G1"/>
    <mergeCell ref="K8:K11"/>
    <mergeCell ref="A2:D2"/>
    <mergeCell ref="E2:G2"/>
    <mergeCell ref="K5:K7"/>
    <mergeCell ref="C5:C7"/>
    <mergeCell ref="B5:B7"/>
    <mergeCell ref="C8:C11"/>
    <mergeCell ref="B8:B11"/>
    <mergeCell ref="L5:L11"/>
    <mergeCell ref="K41:K43"/>
    <mergeCell ref="B41:B43"/>
    <mergeCell ref="C41:C43"/>
    <mergeCell ref="C69:C70"/>
    <mergeCell ref="B67:B68"/>
    <mergeCell ref="C67:C68"/>
    <mergeCell ref="B62:B64"/>
    <mergeCell ref="C62:C64"/>
    <mergeCell ref="B60:B61"/>
    <mergeCell ref="C60:C61"/>
    <mergeCell ref="B57:B58"/>
    <mergeCell ref="C57:C58"/>
    <mergeCell ref="B53:B54"/>
    <mergeCell ref="C53:C54"/>
    <mergeCell ref="B51:B52"/>
    <mergeCell ref="A77:A82"/>
    <mergeCell ref="A105:A114"/>
    <mergeCell ref="A83:A104"/>
    <mergeCell ref="B71:B72"/>
    <mergeCell ref="C71:C72"/>
    <mergeCell ref="C46:C47"/>
    <mergeCell ref="L112:L114"/>
    <mergeCell ref="B36:B40"/>
    <mergeCell ref="C36:C40"/>
    <mergeCell ref="B44:B45"/>
    <mergeCell ref="C44:C45"/>
    <mergeCell ref="B112:B114"/>
    <mergeCell ref="C112:C114"/>
    <mergeCell ref="B106:B110"/>
    <mergeCell ref="C106:C110"/>
    <mergeCell ref="B96:B98"/>
    <mergeCell ref="C96:C98"/>
    <mergeCell ref="B91:B94"/>
    <mergeCell ref="C91:C94"/>
    <mergeCell ref="L106:L110"/>
    <mergeCell ref="L96:L104"/>
    <mergeCell ref="B78:B80"/>
    <mergeCell ref="C78:C80"/>
    <mergeCell ref="K84:K86"/>
  </mergeCells>
  <phoneticPr fontId="26" type="noConversion"/>
  <conditionalFormatting sqref="A4">
    <cfRule type="expression" dxfId="200" priority="44">
      <formula>COUNTIF($J5:$J15, 0)&gt;0</formula>
    </cfRule>
    <cfRule type="expression" dxfId="199" priority="45">
      <formula>AND($J5=1, $J6=1, $J7=1, $J8=1, $J9=1, $J10=1, $J11=1, $J13=1, $J14=1, $J15=1)</formula>
    </cfRule>
  </conditionalFormatting>
  <conditionalFormatting sqref="A16">
    <cfRule type="expression" dxfId="198" priority="1242">
      <formula>COUNTIF($J16:$J29, 0)&gt;0</formula>
    </cfRule>
    <cfRule type="expression" dxfId="197" priority="1243">
      <formula>AND($J17=1, $J18=1, $J19=1, $J20=1, $J21=1, $J22=1, $J23=1, $J24=1, $J25=1, $J26=1, $J28=1, $J29=1)</formula>
    </cfRule>
  </conditionalFormatting>
  <conditionalFormatting sqref="A30">
    <cfRule type="expression" dxfId="196" priority="1169">
      <formula>COUNTIF($J30:$J34, 0)&gt;0</formula>
    </cfRule>
    <cfRule type="expression" dxfId="195" priority="1170">
      <formula>AND($J31=1, $J32=1, $J34=1)</formula>
    </cfRule>
  </conditionalFormatting>
  <conditionalFormatting sqref="A35">
    <cfRule type="expression" dxfId="194" priority="40">
      <formula>COUNTIF($J35:$J76, 0)&gt;0</formula>
    </cfRule>
    <cfRule type="expression" dxfId="193" priority="41">
      <formula>AND($J36=1, $J37=1, $J38=1, $J39=1, $J40=1, $J41=1, $J42=1, $J43=1, $J44=1, $J45=1, $J46=1, $J47=1, $J48=1, $J49=1, $J50=1, $J51=1, $J52=1, $J53=1, $J54=1, $J55=1, $J56=1, $J57=1, $J58=1, $J60=1, $J61=1, $J62=1, $J63=1, $J64=1, $J65=1, $J66=1, $J67=1, $J68=1, $J69=1, $J70=1, $J71=1, $J72=1, $J73=1, $J74=1, $J75=1, $J76=1)</formula>
    </cfRule>
  </conditionalFormatting>
  <conditionalFormatting sqref="A77">
    <cfRule type="expression" dxfId="192" priority="1220">
      <formula>COUNTIF($J77:$J82, 0)&gt;0</formula>
    </cfRule>
    <cfRule type="expression" dxfId="191" priority="1221">
      <formula>AND($J78=1, $J79=1, $J80=1, $J82=1)</formula>
    </cfRule>
  </conditionalFormatting>
  <conditionalFormatting sqref="A83">
    <cfRule type="expression" dxfId="190" priority="1228">
      <formula>COUNTIF($J83:$J104, 0)&gt;0</formula>
    </cfRule>
    <cfRule type="expression" dxfId="189" priority="1229">
      <formula>AND($J84=1, $J85=1, $J86=1, $J87=1, $J88=1, $J89=1, $J90=1, $J91=1, $J92=1, $J93=1, $J94=1, $J96=1, $J97=1, $J98=1, $J99=1, $J100=1, $J101=1, $J102=1, $J103=1, $J104=1)</formula>
    </cfRule>
  </conditionalFormatting>
  <conditionalFormatting sqref="A105">
    <cfRule type="expression" dxfId="188" priority="1094">
      <formula>COUNTIF($J105:$J114, 0)&gt;0</formula>
    </cfRule>
    <cfRule type="expression" dxfId="187" priority="1095">
      <formula>AND($J106=1, $J107=1, $J108=1, $J109=1, $J110=1, $J112=1, $J113=1, $J114=1)</formula>
    </cfRule>
  </conditionalFormatting>
  <conditionalFormatting sqref="B5:C5">
    <cfRule type="expression" dxfId="186" priority="253">
      <formula>COUNTIF($J5:$J7, 0)&gt;0</formula>
    </cfRule>
    <cfRule type="expression" dxfId="185" priority="254">
      <formula>AND($J5=0, $J6=0, $J7=0, $J5&lt;&gt;"", $J6&lt;&gt;"", $J7&lt;&gt;"")</formula>
    </cfRule>
    <cfRule type="expression" dxfId="184" priority="255">
      <formula>AND($J5=1, $J6=1, $J7=1)</formula>
    </cfRule>
  </conditionalFormatting>
  <conditionalFormatting sqref="B8:C8">
    <cfRule type="expression" dxfId="183" priority="247">
      <formula>COUNTIF($J8:$J11, 0)&gt;0</formula>
    </cfRule>
    <cfRule type="expression" dxfId="182" priority="248">
      <formula>AND($J8=0, $J9=0, $J10=0, $J11=0, $J8&lt;&gt;"", $J9&lt;&gt;"", $J10&lt;&gt;"", $J11&lt;&gt;"")</formula>
    </cfRule>
    <cfRule type="expression" dxfId="181" priority="249">
      <formula>AND($J8=1, $J9=1, $J10=1, $J11=1)</formula>
    </cfRule>
  </conditionalFormatting>
  <conditionalFormatting sqref="B13:C13">
    <cfRule type="expression" dxfId="180" priority="241">
      <formula>COUNTIF($J13:$J15, 0)&gt;0</formula>
    </cfRule>
    <cfRule type="expression" dxfId="179" priority="242">
      <formula>AND($J13=0, $J14=0, $J15=0, $J13&lt;&gt;"", $J14&lt;&gt;"", $J15&lt;&gt;"")</formula>
    </cfRule>
    <cfRule type="expression" dxfId="178" priority="243">
      <formula>AND($J13=1, $J14=1, $J15=1)</formula>
    </cfRule>
  </conditionalFormatting>
  <conditionalFormatting sqref="B17:C17">
    <cfRule type="expression" dxfId="177" priority="235">
      <formula>COUNTIF($J17:$J20, 0)&gt;0</formula>
    </cfRule>
    <cfRule type="expression" dxfId="176" priority="236">
      <formula>AND($J17=0, $J18=0, $J19=0, $J20=0, $J17&lt;&gt;"", $J18&lt;&gt;"", $J19&lt;&gt;"", $J20&lt;&gt;"")</formula>
    </cfRule>
    <cfRule type="expression" dxfId="175" priority="237">
      <formula>AND($J17=1, $J18=1, $J19=1, $J20=1)</formula>
    </cfRule>
  </conditionalFormatting>
  <conditionalFormatting sqref="B21:C21">
    <cfRule type="expression" dxfId="174" priority="229">
      <formula>COUNTIF($J21:$J23, 0)&gt;0</formula>
    </cfRule>
    <cfRule type="expression" dxfId="173" priority="230">
      <formula>AND($J21=0, $J22=0, $J23=0, $J21&lt;&gt;"", $J22&lt;&gt;"", $J23&lt;&gt;"")</formula>
    </cfRule>
    <cfRule type="expression" dxfId="172" priority="231">
      <formula>AND($J21=1, $J22=1, $J23=1)</formula>
    </cfRule>
  </conditionalFormatting>
  <conditionalFormatting sqref="B24:C24">
    <cfRule type="expression" dxfId="171" priority="226">
      <formula>COUNTIF($J24:$J26, 0)&gt;0</formula>
    </cfRule>
    <cfRule type="expression" dxfId="170" priority="227">
      <formula>AND($J24=0, $J25=0, $J26=0, $J24&lt;&gt;"", $J25&lt;&gt;"", $J26&lt;&gt;"")</formula>
    </cfRule>
    <cfRule type="expression" dxfId="169" priority="228">
      <formula>AND($J24=1, $J25=1, $J26=1)</formula>
    </cfRule>
  </conditionalFormatting>
  <conditionalFormatting sqref="B28:C28">
    <cfRule type="expression" dxfId="168" priority="220">
      <formula>COUNTIF($J28:$J29, 0)&gt;0</formula>
    </cfRule>
    <cfRule type="expression" dxfId="167" priority="221">
      <formula>AND($J28=0, $J29=0, $J28&lt;&gt;"", $J29&lt;&gt;"")</formula>
    </cfRule>
    <cfRule type="expression" dxfId="166" priority="222">
      <formula>AND($J28=1, $J29=1)</formula>
    </cfRule>
  </conditionalFormatting>
  <conditionalFormatting sqref="B31:C31">
    <cfRule type="expression" dxfId="165" priority="214">
      <formula>COUNTIF($J31:$J32, 0)&gt;0</formula>
    </cfRule>
    <cfRule type="expression" dxfId="164" priority="215">
      <formula>AND($J31=0, $J32=0, $J31&lt;&gt;"", $J32&lt;&gt;"")</formula>
    </cfRule>
    <cfRule type="expression" dxfId="163" priority="216">
      <formula>AND($J31=1, $J32=1)</formula>
    </cfRule>
  </conditionalFormatting>
  <conditionalFormatting sqref="B34:C34">
    <cfRule type="expression" dxfId="162" priority="208">
      <formula>COUNTIF($J34, 0)&gt;0</formula>
    </cfRule>
    <cfRule type="expression" dxfId="161" priority="210">
      <formula>AND($J34=1)</formula>
    </cfRule>
  </conditionalFormatting>
  <conditionalFormatting sqref="B36:C36">
    <cfRule type="expression" dxfId="160" priority="202">
      <formula>COUNTIF($J36:$J40, 0)&gt;0</formula>
    </cfRule>
    <cfRule type="expression" dxfId="159" priority="203">
      <formula>AND($J36=0, $J37=0, $J38=0, $J39=0, $J40=0, $J36&lt;&gt;"", $J37&lt;&gt;"", $J38&lt;&gt;"", $J39&lt;&gt;"", $J40&lt;&gt;"")</formula>
    </cfRule>
    <cfRule type="expression" dxfId="158" priority="204">
      <formula>AND($J36=1, $J37=1, $J38=1, $J39=1, $J40=1)</formula>
    </cfRule>
  </conditionalFormatting>
  <conditionalFormatting sqref="B41:C41">
    <cfRule type="expression" dxfId="157" priority="196">
      <formula>COUNTIF($J41:$J43, 0)&gt;0</formula>
    </cfRule>
    <cfRule type="expression" dxfId="156" priority="197">
      <formula>AND($J41=0, $J42=0, $J43=0, $J41&lt;&gt;"", $J42&lt;&gt;"", $J43&lt;&gt;"")</formula>
    </cfRule>
    <cfRule type="expression" dxfId="155" priority="198">
      <formula>AND($J41=1, $J42=1, $J43=1)</formula>
    </cfRule>
  </conditionalFormatting>
  <conditionalFormatting sqref="B44:C44">
    <cfRule type="expression" dxfId="154" priority="184">
      <formula>COUNTIF($J44:$J45, 0)&gt;0</formula>
    </cfRule>
    <cfRule type="expression" dxfId="153" priority="185">
      <formula>AND($J44=0, $J45=0, $J44&lt;&gt;"", $J45&lt;&gt;"")</formula>
    </cfRule>
    <cfRule type="expression" dxfId="152" priority="186">
      <formula>AND($J44=1, $J45=1)</formula>
    </cfRule>
  </conditionalFormatting>
  <conditionalFormatting sqref="B46:C46">
    <cfRule type="expression" dxfId="151" priority="181">
      <formula>COUNTIF($J46:$J47, 0)&gt;0</formula>
    </cfRule>
    <cfRule type="expression" dxfId="150" priority="182">
      <formula>AND($J46=0, $J47=0, $J46&lt;&gt;"", $J47&lt;&gt;"")</formula>
    </cfRule>
    <cfRule type="expression" dxfId="149" priority="183">
      <formula>AND($J46=1, $J47=1)</formula>
    </cfRule>
  </conditionalFormatting>
  <conditionalFormatting sqref="B48:C48">
    <cfRule type="expression" dxfId="148" priority="175">
      <formula>COUNTIF($J48:$J50, 0)&gt;0</formula>
    </cfRule>
    <cfRule type="expression" dxfId="147" priority="176">
      <formula>AND($J48=0, $J49=0, $J50=0, $J48&lt;&gt;"", $J49&lt;&gt;"", $J50&lt;&gt;"")</formula>
    </cfRule>
    <cfRule type="expression" dxfId="146" priority="177">
      <formula>AND($J48=1, $J49=1, $J50=1)</formula>
    </cfRule>
  </conditionalFormatting>
  <conditionalFormatting sqref="B51:C51">
    <cfRule type="expression" dxfId="145" priority="169">
      <formula>COUNTIF($J51:$J52, 0)&gt;0</formula>
    </cfRule>
    <cfRule type="expression" dxfId="144" priority="170">
      <formula>AND($J51=0, $J52=0, $J51&lt;&gt;"", $J52&lt;&gt;"")</formula>
    </cfRule>
    <cfRule type="expression" dxfId="143" priority="171">
      <formula>AND($J51=1, $J52=1)</formula>
    </cfRule>
  </conditionalFormatting>
  <conditionalFormatting sqref="B53:C53">
    <cfRule type="expression" dxfId="142" priority="166">
      <formula>COUNTIF($J53:$J54, 0)&gt;0</formula>
    </cfRule>
    <cfRule type="expression" dxfId="141" priority="167">
      <formula>AND($J53=0, $J54=0, $J53&lt;&gt;"", $J54&lt;&gt;"")</formula>
    </cfRule>
    <cfRule type="expression" dxfId="140" priority="168">
      <formula>AND($J53=1, $J54=1)</formula>
    </cfRule>
  </conditionalFormatting>
  <conditionalFormatting sqref="B55:C56">
    <cfRule type="expression" dxfId="139" priority="157">
      <formula>COUNTIF($J55, 0)&gt;0</formula>
    </cfRule>
    <cfRule type="expression" dxfId="138" priority="158">
      <formula>AND($J55=0, $J55&lt;&gt;"")</formula>
    </cfRule>
    <cfRule type="expression" dxfId="137" priority="159">
      <formula>AND($J55=1)</formula>
    </cfRule>
  </conditionalFormatting>
  <conditionalFormatting sqref="B57:C57">
    <cfRule type="expression" dxfId="136" priority="151">
      <formula>COUNTIF($J57:$J58, 0)&gt;0</formula>
    </cfRule>
    <cfRule type="expression" dxfId="135" priority="152">
      <formula>AND($J57=0, $J58=0, $J57&lt;&gt;"", $J58&lt;&gt;"")</formula>
    </cfRule>
    <cfRule type="expression" dxfId="134" priority="153">
      <formula>AND($J57=1, $J58=1)</formula>
    </cfRule>
  </conditionalFormatting>
  <conditionalFormatting sqref="B60:C60">
    <cfRule type="expression" dxfId="133" priority="145">
      <formula>COUNTIF($J60:$J61, 0)&gt;0</formula>
    </cfRule>
    <cfRule type="expression" dxfId="132" priority="146">
      <formula>AND($J60=0, $J61=0, $J60&lt;&gt;"", $J61&lt;&gt;"")</formula>
    </cfRule>
    <cfRule type="expression" dxfId="131" priority="147">
      <formula>AND($J60=1, $J61=1)</formula>
    </cfRule>
  </conditionalFormatting>
  <conditionalFormatting sqref="B62:C62">
    <cfRule type="expression" dxfId="130" priority="139">
      <formula>COUNTIF($J62:$J64, 0)&gt;0</formula>
    </cfRule>
    <cfRule type="expression" dxfId="129" priority="140">
      <formula>AND($J62=0, $J63=0, $J64=0, $J62&lt;&gt;"", $J63&lt;&gt;"", $J64&lt;&gt;"")</formula>
    </cfRule>
    <cfRule type="expression" dxfId="128" priority="141">
      <formula>AND($J62=1, $J63=1, $J64=1)</formula>
    </cfRule>
  </conditionalFormatting>
  <conditionalFormatting sqref="B65:C66">
    <cfRule type="expression" dxfId="127" priority="130">
      <formula>COUNTIF($J65, 0)&gt;0</formula>
    </cfRule>
    <cfRule type="expression" dxfId="126" priority="131">
      <formula>AND($J65=0, $J65&lt;&gt;"")</formula>
    </cfRule>
    <cfRule type="expression" dxfId="125" priority="132">
      <formula>AND($J65=1)</formula>
    </cfRule>
  </conditionalFormatting>
  <conditionalFormatting sqref="B67:C67">
    <cfRule type="expression" dxfId="124" priority="124">
      <formula>COUNTIF($J67:$J68, 0)&gt;0</formula>
    </cfRule>
    <cfRule type="expression" dxfId="123" priority="125">
      <formula>AND($J67=0, $J68=0, $J67&lt;&gt;"", $J68&lt;&gt;"")</formula>
    </cfRule>
    <cfRule type="expression" dxfId="122" priority="126">
      <formula>AND($J67=1, $J68=1)</formula>
    </cfRule>
  </conditionalFormatting>
  <conditionalFormatting sqref="B69:C69">
    <cfRule type="expression" dxfId="121" priority="121">
      <formula>COUNTIF($J69:$J70, 0)&gt;0</formula>
    </cfRule>
    <cfRule type="expression" dxfId="120" priority="122">
      <formula>AND($J69=0, $J70=0, $J69&lt;&gt;"", $J70&lt;&gt;"")</formula>
    </cfRule>
    <cfRule type="expression" dxfId="119" priority="123">
      <formula>AND($J69=1, $J70=1)</formula>
    </cfRule>
  </conditionalFormatting>
  <conditionalFormatting sqref="B71:C71">
    <cfRule type="expression" dxfId="118" priority="118">
      <formula>COUNTIF($J71:$J72, 0)&gt;0</formula>
    </cfRule>
    <cfRule type="expression" dxfId="117" priority="119">
      <formula>AND($J71=0, $J72=0, $J71&lt;&gt;"", $J72&lt;&gt;"")</formula>
    </cfRule>
    <cfRule type="expression" dxfId="116" priority="120">
      <formula>AND($J71=1, $J72=1)</formula>
    </cfRule>
  </conditionalFormatting>
  <conditionalFormatting sqref="B73:C74">
    <cfRule type="expression" dxfId="115" priority="109">
      <formula>COUNTIF($J73, 0)&gt;0</formula>
    </cfRule>
    <cfRule type="expression" dxfId="114" priority="110">
      <formula>AND($J73=0, $J73&lt;&gt;"")</formula>
    </cfRule>
    <cfRule type="expression" dxfId="113" priority="111">
      <formula>AND($J73=1)</formula>
    </cfRule>
  </conditionalFormatting>
  <conditionalFormatting sqref="B75:C75">
    <cfRule type="expression" dxfId="112" priority="103">
      <formula>COUNTIF($J75:$J76, 0)&gt;0</formula>
    </cfRule>
    <cfRule type="expression" dxfId="111" priority="104">
      <formula>AND($J75=0, $J76=0, $J75&lt;&gt;"", $J76&lt;&gt;"")</formula>
    </cfRule>
    <cfRule type="expression" dxfId="110" priority="105">
      <formula>AND($J75=1, $J76=1)</formula>
    </cfRule>
  </conditionalFormatting>
  <conditionalFormatting sqref="B78:C78">
    <cfRule type="expression" dxfId="109" priority="97">
      <formula>COUNTIF($J78:$J80, 0)&gt;0</formula>
    </cfRule>
    <cfRule type="expression" dxfId="108" priority="98">
      <formula>AND($J78=0, $J79=0, $J80=0, $J78&lt;&gt;"", $J79&lt;&gt;"", $J80&lt;&gt;"")</formula>
    </cfRule>
    <cfRule type="expression" dxfId="107" priority="99">
      <formula>AND($J78=1, $J79=1, $J80=1)</formula>
    </cfRule>
  </conditionalFormatting>
  <conditionalFormatting sqref="B82:C82">
    <cfRule type="expression" dxfId="106" priority="91">
      <formula>COUNTIF($J82, 0)&gt;0</formula>
    </cfRule>
    <cfRule type="expression" dxfId="105" priority="93">
      <formula>AND($J82=1)</formula>
    </cfRule>
  </conditionalFormatting>
  <conditionalFormatting sqref="B84:C84">
    <cfRule type="expression" dxfId="104" priority="85">
      <formula>COUNTIF($J84:$J86, 0)&gt;0</formula>
    </cfRule>
    <cfRule type="expression" dxfId="103" priority="86">
      <formula>AND($J84=0, $J85=0, $J86=0, $J84&lt;&gt;"", $J85&lt;&gt;"", $J86&lt;&gt;"")</formula>
    </cfRule>
    <cfRule type="expression" dxfId="102" priority="87">
      <formula>AND($J84=1, $J85=1, $J86=1)</formula>
    </cfRule>
  </conditionalFormatting>
  <conditionalFormatting sqref="B87:C87">
    <cfRule type="expression" dxfId="101" priority="76">
      <formula>COUNTIF($J87:$J90, 0)&gt;0</formula>
    </cfRule>
    <cfRule type="expression" dxfId="100" priority="77">
      <formula>AND($J87=0, $J88=0, $J89=0, $J90=0, $J87&lt;&gt;"", $J88&lt;&gt;"", $J89&lt;&gt;"", $J90&lt;&gt;"")</formula>
    </cfRule>
    <cfRule type="expression" dxfId="99" priority="78">
      <formula>AND($J87=1, $J88=1, $J89=1, $J90=1)</formula>
    </cfRule>
  </conditionalFormatting>
  <conditionalFormatting sqref="B91:C91">
    <cfRule type="expression" dxfId="98" priority="79">
      <formula>COUNTIF($J91:$J94, 0)&gt;0</formula>
    </cfRule>
    <cfRule type="expression" dxfId="97" priority="80">
      <formula>AND($J91=0, $J92=0, $J93=0, $J94=0, $J91&lt;&gt;"", $J92&lt;&gt;"", $J93&lt;&gt;"", $J94&lt;&gt;"")</formula>
    </cfRule>
    <cfRule type="expression" dxfId="96" priority="81">
      <formula>AND($J91=1, $J92=1, $J93=1, $J94=1)</formula>
    </cfRule>
  </conditionalFormatting>
  <conditionalFormatting sqref="B96:C96">
    <cfRule type="expression" dxfId="95" priority="70">
      <formula>COUNTIF($J96:$J98, 0)&gt;0</formula>
    </cfRule>
    <cfRule type="expression" dxfId="94" priority="71">
      <formula>AND($J96=0, $J97=0, $J98=0, $J96&lt;&gt;"", $J97&lt;&gt;"", $J98&lt;&gt;"")</formula>
    </cfRule>
    <cfRule type="expression" dxfId="93" priority="72">
      <formula>AND($J96=1, $J97=1, $J98=1)</formula>
    </cfRule>
  </conditionalFormatting>
  <conditionalFormatting sqref="B99:C99">
    <cfRule type="expression" dxfId="92" priority="64">
      <formula>COUNTIF($J99:$J102, 0)&gt;0</formula>
    </cfRule>
    <cfRule type="expression" dxfId="91" priority="65">
      <formula>AND($J99=0, $J100=0, $J101=0, $J102=0, $J99&lt;&gt;"", $J100&lt;&gt;"", $J101&lt;&gt;"", $J102&lt;&gt;"")</formula>
    </cfRule>
    <cfRule type="expression" dxfId="90" priority="66">
      <formula>AND($J99=1, $J100=1, $J101=1, $J102=1)</formula>
    </cfRule>
  </conditionalFormatting>
  <conditionalFormatting sqref="B103:C103">
    <cfRule type="expression" dxfId="89" priority="58">
      <formula>COUNTIF($J103:$J104, 0)&gt;0</formula>
    </cfRule>
    <cfRule type="expression" dxfId="88" priority="59">
      <formula>AND($J103=0, $J104=0, $J103&lt;&gt;"", $J104&lt;&gt;"")</formula>
    </cfRule>
    <cfRule type="expression" dxfId="87" priority="60">
      <formula>AND($J103=1, $J104=1)</formula>
    </cfRule>
  </conditionalFormatting>
  <conditionalFormatting sqref="B106:C106">
    <cfRule type="expression" dxfId="86" priority="52">
      <formula>COUNTIF($J106:$J110, 0)&gt;0</formula>
    </cfRule>
    <cfRule type="expression" dxfId="85" priority="53">
      <formula>AND($J106=0, $J107=0, $J108=0, $J109=0, $J110=0, $J106&lt;&gt;"", $J107&lt;&gt;"", $J108&lt;&gt;"", $J109&lt;&gt;"", $J110&lt;&gt;"")</formula>
    </cfRule>
    <cfRule type="expression" dxfId="84" priority="54">
      <formula>AND($J106=1, $J107=1, $J108=1, $J109=1, $J110=1)</formula>
    </cfRule>
  </conditionalFormatting>
  <conditionalFormatting sqref="B112:C112">
    <cfRule type="expression" dxfId="83" priority="46">
      <formula>COUNTIF($J112:$J114, 0)&gt;0</formula>
    </cfRule>
    <cfRule type="expression" dxfId="82" priority="47">
      <formula>AND($J112=0, $J113=0, $J114=0, $J112&lt;&gt;"", $J113&lt;&gt;"", $J114&lt;&gt;"")</formula>
    </cfRule>
    <cfRule type="expression" dxfId="81" priority="48">
      <formula>AND($J112=1, $J113=1, $J114=1)</formula>
    </cfRule>
  </conditionalFormatting>
  <conditionalFormatting sqref="B34:D34">
    <cfRule type="expression" dxfId="80" priority="209">
      <formula>AND($J34=0, $J34&lt;&gt;"")</formula>
    </cfRule>
  </conditionalFormatting>
  <conditionalFormatting sqref="B82:D82">
    <cfRule type="expression" dxfId="79" priority="92">
      <formula>AND($J82=0, $J82&lt;&gt;"")</formula>
    </cfRule>
  </conditionalFormatting>
  <conditionalFormatting sqref="D5:D11">
    <cfRule type="expression" dxfId="78" priority="250">
      <formula>AND($J5=0, $J5&lt;&gt;"")</formula>
    </cfRule>
    <cfRule type="expression" dxfId="77" priority="251">
      <formula>$J5=1</formula>
    </cfRule>
    <cfRule type="expression" dxfId="76" priority="252">
      <formula>$E$5("Mapped")</formula>
    </cfRule>
  </conditionalFormatting>
  <conditionalFormatting sqref="D13:D15 D17:D26">
    <cfRule type="expression" dxfId="75" priority="232">
      <formula>AND($J13=0, $J13&lt;&gt;"")</formula>
    </cfRule>
    <cfRule type="expression" dxfId="74" priority="233">
      <formula>$J13=1</formula>
    </cfRule>
    <cfRule type="expression" dxfId="73" priority="234">
      <formula>$E$5("Mapped")</formula>
    </cfRule>
  </conditionalFormatting>
  <conditionalFormatting sqref="D28:D29">
    <cfRule type="expression" dxfId="72" priority="223">
      <formula>AND($J28=0, $J28&lt;&gt;"")</formula>
    </cfRule>
    <cfRule type="expression" dxfId="71" priority="224">
      <formula>$J28=1</formula>
    </cfRule>
    <cfRule type="expression" dxfId="70" priority="225">
      <formula>$E$5("Mapped")</formula>
    </cfRule>
  </conditionalFormatting>
  <conditionalFormatting sqref="D31:D32">
    <cfRule type="expression" dxfId="69" priority="217">
      <formula>AND($J31=0, $J31&lt;&gt;"")</formula>
    </cfRule>
    <cfRule type="expression" dxfId="68" priority="218">
      <formula>$J31=1</formula>
    </cfRule>
    <cfRule type="expression" dxfId="67" priority="219">
      <formula>$E$5("Mapped")</formula>
    </cfRule>
  </conditionalFormatting>
  <conditionalFormatting sqref="D34">
    <cfRule type="expression" dxfId="66" priority="212">
      <formula>$J34=1</formula>
    </cfRule>
    <cfRule type="expression" dxfId="65" priority="213">
      <formula>$E$5("Mapped")</formula>
    </cfRule>
  </conditionalFormatting>
  <conditionalFormatting sqref="D36:D58">
    <cfRule type="expression" dxfId="64" priority="154">
      <formula>AND($J36=0, $J36&lt;&gt;"")</formula>
    </cfRule>
    <cfRule type="expression" dxfId="63" priority="155">
      <formula>$J36=1</formula>
    </cfRule>
    <cfRule type="expression" dxfId="62" priority="156">
      <formula>$E$5("Mapped")</formula>
    </cfRule>
  </conditionalFormatting>
  <conditionalFormatting sqref="D60:D76">
    <cfRule type="expression" dxfId="61" priority="106">
      <formula>AND($J60=0, $J60&lt;&gt;"")</formula>
    </cfRule>
    <cfRule type="expression" dxfId="60" priority="107">
      <formula>$J60=1</formula>
    </cfRule>
    <cfRule type="expression" dxfId="59" priority="108">
      <formula>$E$5("Mapped")</formula>
    </cfRule>
  </conditionalFormatting>
  <conditionalFormatting sqref="D78:D80">
    <cfRule type="expression" dxfId="58" priority="100">
      <formula>AND($J78=0, $J78&lt;&gt;"")</formula>
    </cfRule>
    <cfRule type="expression" dxfId="57" priority="101">
      <formula>$J78=1</formula>
    </cfRule>
    <cfRule type="expression" dxfId="56" priority="102">
      <formula>$E$5("Mapped")</formula>
    </cfRule>
  </conditionalFormatting>
  <conditionalFormatting sqref="D82">
    <cfRule type="expression" dxfId="55" priority="95">
      <formula>$J82=1</formula>
    </cfRule>
    <cfRule type="expression" dxfId="54" priority="96">
      <formula>$E$5("Mapped")</formula>
    </cfRule>
  </conditionalFormatting>
  <conditionalFormatting sqref="D84:D94">
    <cfRule type="expression" dxfId="53" priority="82">
      <formula>AND($J84=0, $J84&lt;&gt;"")</formula>
    </cfRule>
    <cfRule type="expression" dxfId="52" priority="83">
      <formula>$J84=1</formula>
    </cfRule>
    <cfRule type="expression" dxfId="51" priority="84">
      <formula>$E$5("Mapped")</formula>
    </cfRule>
  </conditionalFormatting>
  <conditionalFormatting sqref="D96:D104">
    <cfRule type="expression" dxfId="50" priority="61">
      <formula>AND($J96=0, $J96&lt;&gt;"")</formula>
    </cfRule>
    <cfRule type="expression" dxfId="49" priority="62">
      <formula>$J96=1</formula>
    </cfRule>
    <cfRule type="expression" dxfId="48" priority="63">
      <formula>$E$5("Mapped")</formula>
    </cfRule>
  </conditionalFormatting>
  <conditionalFormatting sqref="D106:D110">
    <cfRule type="expression" dxfId="47" priority="55">
      <formula>AND($J106=0, $J106&lt;&gt;"")</formula>
    </cfRule>
    <cfRule type="expression" dxfId="46" priority="56">
      <formula>$J106=1</formula>
    </cfRule>
    <cfRule type="expression" dxfId="45" priority="57">
      <formula>$E$5("Mapped")</formula>
    </cfRule>
  </conditionalFormatting>
  <conditionalFormatting sqref="D112:D114">
    <cfRule type="expression" dxfId="44" priority="49">
      <formula>AND($J112=0, $J112&lt;&gt;"")</formula>
    </cfRule>
    <cfRule type="expression" dxfId="43" priority="50">
      <formula>$J112=1</formula>
    </cfRule>
    <cfRule type="expression" dxfId="42" priority="51">
      <formula>$E$5("Mapped")</formula>
    </cfRule>
  </conditionalFormatting>
  <conditionalFormatting sqref="D4">
    <cfRule type="expression" dxfId="41" priority="1247">
      <formula>AND($J3=0, $J3&lt;&gt;"")</formula>
    </cfRule>
    <cfRule type="expression" dxfId="40" priority="1248">
      <formula>$J3=1</formula>
    </cfRule>
    <cfRule type="expression" dxfId="39" priority="1249">
      <formula>$E$5("Mapped")</formula>
    </cfRule>
  </conditionalFormatting>
  <conditionalFormatting sqref="D16">
    <cfRule type="expression" dxfId="38" priority="37">
      <formula>AND($J15=0, $J15&lt;&gt;"")</formula>
    </cfRule>
    <cfRule type="expression" dxfId="37" priority="38">
      <formula>$J15=1</formula>
    </cfRule>
    <cfRule type="expression" dxfId="36" priority="39">
      <formula>$E$5("Mapped")</formula>
    </cfRule>
  </conditionalFormatting>
  <conditionalFormatting sqref="D30">
    <cfRule type="expression" dxfId="35" priority="34">
      <formula>AND($J29=0, $J29&lt;&gt;"")</formula>
    </cfRule>
    <cfRule type="expression" dxfId="34" priority="35">
      <formula>$J29=1</formula>
    </cfRule>
    <cfRule type="expression" dxfId="33" priority="36">
      <formula>$E$5("Mapped")</formula>
    </cfRule>
  </conditionalFormatting>
  <conditionalFormatting sqref="D35">
    <cfRule type="expression" dxfId="32" priority="31">
      <formula>AND($J34=0, $J34&lt;&gt;"")</formula>
    </cfRule>
    <cfRule type="expression" dxfId="31" priority="32">
      <formula>$J34=1</formula>
    </cfRule>
    <cfRule type="expression" dxfId="30" priority="33">
      <formula>$E$5("Mapped")</formula>
    </cfRule>
  </conditionalFormatting>
  <conditionalFormatting sqref="D77">
    <cfRule type="expression" dxfId="29" priority="28">
      <formula>AND($J76=0, $J76&lt;&gt;"")</formula>
    </cfRule>
    <cfRule type="expression" dxfId="28" priority="29">
      <formula>$J76=1</formula>
    </cfRule>
    <cfRule type="expression" dxfId="27" priority="30">
      <formula>$E$5("Mapped")</formula>
    </cfRule>
  </conditionalFormatting>
  <conditionalFormatting sqref="D83">
    <cfRule type="expression" dxfId="26" priority="25">
      <formula>AND($J82=0, $J82&lt;&gt;"")</formula>
    </cfRule>
    <cfRule type="expression" dxfId="25" priority="26">
      <formula>$J82=1</formula>
    </cfRule>
    <cfRule type="expression" dxfId="24" priority="27">
      <formula>$E$5("Mapped")</formula>
    </cfRule>
  </conditionalFormatting>
  <conditionalFormatting sqref="D105">
    <cfRule type="expression" dxfId="23" priority="22">
      <formula>AND($J104=0, $J104&lt;&gt;"")</formula>
    </cfRule>
    <cfRule type="expression" dxfId="22" priority="23">
      <formula>$J104=1</formula>
    </cfRule>
    <cfRule type="expression" dxfId="21" priority="24">
      <formula>$E$5("Mapped")</formula>
    </cfRule>
  </conditionalFormatting>
  <conditionalFormatting sqref="D111">
    <cfRule type="expression" dxfId="20" priority="19">
      <formula>AND($J110=0, $J110&lt;&gt;"")</formula>
    </cfRule>
    <cfRule type="expression" dxfId="19" priority="20">
      <formula>$J110=1</formula>
    </cfRule>
    <cfRule type="expression" dxfId="18" priority="21">
      <formula>$E$5("Mapped")</formula>
    </cfRule>
  </conditionalFormatting>
  <conditionalFormatting sqref="D95">
    <cfRule type="expression" dxfId="17" priority="16">
      <formula>AND($J94=0, $J94&lt;&gt;"")</formula>
    </cfRule>
    <cfRule type="expression" dxfId="16" priority="17">
      <formula>$J94=1</formula>
    </cfRule>
    <cfRule type="expression" dxfId="15" priority="18">
      <formula>$E$5("Mapped")</formula>
    </cfRule>
  </conditionalFormatting>
  <conditionalFormatting sqref="D81">
    <cfRule type="expression" dxfId="14" priority="13">
      <formula>AND($J80=0, $J80&lt;&gt;"")</formula>
    </cfRule>
    <cfRule type="expression" dxfId="13" priority="14">
      <formula>$J80=1</formula>
    </cfRule>
    <cfRule type="expression" dxfId="12" priority="15">
      <formula>$E$5("Mapped")</formula>
    </cfRule>
  </conditionalFormatting>
  <conditionalFormatting sqref="D59">
    <cfRule type="expression" dxfId="11" priority="10">
      <formula>AND($J58=0, $J58&lt;&gt;"")</formula>
    </cfRule>
    <cfRule type="expression" dxfId="10" priority="11">
      <formula>$J58=1</formula>
    </cfRule>
    <cfRule type="expression" dxfId="9" priority="12">
      <formula>$E$5("Mapped")</formula>
    </cfRule>
  </conditionalFormatting>
  <conditionalFormatting sqref="D33">
    <cfRule type="expression" dxfId="8" priority="7">
      <formula>AND($J32=0, $J32&lt;&gt;"")</formula>
    </cfRule>
    <cfRule type="expression" dxfId="7" priority="8">
      <formula>$J32=1</formula>
    </cfRule>
    <cfRule type="expression" dxfId="6" priority="9">
      <formula>$E$5("Mapped")</formula>
    </cfRule>
  </conditionalFormatting>
  <conditionalFormatting sqref="D27">
    <cfRule type="expression" dxfId="5" priority="4">
      <formula>AND($J26=0, $J26&lt;&gt;"")</formula>
    </cfRule>
    <cfRule type="expression" dxfId="4" priority="5">
      <formula>$J26=1</formula>
    </cfRule>
    <cfRule type="expression" dxfId="3" priority="6">
      <formula>$E$5("Mapped")</formula>
    </cfRule>
  </conditionalFormatting>
  <conditionalFormatting sqref="D12">
    <cfRule type="expression" dxfId="2" priority="1">
      <formula>AND($J11=0, $J11&lt;&gt;"")</formula>
    </cfRule>
    <cfRule type="expression" dxfId="1" priority="2">
      <formula>$J11=1</formula>
    </cfRule>
    <cfRule type="expression" dxfId="0" priority="3">
      <formula>$E$5("Mapped")</formula>
    </cfRule>
  </conditionalFormatting>
  <dataValidations count="2">
    <dataValidation type="list" allowBlank="1" showInputMessage="1" showErrorMessage="1" sqref="M3:M4" xr:uid="{C4B62F5C-221C-4D51-8701-59EF392D2E94}">
      <formula1>$S$5:$S$11</formula1>
    </dataValidation>
    <dataValidation type="list" allowBlank="1" showInputMessage="1" showErrorMessage="1" sqref="J3:J114" xr:uid="{805DEEBC-1A21-4FBC-AE1A-02E2954F631D}">
      <formula1>"0, 1"</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ECB04B-C816-47E4-9217-0F73CC23DE34}">
          <x14:formula1>
            <xm:f>Feedback!$A$2:$A$16</xm:f>
          </x14:formula1>
          <xm:sqref>I12:L12 M29:M1048576 M5:M11 M13:M26 I27:J28 K27:L27</xm:sqref>
        </x14:dataValidation>
        <x14:dataValidation type="list" allowBlank="1" showInputMessage="1" showErrorMessage="1" xr:uid="{86BE34DA-3841-4C3A-87A3-47F6AA34009D}">
          <x14:formula1>
            <xm:f>Feedback!$B$2:$B$16</xm:f>
          </x14:formula1>
          <xm:sqref>F5:F114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81494-CB85-4447-BA9A-767D8854E71D}">
  <sheetPr>
    <tabColor rgb="FFA5DAEC"/>
  </sheetPr>
  <dimension ref="B1:I33"/>
  <sheetViews>
    <sheetView showGridLines="0" zoomScale="90" zoomScaleNormal="90" workbookViewId="0">
      <selection activeCell="L10" sqref="L10"/>
    </sheetView>
  </sheetViews>
  <sheetFormatPr defaultColWidth="8.7109375" defaultRowHeight="14.45"/>
  <cols>
    <col min="2" max="2" width="8.7109375" customWidth="1"/>
    <col min="3" max="3" width="14.28515625" style="64" customWidth="1"/>
    <col min="4" max="4" width="9.85546875" style="58" hidden="1" customWidth="1"/>
    <col min="5" max="5" width="15.5703125" style="58" hidden="1" customWidth="1"/>
    <col min="6" max="6" width="27.28515625" style="58" hidden="1" customWidth="1"/>
    <col min="7" max="7" width="26" style="58" customWidth="1"/>
    <col min="8" max="8" width="6.28515625" style="58" hidden="1" customWidth="1"/>
    <col min="9" max="9" width="31.28515625" style="58" bestFit="1" customWidth="1"/>
  </cols>
  <sheetData>
    <row r="1" spans="2:9" ht="62.45" customHeight="1">
      <c r="B1" s="512" t="s">
        <v>219</v>
      </c>
      <c r="C1" s="512"/>
      <c r="D1" s="512"/>
      <c r="E1" s="512"/>
      <c r="F1" s="512"/>
      <c r="G1" s="512"/>
      <c r="H1" s="512"/>
      <c r="I1" s="512"/>
    </row>
    <row r="2" spans="2:9" ht="21.6">
      <c r="B2" s="6"/>
      <c r="C2" s="60"/>
      <c r="D2" s="52" t="s">
        <v>220</v>
      </c>
      <c r="E2" s="52" t="s">
        <v>221</v>
      </c>
      <c r="F2" s="52" t="s">
        <v>222</v>
      </c>
      <c r="G2" s="49" t="s">
        <v>223</v>
      </c>
      <c r="H2" s="52"/>
      <c r="I2" s="52" t="s">
        <v>224</v>
      </c>
    </row>
    <row r="3" spans="2:9" ht="21.6">
      <c r="B3" s="514">
        <v>1</v>
      </c>
      <c r="C3" s="60" t="s">
        <v>225</v>
      </c>
      <c r="D3" s="52">
        <v>5</v>
      </c>
      <c r="E3" s="52">
        <v>7</v>
      </c>
      <c r="F3" s="53">
        <f>100/E3</f>
        <v>14.285714285714286</v>
      </c>
      <c r="G3" s="49">
        <f>SUM('Mapping Template'!L5:L11)</f>
        <v>0</v>
      </c>
      <c r="H3" s="53">
        <f>(E3/E17)*100</f>
        <v>7.216494845360824</v>
      </c>
      <c r="I3" s="53">
        <f>(H3/100)*G3</f>
        <v>0</v>
      </c>
    </row>
    <row r="4" spans="2:9" ht="21.6">
      <c r="B4" s="514"/>
      <c r="C4" s="61" t="s">
        <v>57</v>
      </c>
      <c r="D4" s="52">
        <v>5</v>
      </c>
      <c r="E4" s="52">
        <v>3</v>
      </c>
      <c r="F4" s="53">
        <f t="shared" ref="F4:F16" si="0">100/E4</f>
        <v>33.333333333333336</v>
      </c>
      <c r="G4" s="49">
        <f>SUM('Mapping Template'!L13:L15)</f>
        <v>0</v>
      </c>
      <c r="H4" s="53" cm="1">
        <f t="array" ref="H4">(E4/_xlfn.ANCHORARRAY(E17))*100</f>
        <v>3.0927835051546393</v>
      </c>
      <c r="I4" s="53">
        <f t="shared" ref="I4:I16" si="1">(H4/100)*G4</f>
        <v>0</v>
      </c>
    </row>
    <row r="5" spans="2:9" ht="21.6">
      <c r="B5" s="513">
        <v>2</v>
      </c>
      <c r="C5" s="60" t="s">
        <v>225</v>
      </c>
      <c r="D5" s="52">
        <v>8</v>
      </c>
      <c r="E5" s="52">
        <v>10</v>
      </c>
      <c r="F5" s="53">
        <f t="shared" si="0"/>
        <v>10</v>
      </c>
      <c r="G5" s="49">
        <f>SUM('Mapping Template'!L17:L26)</f>
        <v>0</v>
      </c>
      <c r="H5" s="53">
        <f>(E5/E17)*100</f>
        <v>10.309278350515463</v>
      </c>
      <c r="I5" s="53">
        <f t="shared" si="1"/>
        <v>0</v>
      </c>
    </row>
    <row r="6" spans="2:9" ht="21.6">
      <c r="B6" s="513"/>
      <c r="C6" s="61" t="s">
        <v>57</v>
      </c>
      <c r="D6" s="52">
        <v>7</v>
      </c>
      <c r="E6" s="52">
        <v>2</v>
      </c>
      <c r="F6" s="53">
        <f t="shared" si="0"/>
        <v>50</v>
      </c>
      <c r="G6" s="54">
        <f>SUM('Mapping Template'!L28:L29)</f>
        <v>0</v>
      </c>
      <c r="H6" s="53">
        <f>(E6/E17)*100</f>
        <v>2.0618556701030926</v>
      </c>
      <c r="I6" s="53">
        <f t="shared" si="1"/>
        <v>0</v>
      </c>
    </row>
    <row r="7" spans="2:9" ht="21.6">
      <c r="B7" s="513">
        <v>3</v>
      </c>
      <c r="C7" s="60" t="s">
        <v>225</v>
      </c>
      <c r="D7" s="52">
        <v>5</v>
      </c>
      <c r="E7" s="52">
        <v>2</v>
      </c>
      <c r="F7" s="53">
        <f t="shared" si="0"/>
        <v>50</v>
      </c>
      <c r="G7" s="49">
        <f>SUM('Mapping Template'!L31:L32)</f>
        <v>0</v>
      </c>
      <c r="H7" s="53">
        <f>(E7/E17)*100</f>
        <v>2.0618556701030926</v>
      </c>
      <c r="I7" s="53">
        <f t="shared" si="1"/>
        <v>0</v>
      </c>
    </row>
    <row r="8" spans="2:9" ht="21.6">
      <c r="B8" s="513"/>
      <c r="C8" s="61" t="s">
        <v>57</v>
      </c>
      <c r="D8" s="52">
        <v>3</v>
      </c>
      <c r="E8" s="52">
        <v>1</v>
      </c>
      <c r="F8" s="53">
        <f t="shared" si="0"/>
        <v>100</v>
      </c>
      <c r="G8" s="54">
        <f>SUM('Mapping Template'!L34)</f>
        <v>0</v>
      </c>
      <c r="H8" s="53">
        <f>(E8/E17)*100</f>
        <v>1.0309278350515463</v>
      </c>
      <c r="I8" s="53">
        <f t="shared" si="1"/>
        <v>0</v>
      </c>
    </row>
    <row r="9" spans="2:9" ht="21.6">
      <c r="B9" s="513">
        <v>4</v>
      </c>
      <c r="C9" s="60" t="s">
        <v>225</v>
      </c>
      <c r="D9" s="52">
        <v>3</v>
      </c>
      <c r="E9" s="52">
        <v>23</v>
      </c>
      <c r="F9" s="53">
        <f t="shared" si="0"/>
        <v>4.3478260869565215</v>
      </c>
      <c r="G9" s="54">
        <f>SUM('Mapping Template'!L36:L58)</f>
        <v>0</v>
      </c>
      <c r="H9" s="53">
        <f>(E9/E17)*100</f>
        <v>23.711340206185564</v>
      </c>
      <c r="I9" s="53">
        <f t="shared" si="1"/>
        <v>0</v>
      </c>
    </row>
    <row r="10" spans="2:9" ht="21.6">
      <c r="B10" s="513"/>
      <c r="C10" s="61" t="s">
        <v>57</v>
      </c>
      <c r="D10" s="52">
        <v>1</v>
      </c>
      <c r="E10" s="52">
        <v>17</v>
      </c>
      <c r="F10" s="53">
        <f t="shared" si="0"/>
        <v>5.882352941176471</v>
      </c>
      <c r="G10" s="54">
        <f>SUM('Mapping Template'!L60:L76)</f>
        <v>0</v>
      </c>
      <c r="H10" s="53">
        <f>(E10/E17)*100</f>
        <v>17.525773195876287</v>
      </c>
      <c r="I10" s="53">
        <f t="shared" si="1"/>
        <v>0</v>
      </c>
    </row>
    <row r="11" spans="2:9" ht="21.6">
      <c r="B11" s="513">
        <v>5</v>
      </c>
      <c r="C11" s="60" t="s">
        <v>225</v>
      </c>
      <c r="D11" s="52">
        <v>9</v>
      </c>
      <c r="E11" s="52">
        <v>3</v>
      </c>
      <c r="F11" s="53">
        <f t="shared" si="0"/>
        <v>33.333333333333336</v>
      </c>
      <c r="G11" s="49">
        <f>SUM('Mapping Template'!L78:L80)</f>
        <v>0</v>
      </c>
      <c r="H11" s="53">
        <f>(E11/E17)*100</f>
        <v>3.0927835051546393</v>
      </c>
      <c r="I11" s="53">
        <f t="shared" si="1"/>
        <v>0</v>
      </c>
    </row>
    <row r="12" spans="2:9" ht="21.6">
      <c r="B12" s="513"/>
      <c r="C12" s="61" t="s">
        <v>57</v>
      </c>
      <c r="D12" s="52">
        <v>1</v>
      </c>
      <c r="E12" s="52">
        <v>1</v>
      </c>
      <c r="F12" s="53">
        <f t="shared" si="0"/>
        <v>100</v>
      </c>
      <c r="G12" s="49">
        <f>SUM('Mapping Template'!L82)</f>
        <v>0</v>
      </c>
      <c r="H12" s="53">
        <f>(E12/E17)*100</f>
        <v>1.0309278350515463</v>
      </c>
      <c r="I12" s="53">
        <f t="shared" si="1"/>
        <v>0</v>
      </c>
    </row>
    <row r="13" spans="2:9" ht="21.6">
      <c r="B13" s="513">
        <v>6</v>
      </c>
      <c r="C13" s="60" t="s">
        <v>225</v>
      </c>
      <c r="D13" s="52">
        <v>3</v>
      </c>
      <c r="E13" s="52">
        <v>11</v>
      </c>
      <c r="F13" s="53">
        <f t="shared" si="0"/>
        <v>9.0909090909090917</v>
      </c>
      <c r="G13" s="54">
        <f>SUM('Mapping Template'!L84:L94)</f>
        <v>0</v>
      </c>
      <c r="H13" s="53">
        <f>(E13/E17)*100</f>
        <v>11.340206185567011</v>
      </c>
      <c r="I13" s="53">
        <f t="shared" si="1"/>
        <v>0</v>
      </c>
    </row>
    <row r="14" spans="2:9" ht="21.6">
      <c r="B14" s="513"/>
      <c r="C14" s="61" t="s">
        <v>57</v>
      </c>
      <c r="D14" s="52">
        <v>3</v>
      </c>
      <c r="E14" s="52">
        <v>9</v>
      </c>
      <c r="F14" s="53">
        <f t="shared" si="0"/>
        <v>11.111111111111111</v>
      </c>
      <c r="G14" s="49">
        <f>SUM('Mapping Template'!L96:L104)</f>
        <v>0</v>
      </c>
      <c r="H14" s="53">
        <f>(E14/E17)*100</f>
        <v>9.2783505154639183</v>
      </c>
      <c r="I14" s="53">
        <f t="shared" si="1"/>
        <v>0</v>
      </c>
    </row>
    <row r="15" spans="2:9" ht="21.6">
      <c r="B15" s="513">
        <v>7</v>
      </c>
      <c r="C15" s="60" t="s">
        <v>225</v>
      </c>
      <c r="D15" s="52">
        <v>3</v>
      </c>
      <c r="E15" s="52">
        <v>5</v>
      </c>
      <c r="F15" s="53">
        <f t="shared" si="0"/>
        <v>20</v>
      </c>
      <c r="G15" s="49">
        <f>SUM('Mapping Template'!L106:L110)</f>
        <v>0</v>
      </c>
      <c r="H15" s="53">
        <f>(E15/E17)*100</f>
        <v>5.1546391752577314</v>
      </c>
      <c r="I15" s="53">
        <f t="shared" si="1"/>
        <v>0</v>
      </c>
    </row>
    <row r="16" spans="2:9" ht="21.6">
      <c r="B16" s="513"/>
      <c r="C16" s="61" t="s">
        <v>57</v>
      </c>
      <c r="D16" s="52">
        <v>2</v>
      </c>
      <c r="E16" s="52">
        <v>3</v>
      </c>
      <c r="F16" s="53">
        <f t="shared" si="0"/>
        <v>33.333333333333336</v>
      </c>
      <c r="G16" s="54">
        <f>SUM('Mapping Template'!L112:L114)</f>
        <v>0</v>
      </c>
      <c r="H16" s="53">
        <f>(E16/$E$17)*100</f>
        <v>3.0927835051546393</v>
      </c>
      <c r="I16" s="53">
        <f t="shared" si="1"/>
        <v>0</v>
      </c>
    </row>
    <row r="17" spans="2:9" ht="21.6">
      <c r="B17" s="31" t="s">
        <v>226</v>
      </c>
      <c r="C17" s="62"/>
      <c r="D17" s="55">
        <f>SUM(D3:D16)</f>
        <v>58</v>
      </c>
      <c r="E17" s="55">
        <f>SUM(E3:E16)</f>
        <v>97</v>
      </c>
      <c r="F17" s="56"/>
      <c r="G17" s="56"/>
      <c r="H17" s="57">
        <f>SUM(H3:H16)</f>
        <v>99.999999999999986</v>
      </c>
      <c r="I17" s="57">
        <f>SUM(I3:I16)</f>
        <v>0</v>
      </c>
    </row>
    <row r="18" spans="2:9">
      <c r="B18" s="7"/>
      <c r="C18" s="63"/>
      <c r="F18" s="59"/>
    </row>
    <row r="19" spans="2:9">
      <c r="B19" s="7"/>
      <c r="C19" s="63"/>
      <c r="F19" s="59"/>
    </row>
    <row r="20" spans="2:9">
      <c r="B20" s="7"/>
      <c r="C20" s="63"/>
      <c r="F20" s="59"/>
    </row>
    <row r="21" spans="2:9">
      <c r="B21" s="7"/>
      <c r="C21" s="63"/>
    </row>
    <row r="22" spans="2:9">
      <c r="B22" s="7"/>
      <c r="C22" s="63"/>
    </row>
    <row r="23" spans="2:9">
      <c r="B23" s="7"/>
      <c r="C23" s="63"/>
    </row>
    <row r="24" spans="2:9">
      <c r="B24" s="7"/>
      <c r="C24" s="63"/>
    </row>
    <row r="25" spans="2:9">
      <c r="B25" s="7"/>
      <c r="C25" s="63"/>
    </row>
    <row r="26" spans="2:9">
      <c r="B26" s="7"/>
      <c r="C26" s="63"/>
    </row>
    <row r="27" spans="2:9">
      <c r="B27" s="7"/>
      <c r="C27" s="63"/>
    </row>
    <row r="28" spans="2:9">
      <c r="B28" s="7"/>
      <c r="C28" s="63"/>
    </row>
    <row r="29" spans="2:9">
      <c r="B29" s="7"/>
      <c r="C29" s="63"/>
    </row>
    <row r="30" spans="2:9">
      <c r="B30" s="7"/>
      <c r="C30" s="63"/>
    </row>
    <row r="31" spans="2:9">
      <c r="B31" s="7"/>
      <c r="C31" s="63"/>
    </row>
    <row r="32" spans="2:9">
      <c r="B32" s="7"/>
      <c r="C32" s="63"/>
    </row>
    <row r="33" spans="2:3">
      <c r="B33" s="7"/>
      <c r="C33" s="63"/>
    </row>
  </sheetData>
  <mergeCells count="8">
    <mergeCell ref="B1:I1"/>
    <mergeCell ref="B15:B16"/>
    <mergeCell ref="B3:B4"/>
    <mergeCell ref="B5:B6"/>
    <mergeCell ref="B7:B8"/>
    <mergeCell ref="B9:B10"/>
    <mergeCell ref="B11:B12"/>
    <mergeCell ref="B13:B14"/>
  </mergeCells>
  <pageMargins left="0.7" right="0.7" top="0.75" bottom="0.75" header="0.3" footer="0.3"/>
  <pageSetup orientation="portrait" r:id="rId1"/>
  <ignoredErrors>
    <ignoredError sqref="G4" evalError="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2ACD7-B51F-436A-B4B8-9B717A0B8243}">
  <dimension ref="A1:O33"/>
  <sheetViews>
    <sheetView zoomScale="90" zoomScaleNormal="90" workbookViewId="0">
      <pane xSplit="1" ySplit="3" topLeftCell="B4" activePane="bottomRight" state="frozen"/>
      <selection pane="bottomRight" activeCell="B4" sqref="B4"/>
      <selection pane="bottomLeft" activeCell="A4" sqref="A4"/>
      <selection pane="topRight" activeCell="B1" sqref="B1"/>
    </sheetView>
  </sheetViews>
  <sheetFormatPr defaultColWidth="8.85546875" defaultRowHeight="22.9"/>
  <cols>
    <col min="1" max="1" width="12" style="44" customWidth="1"/>
    <col min="2" max="15" width="8.85546875" style="43"/>
    <col min="16" max="16384" width="8.85546875" style="44"/>
  </cols>
  <sheetData>
    <row r="1" spans="1:15" ht="23.45" thickBot="1">
      <c r="A1" s="515" t="s">
        <v>227</v>
      </c>
      <c r="B1" s="515"/>
      <c r="C1" s="515"/>
      <c r="D1" s="515"/>
      <c r="E1" s="515"/>
      <c r="F1" s="515"/>
      <c r="G1" s="515"/>
      <c r="H1" s="515"/>
      <c r="I1" s="515"/>
      <c r="J1" s="515"/>
    </row>
    <row r="2" spans="1:15" s="45" customFormat="1" ht="23.45" thickBot="1">
      <c r="B2" s="65" t="s">
        <v>228</v>
      </c>
      <c r="C2" s="65" t="s">
        <v>229</v>
      </c>
      <c r="D2" s="65" t="s">
        <v>230</v>
      </c>
      <c r="E2" s="65" t="s">
        <v>231</v>
      </c>
      <c r="F2" s="65" t="s">
        <v>232</v>
      </c>
      <c r="G2" s="65" t="s">
        <v>233</v>
      </c>
      <c r="H2" s="65" t="s">
        <v>234</v>
      </c>
      <c r="I2" s="65" t="s">
        <v>235</v>
      </c>
      <c r="J2" s="65" t="s">
        <v>236</v>
      </c>
      <c r="K2" s="65" t="s">
        <v>237</v>
      </c>
      <c r="L2" s="65" t="s">
        <v>238</v>
      </c>
      <c r="M2" s="65" t="s">
        <v>239</v>
      </c>
      <c r="N2" s="65" t="s">
        <v>240</v>
      </c>
      <c r="O2" s="65" t="s">
        <v>241</v>
      </c>
    </row>
    <row r="3" spans="1:15" s="45" customFormat="1" ht="23.45" thickBot="1">
      <c r="A3" s="45" t="s">
        <v>242</v>
      </c>
      <c r="B3" s="46">
        <f>100/B4</f>
        <v>14.285714285714286</v>
      </c>
      <c r="C3" s="46">
        <f t="shared" ref="C3:O3" si="0">100/C4</f>
        <v>33.333333333333336</v>
      </c>
      <c r="D3" s="46">
        <f t="shared" si="0"/>
        <v>10</v>
      </c>
      <c r="E3" s="46">
        <f t="shared" si="0"/>
        <v>50</v>
      </c>
      <c r="F3" s="46">
        <f t="shared" si="0"/>
        <v>50</v>
      </c>
      <c r="G3" s="46">
        <f t="shared" si="0"/>
        <v>100</v>
      </c>
      <c r="H3" s="46">
        <f t="shared" si="0"/>
        <v>4.3478260869565215</v>
      </c>
      <c r="I3" s="46">
        <f t="shared" si="0"/>
        <v>5.882352941176471</v>
      </c>
      <c r="J3" s="46">
        <f t="shared" si="0"/>
        <v>33.333333333333336</v>
      </c>
      <c r="K3" s="46">
        <f t="shared" si="0"/>
        <v>100</v>
      </c>
      <c r="L3" s="46">
        <f t="shared" si="0"/>
        <v>9.0909090909090917</v>
      </c>
      <c r="M3" s="46">
        <f t="shared" si="0"/>
        <v>11.111111111111111</v>
      </c>
      <c r="N3" s="46">
        <f t="shared" si="0"/>
        <v>20</v>
      </c>
      <c r="O3" s="46">
        <f t="shared" si="0"/>
        <v>33.333333333333336</v>
      </c>
    </row>
    <row r="4" spans="1:15" s="45" customFormat="1" ht="23.45" thickBot="1">
      <c r="A4" s="45" t="s">
        <v>243</v>
      </c>
      <c r="B4" s="47">
        <v>7</v>
      </c>
      <c r="C4" s="47">
        <v>3</v>
      </c>
      <c r="D4" s="47">
        <v>10</v>
      </c>
      <c r="E4" s="47">
        <v>2</v>
      </c>
      <c r="F4" s="47">
        <v>2</v>
      </c>
      <c r="G4" s="47">
        <v>1</v>
      </c>
      <c r="H4" s="47">
        <v>23</v>
      </c>
      <c r="I4" s="47">
        <v>17</v>
      </c>
      <c r="J4" s="47">
        <v>3</v>
      </c>
      <c r="K4" s="47">
        <v>1</v>
      </c>
      <c r="L4" s="47">
        <v>11</v>
      </c>
      <c r="M4" s="47">
        <v>9</v>
      </c>
      <c r="N4" s="47">
        <v>5</v>
      </c>
      <c r="O4" s="47">
        <v>3</v>
      </c>
    </row>
    <row r="5" spans="1:15" ht="22.9" customHeight="1">
      <c r="A5" s="516" t="s">
        <v>220</v>
      </c>
      <c r="B5" s="43">
        <f>IF('Mapping Template'!$J5=1,B$3,0)</f>
        <v>0</v>
      </c>
      <c r="C5" s="43">
        <f>IF('Mapping Template'!$J13=1,C$3,0)</f>
        <v>0</v>
      </c>
      <c r="D5" s="43">
        <f>IF('Mapping Template'!$J17=1,D$3,0)</f>
        <v>0</v>
      </c>
      <c r="E5" s="43">
        <f>IF('Mapping Template'!$J28=1,E$3,0)</f>
        <v>0</v>
      </c>
      <c r="F5" s="43">
        <f>IF('Mapping Template'!$J31=1,F$3,0)</f>
        <v>0</v>
      </c>
      <c r="G5" s="43">
        <f>IF('Mapping Template'!$J34=1,G$3,0)</f>
        <v>0</v>
      </c>
      <c r="H5" s="43">
        <f>IF('Mapping Template'!$J36=1,H$3,0)</f>
        <v>0</v>
      </c>
      <c r="I5" s="43">
        <f>IF('Mapping Template'!J60=1,I$3,0)</f>
        <v>0</v>
      </c>
      <c r="J5" s="43">
        <f>IF('Mapping Template'!$J78=1,J$3,0)</f>
        <v>0</v>
      </c>
      <c r="K5" s="43">
        <f>IF('Mapping Template'!$J82=1,K$3,0)</f>
        <v>0</v>
      </c>
      <c r="L5" s="43">
        <f>IF('Mapping Template'!$J84=1,L$3,0)</f>
        <v>0</v>
      </c>
      <c r="M5" s="43">
        <f>IF('Mapping Template'!$J96=1,M$3,0)</f>
        <v>0</v>
      </c>
      <c r="N5" s="43">
        <f>IF('Mapping Template'!$J106=1,N$3,0)</f>
        <v>0</v>
      </c>
      <c r="O5" s="43">
        <f>IF('Mapping Template'!$J112=1,O$3,0)</f>
        <v>0</v>
      </c>
    </row>
    <row r="6" spans="1:15">
      <c r="A6" s="516"/>
      <c r="B6" s="43">
        <f>IF('Mapping Template'!$J6=1,B$3,0)</f>
        <v>0</v>
      </c>
      <c r="C6" s="43">
        <f>IF('Mapping Template'!$J14=1,C$3,0)</f>
        <v>0</v>
      </c>
      <c r="D6" s="43">
        <f>IF('Mapping Template'!$J18=1,D$3,0)</f>
        <v>0</v>
      </c>
      <c r="E6" s="43">
        <f>IF('Mapping Template'!$J29=1,E$3,0)</f>
        <v>0</v>
      </c>
      <c r="F6" s="43">
        <f>IF('Mapping Template'!$J32=1,F$3,0)</f>
        <v>0</v>
      </c>
      <c r="H6" s="43">
        <f>IF('Mapping Template'!$J37=1,H$3,0)</f>
        <v>0</v>
      </c>
      <c r="I6" s="43">
        <f>IF('Mapping Template'!J61=1,I$3,0)</f>
        <v>0</v>
      </c>
      <c r="J6" s="43">
        <f>IF('Mapping Template'!$J79=1,J$3,0)</f>
        <v>0</v>
      </c>
      <c r="L6" s="43">
        <f>IF('Mapping Template'!$J85=1,L$3,0)</f>
        <v>0</v>
      </c>
      <c r="M6" s="43">
        <f>IF('Mapping Template'!$J97=1,M$3,0)</f>
        <v>0</v>
      </c>
      <c r="N6" s="43">
        <f>IF('Mapping Template'!$J107=1,N$3,0)</f>
        <v>0</v>
      </c>
      <c r="O6" s="43">
        <f>IF('Mapping Template'!$J113=1,O$3,0)</f>
        <v>0</v>
      </c>
    </row>
    <row r="7" spans="1:15">
      <c r="A7" s="516"/>
      <c r="B7" s="43">
        <f>IF('Mapping Template'!$J7=1,B$3,0)</f>
        <v>0</v>
      </c>
      <c r="C7" s="43">
        <f>IF('Mapping Template'!$J15=1,C$3,0)</f>
        <v>0</v>
      </c>
      <c r="D7" s="43">
        <f>IF('Mapping Template'!$J19=1,D$3,0)</f>
        <v>0</v>
      </c>
      <c r="H7" s="43">
        <f>IF('Mapping Template'!$J38=1,H$3,0)</f>
        <v>0</v>
      </c>
      <c r="I7" s="43">
        <f>IF('Mapping Template'!J62=1,I$3,0)</f>
        <v>0</v>
      </c>
      <c r="J7" s="43">
        <f>IF('Mapping Template'!$J80=1,J$3,0)</f>
        <v>0</v>
      </c>
      <c r="L7" s="43">
        <f>IF('Mapping Template'!$J86=1,L$3,0)</f>
        <v>0</v>
      </c>
      <c r="M7" s="43">
        <f>IF('Mapping Template'!$J98=1,M$3,0)</f>
        <v>0</v>
      </c>
      <c r="N7" s="43">
        <f>IF('Mapping Template'!$J108=1,N$3,0)</f>
        <v>0</v>
      </c>
      <c r="O7" s="43">
        <f>IF('Mapping Template'!$J114=1,O$3,0)</f>
        <v>0</v>
      </c>
    </row>
    <row r="8" spans="1:15">
      <c r="A8" s="516"/>
      <c r="B8" s="43">
        <f>IF('Mapping Template'!$J8=1,B$3,0)</f>
        <v>0</v>
      </c>
      <c r="D8" s="43">
        <f>IF('Mapping Template'!$J20=1,D$3,0)</f>
        <v>0</v>
      </c>
      <c r="H8" s="43">
        <f>IF('Mapping Template'!$J39=1,H$3,0)</f>
        <v>0</v>
      </c>
      <c r="I8" s="43">
        <f>IF('Mapping Template'!J63=1,I$3,0)</f>
        <v>0</v>
      </c>
      <c r="L8" s="43">
        <f>IF('Mapping Template'!$J87=1,L$3,0)</f>
        <v>0</v>
      </c>
      <c r="M8" s="43">
        <f>IF('Mapping Template'!$J99=1,M$3,0)</f>
        <v>0</v>
      </c>
      <c r="N8" s="43">
        <f>IF('Mapping Template'!$J109=1,N$3,0)</f>
        <v>0</v>
      </c>
    </row>
    <row r="9" spans="1:15">
      <c r="A9" s="516"/>
      <c r="B9" s="43">
        <f>IF('Mapping Template'!$J9=1,B$3,0)</f>
        <v>0</v>
      </c>
      <c r="D9" s="43">
        <f>IF('Mapping Template'!$J21=1,D$3,0)</f>
        <v>0</v>
      </c>
      <c r="H9" s="43">
        <f>IF('Mapping Template'!$J40=1,H$3,0)</f>
        <v>0</v>
      </c>
      <c r="I9" s="43">
        <f>IF('Mapping Template'!J64=1,I$3,0)</f>
        <v>0</v>
      </c>
      <c r="L9" s="43">
        <f>IF('Mapping Template'!$J88=1,L$3,0)</f>
        <v>0</v>
      </c>
      <c r="M9" s="43">
        <f>IF('Mapping Template'!$J100=1,M$3,0)</f>
        <v>0</v>
      </c>
      <c r="N9" s="43">
        <f>IF('Mapping Template'!$J110=1,N$3,0)</f>
        <v>0</v>
      </c>
    </row>
    <row r="10" spans="1:15">
      <c r="A10" s="516"/>
      <c r="B10" s="43">
        <f>IF('Mapping Template'!$J10=1,B$3,0)</f>
        <v>0</v>
      </c>
      <c r="D10" s="43">
        <f>IF('Mapping Template'!$J22=1,D$3,0)</f>
        <v>0</v>
      </c>
      <c r="H10" s="43">
        <f>IF('Mapping Template'!$J41=1,H$3,0)</f>
        <v>0</v>
      </c>
      <c r="I10" s="43">
        <f>IF('Mapping Template'!J65=1,I$3,0)</f>
        <v>0</v>
      </c>
      <c r="L10" s="43">
        <f>IF('Mapping Template'!$J89=1,L$3,0)</f>
        <v>0</v>
      </c>
      <c r="M10" s="43">
        <f>IF('Mapping Template'!$J101=1,M$3,0)</f>
        <v>0</v>
      </c>
    </row>
    <row r="11" spans="1:15">
      <c r="A11" s="516"/>
      <c r="B11" s="43">
        <f>IF('Mapping Template'!$J11=1,B$3,0)</f>
        <v>0</v>
      </c>
      <c r="D11" s="43">
        <f>IF('Mapping Template'!$J23=1,D$3,0)</f>
        <v>0</v>
      </c>
      <c r="H11" s="43">
        <f>IF('Mapping Template'!$J42=1,H$3,0)</f>
        <v>0</v>
      </c>
      <c r="I11" s="43">
        <f>IF('Mapping Template'!J66=1,I$3,0)</f>
        <v>0</v>
      </c>
      <c r="L11" s="43">
        <f>IF('Mapping Template'!$J90=1,L$3,0)</f>
        <v>0</v>
      </c>
      <c r="M11" s="43">
        <f>IF('Mapping Template'!$J102=1,M$3,0)</f>
        <v>0</v>
      </c>
    </row>
    <row r="12" spans="1:15">
      <c r="A12" s="516"/>
      <c r="D12" s="43">
        <f>IF('Mapping Template'!$J24=1,D$3,0)</f>
        <v>0</v>
      </c>
      <c r="H12" s="43">
        <f>IF('Mapping Template'!$J43=1,H$3,0)</f>
        <v>0</v>
      </c>
      <c r="I12" s="43">
        <f>IF('Mapping Template'!J67=1,I$3,0)</f>
        <v>0</v>
      </c>
      <c r="L12" s="43">
        <f>IF('Mapping Template'!$J91=1,L$3,0)</f>
        <v>0</v>
      </c>
      <c r="M12" s="43">
        <f>IF('Mapping Template'!$J103=1,M$3,0)</f>
        <v>0</v>
      </c>
    </row>
    <row r="13" spans="1:15">
      <c r="A13" s="516"/>
      <c r="D13" s="43">
        <f>IF('Mapping Template'!$J25=1,D$3,0)</f>
        <v>0</v>
      </c>
      <c r="H13" s="43">
        <f>IF('Mapping Template'!$J44=1,H$3,0)</f>
        <v>0</v>
      </c>
      <c r="I13" s="43">
        <f>IF('Mapping Template'!J68=1,I$3,0)</f>
        <v>0</v>
      </c>
      <c r="L13" s="43">
        <f>IF('Mapping Template'!$J92=1,L$3,0)</f>
        <v>0</v>
      </c>
      <c r="M13" s="43">
        <f>IF('Mapping Template'!$J104=1,M$3,0)</f>
        <v>0</v>
      </c>
    </row>
    <row r="14" spans="1:15">
      <c r="A14" s="516"/>
      <c r="D14" s="43">
        <f>IF('Mapping Template'!$J26=1,D$3,0)</f>
        <v>0</v>
      </c>
      <c r="H14" s="43">
        <f>IF('Mapping Template'!$J45=1,H$3,0)</f>
        <v>0</v>
      </c>
      <c r="I14" s="43">
        <f>IF('Mapping Template'!J69=1,I$3,0)</f>
        <v>0</v>
      </c>
      <c r="L14" s="43">
        <f>IF('Mapping Template'!$J93=1,L$3,0)</f>
        <v>0</v>
      </c>
    </row>
    <row r="15" spans="1:15">
      <c r="A15" s="516"/>
      <c r="H15" s="43">
        <f>IF('Mapping Template'!$J46=1,H$3,0)</f>
        <v>0</v>
      </c>
      <c r="I15" s="43">
        <f>IF('Mapping Template'!J70=1,I$3,0)</f>
        <v>0</v>
      </c>
      <c r="L15" s="43">
        <f>IF('Mapping Template'!$J94=1,L$3,0)</f>
        <v>0</v>
      </c>
    </row>
    <row r="16" spans="1:15">
      <c r="A16" s="516"/>
      <c r="H16" s="43">
        <f>IF('Mapping Template'!$J47=1,H$3,0)</f>
        <v>0</v>
      </c>
      <c r="I16" s="43">
        <f>IF('Mapping Template'!J71=1,I$3,0)</f>
        <v>0</v>
      </c>
    </row>
    <row r="17" spans="1:9">
      <c r="A17" s="516"/>
      <c r="H17" s="43">
        <f>IF('Mapping Template'!$J48=1,H$3,0)</f>
        <v>0</v>
      </c>
      <c r="I17" s="43">
        <f>IF('Mapping Template'!J72=1,I$3,0)</f>
        <v>0</v>
      </c>
    </row>
    <row r="18" spans="1:9">
      <c r="A18" s="516"/>
      <c r="H18" s="43">
        <f>IF('Mapping Template'!$J49=1,H$3,0)</f>
        <v>0</v>
      </c>
      <c r="I18" s="43">
        <f>IF('Mapping Template'!J73=1,I$3,0)</f>
        <v>0</v>
      </c>
    </row>
    <row r="19" spans="1:9">
      <c r="A19" s="516"/>
      <c r="H19" s="43">
        <f>IF('Mapping Template'!$J50=1,H$3,0)</f>
        <v>0</v>
      </c>
      <c r="I19" s="43">
        <f>IF('Mapping Template'!J74=1,I$3,0)</f>
        <v>0</v>
      </c>
    </row>
    <row r="20" spans="1:9">
      <c r="A20" s="516"/>
      <c r="H20" s="43">
        <f>IF('Mapping Template'!$J51=1,H$3,0)</f>
        <v>0</v>
      </c>
      <c r="I20" s="43">
        <f>IF('Mapping Template'!J75=1,I$3,0)</f>
        <v>0</v>
      </c>
    </row>
    <row r="21" spans="1:9">
      <c r="A21" s="516"/>
      <c r="H21" s="43">
        <f>IF('Mapping Template'!$J52=1,H$3,0)</f>
        <v>0</v>
      </c>
      <c r="I21" s="43">
        <f>IF('Mapping Template'!J76=1,I$3,0)</f>
        <v>0</v>
      </c>
    </row>
    <row r="22" spans="1:9">
      <c r="A22" s="516"/>
      <c r="H22" s="43">
        <f>IF('Mapping Template'!$J53=1,H$3,0)</f>
        <v>0</v>
      </c>
    </row>
    <row r="23" spans="1:9">
      <c r="A23" s="516"/>
      <c r="H23" s="43">
        <f>IF('Mapping Template'!$J54=1,H$3,0)</f>
        <v>0</v>
      </c>
    </row>
    <row r="24" spans="1:9">
      <c r="A24" s="516"/>
      <c r="H24" s="43">
        <f>IF('Mapping Template'!$J55=1,H$3,0)</f>
        <v>0</v>
      </c>
    </row>
    <row r="25" spans="1:9">
      <c r="A25" s="516"/>
      <c r="H25" s="43">
        <f>IF('Mapping Template'!$J56=1,H$3,0)</f>
        <v>0</v>
      </c>
    </row>
    <row r="26" spans="1:9">
      <c r="A26" s="516"/>
      <c r="H26" s="43">
        <f>IF('Mapping Template'!$J57=1,H$3,0)</f>
        <v>0</v>
      </c>
    </row>
    <row r="27" spans="1:9">
      <c r="A27" s="516"/>
      <c r="H27" s="43">
        <f>IF('Mapping Template'!$J58=1,H$3,0)</f>
        <v>0</v>
      </c>
    </row>
    <row r="28" spans="1:9">
      <c r="A28" s="516"/>
    </row>
    <row r="29" spans="1:9">
      <c r="A29" s="516"/>
    </row>
    <row r="30" spans="1:9">
      <c r="A30" s="516"/>
    </row>
    <row r="31" spans="1:9">
      <c r="A31" s="516"/>
    </row>
    <row r="32" spans="1:9">
      <c r="A32" s="516"/>
    </row>
    <row r="33" spans="1:1">
      <c r="A33" s="516"/>
    </row>
  </sheetData>
  <mergeCells count="2">
    <mergeCell ref="A1:J1"/>
    <mergeCell ref="A5:A33"/>
  </mergeCells>
  <phoneticPr fontId="26" type="noConversion"/>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841C9-6AD5-431A-B881-BA4D023355A5}">
  <dimension ref="A1:B16"/>
  <sheetViews>
    <sheetView workbookViewId="0">
      <selection activeCell="E5" sqref="E5"/>
    </sheetView>
  </sheetViews>
  <sheetFormatPr defaultRowHeight="14.45"/>
  <cols>
    <col min="1" max="1" width="38.5703125" style="1" bestFit="1" customWidth="1"/>
    <col min="2" max="2" width="20.28515625" bestFit="1" customWidth="1"/>
    <col min="4" max="4" width="21" bestFit="1" customWidth="1"/>
  </cols>
  <sheetData>
    <row r="1" spans="1:2" ht="18">
      <c r="A1" s="27" t="s">
        <v>244</v>
      </c>
      <c r="B1" s="27" t="s">
        <v>245</v>
      </c>
    </row>
    <row r="2" spans="1:2" ht="18">
      <c r="A2" s="395" t="s">
        <v>246</v>
      </c>
      <c r="B2" s="29" t="s">
        <v>247</v>
      </c>
    </row>
    <row r="3" spans="1:2" ht="18">
      <c r="A3" s="395" t="s">
        <v>248</v>
      </c>
      <c r="B3" s="29" t="s">
        <v>249</v>
      </c>
    </row>
    <row r="4" spans="1:2" ht="18">
      <c r="A4" s="396" t="s">
        <v>250</v>
      </c>
      <c r="B4" s="29" t="s">
        <v>251</v>
      </c>
    </row>
    <row r="5" spans="1:2" ht="18">
      <c r="A5" s="30"/>
      <c r="B5" s="29" t="s">
        <v>252</v>
      </c>
    </row>
    <row r="6" spans="1:2" ht="18">
      <c r="A6" s="28"/>
      <c r="B6" s="29" t="s">
        <v>253</v>
      </c>
    </row>
    <row r="7" spans="1:2" ht="18">
      <c r="A7" s="30"/>
      <c r="B7" s="29" t="s">
        <v>254</v>
      </c>
    </row>
    <row r="8" spans="1:2" ht="18">
      <c r="A8" s="28"/>
      <c r="B8" s="29" t="s">
        <v>255</v>
      </c>
    </row>
    <row r="9" spans="1:2" ht="18">
      <c r="A9" s="30"/>
      <c r="B9" s="29" t="s">
        <v>256</v>
      </c>
    </row>
    <row r="10" spans="1:2" ht="18">
      <c r="A10" s="30"/>
      <c r="B10" s="29" t="s">
        <v>257</v>
      </c>
    </row>
    <row r="11" spans="1:2" ht="18">
      <c r="A11" s="30"/>
      <c r="B11" s="29" t="s">
        <v>258</v>
      </c>
    </row>
    <row r="12" spans="1:2" ht="18">
      <c r="A12" s="28"/>
      <c r="B12" s="29" t="s">
        <v>259</v>
      </c>
    </row>
    <row r="13" spans="1:2" ht="18">
      <c r="A13" s="30"/>
      <c r="B13" s="29" t="s">
        <v>260</v>
      </c>
    </row>
    <row r="14" spans="1:2" ht="18">
      <c r="A14" s="30"/>
      <c r="B14" s="29" t="s">
        <v>261</v>
      </c>
    </row>
    <row r="15" spans="1:2" ht="18">
      <c r="A15" s="30"/>
      <c r="B15" s="29" t="s">
        <v>262</v>
      </c>
    </row>
    <row r="16" spans="1:2" ht="18">
      <c r="A16" s="30"/>
      <c r="B16" s="29" t="s">
        <v>263</v>
      </c>
    </row>
  </sheetData>
  <sortState xmlns:xlrd2="http://schemas.microsoft.com/office/spreadsheetml/2017/richdata2" ref="B2:B17">
    <sortCondition ref="B2:B17"/>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SharedWithUsers xmlns="c1745aab-47d5-421a-999d-4b79c06ba2f6">
      <UserInfo>
        <DisplayName>Aidan Riley</DisplayName>
        <AccountId>316</AccountId>
        <AccountType/>
      </UserInfo>
    </SharedWithUsers>
    <_Flow_SignoffStatus xmlns="2717a2cc-f512-4d49-8f27-545b42fa0c9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C3B7C8-B04C-4AF7-8DFF-FCDDF33B4835}"/>
</file>

<file path=customXml/itemProps2.xml><?xml version="1.0" encoding="utf-8"?>
<ds:datastoreItem xmlns:ds="http://schemas.openxmlformats.org/officeDocument/2006/customXml" ds:itemID="{2EA231A5-F5FC-4FB2-A213-B7E435D56D9B}"/>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2026-01-09T10:31:00Z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