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Occupations/"/>
    </mc:Choice>
  </mc:AlternateContent>
  <xr:revisionPtr revIDLastSave="585" documentId="8_{F63B772F-8D64-4742-958E-1F899E0636C2}" xr6:coauthVersionLast="47" xr6:coauthVersionMax="47" xr10:uidLastSave="{5E0E1624-14BA-4B93-90B2-38D0E86CD3C5}"/>
  <bookViews>
    <workbookView xWindow="22932" yWindow="-108" windowWidth="23256" windowHeight="12456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5" l="1"/>
  <c r="H4" i="5"/>
  <c r="H5" i="5"/>
  <c r="H6" i="5"/>
  <c r="H7" i="5"/>
  <c r="H8" i="5"/>
  <c r="H9" i="5"/>
  <c r="H10" i="5"/>
  <c r="H11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K6" i="2" a="1"/>
  <c r="K6" i="2" s="1"/>
  <c r="AA25" i="4" l="1"/>
  <c r="Z18" i="4"/>
  <c r="Y21" i="4"/>
  <c r="X14" i="4"/>
  <c r="V13" i="4"/>
  <c r="U19" i="4"/>
  <c r="T12" i="4"/>
  <c r="R12" i="4"/>
  <c r="Q13" i="4"/>
  <c r="P12" i="4"/>
  <c r="O14" i="4"/>
  <c r="N13" i="4"/>
  <c r="M11" i="4"/>
  <c r="L15" i="4"/>
  <c r="K14" i="4"/>
  <c r="J13" i="4"/>
  <c r="I11" i="4"/>
  <c r="H30" i="4"/>
  <c r="G14" i="4"/>
  <c r="E12" i="4"/>
  <c r="C17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4" i="4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4" i="4"/>
  <c r="X5" i="4"/>
  <c r="X6" i="4"/>
  <c r="X7" i="4"/>
  <c r="X8" i="4"/>
  <c r="X9" i="4"/>
  <c r="X10" i="4"/>
  <c r="X11" i="4"/>
  <c r="X12" i="4"/>
  <c r="X13" i="4"/>
  <c r="X4" i="4"/>
  <c r="W5" i="4"/>
  <c r="W6" i="4"/>
  <c r="W7" i="4"/>
  <c r="W8" i="4"/>
  <c r="W4" i="4"/>
  <c r="V5" i="4"/>
  <c r="V6" i="4"/>
  <c r="V7" i="4"/>
  <c r="V8" i="4"/>
  <c r="V9" i="4"/>
  <c r="V10" i="4"/>
  <c r="V11" i="4"/>
  <c r="V12" i="4"/>
  <c r="V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4" i="4"/>
  <c r="T5" i="4"/>
  <c r="T6" i="4"/>
  <c r="T7" i="4"/>
  <c r="T8" i="4"/>
  <c r="T9" i="4"/>
  <c r="T10" i="4"/>
  <c r="T11" i="4"/>
  <c r="T4" i="4"/>
  <c r="S5" i="4"/>
  <c r="S4" i="4"/>
  <c r="R5" i="4"/>
  <c r="R6" i="4"/>
  <c r="R7" i="4"/>
  <c r="R8" i="4"/>
  <c r="R9" i="4"/>
  <c r="R10" i="4"/>
  <c r="R11" i="4"/>
  <c r="R4" i="4"/>
  <c r="Q5" i="4"/>
  <c r="Q6" i="4"/>
  <c r="Q7" i="4"/>
  <c r="Q8" i="4"/>
  <c r="Q9" i="4"/>
  <c r="Q10" i="4"/>
  <c r="Q11" i="4"/>
  <c r="Q12" i="4"/>
  <c r="Q4" i="4"/>
  <c r="O11" i="4"/>
  <c r="O12" i="4"/>
  <c r="O13" i="4"/>
  <c r="P5" i="4"/>
  <c r="P6" i="4"/>
  <c r="P7" i="4"/>
  <c r="P8" i="4"/>
  <c r="P9" i="4"/>
  <c r="P10" i="4"/>
  <c r="P11" i="4"/>
  <c r="P4" i="4"/>
  <c r="O5" i="4"/>
  <c r="O6" i="4"/>
  <c r="O7" i="4"/>
  <c r="O8" i="4"/>
  <c r="O9" i="4"/>
  <c r="O10" i="4"/>
  <c r="O4" i="4"/>
  <c r="N5" i="4"/>
  <c r="N6" i="4"/>
  <c r="N7" i="4"/>
  <c r="N8" i="4"/>
  <c r="N9" i="4"/>
  <c r="N10" i="4"/>
  <c r="N11" i="4"/>
  <c r="N12" i="4"/>
  <c r="N4" i="4"/>
  <c r="M5" i="4"/>
  <c r="M6" i="4"/>
  <c r="M7" i="4"/>
  <c r="M8" i="4"/>
  <c r="M9" i="4"/>
  <c r="M10" i="4"/>
  <c r="M4" i="4"/>
  <c r="L5" i="4"/>
  <c r="L6" i="4"/>
  <c r="L7" i="4"/>
  <c r="L8" i="4"/>
  <c r="L9" i="4"/>
  <c r="L10" i="4"/>
  <c r="L11" i="4"/>
  <c r="L12" i="4"/>
  <c r="L13" i="4"/>
  <c r="L14" i="4"/>
  <c r="L4" i="4"/>
  <c r="K5" i="4"/>
  <c r="K6" i="4"/>
  <c r="K7" i="4"/>
  <c r="K8" i="4"/>
  <c r="K9" i="4"/>
  <c r="K10" i="4"/>
  <c r="K11" i="4"/>
  <c r="K12" i="4"/>
  <c r="K13" i="4"/>
  <c r="K4" i="4"/>
  <c r="J5" i="4"/>
  <c r="J6" i="4"/>
  <c r="J7" i="4"/>
  <c r="J8" i="4"/>
  <c r="J9" i="4"/>
  <c r="J10" i="4"/>
  <c r="J11" i="4"/>
  <c r="J12" i="4"/>
  <c r="J4" i="4"/>
  <c r="I5" i="4"/>
  <c r="I6" i="4"/>
  <c r="I7" i="4"/>
  <c r="I8" i="4"/>
  <c r="I9" i="4"/>
  <c r="I10" i="4"/>
  <c r="I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4" i="4"/>
  <c r="G5" i="4"/>
  <c r="G6" i="4"/>
  <c r="G7" i="4"/>
  <c r="G8" i="4"/>
  <c r="G9" i="4"/>
  <c r="G10" i="4"/>
  <c r="G11" i="4"/>
  <c r="G12" i="4"/>
  <c r="G13" i="4"/>
  <c r="G4" i="4"/>
  <c r="F5" i="4"/>
  <c r="F6" i="4"/>
  <c r="F4" i="4"/>
  <c r="E5" i="4"/>
  <c r="E6" i="4"/>
  <c r="E7" i="4"/>
  <c r="E8" i="4"/>
  <c r="E9" i="4"/>
  <c r="E10" i="4"/>
  <c r="E11" i="4"/>
  <c r="E4" i="4"/>
  <c r="D5" i="4"/>
  <c r="D6" i="4"/>
  <c r="D7" i="4"/>
  <c r="D4" i="4"/>
  <c r="C5" i="4"/>
  <c r="C6" i="4"/>
  <c r="C7" i="4"/>
  <c r="C8" i="4"/>
  <c r="C9" i="4"/>
  <c r="C10" i="4"/>
  <c r="C11" i="4"/>
  <c r="C12" i="4"/>
  <c r="C13" i="4"/>
  <c r="C14" i="4"/>
  <c r="C15" i="4"/>
  <c r="C16" i="4"/>
  <c r="C4" i="4"/>
  <c r="B5" i="4"/>
  <c r="B6" i="4"/>
  <c r="B7" i="4"/>
  <c r="B8" i="4"/>
  <c r="B4" i="4"/>
  <c r="L276" i="2" l="1"/>
  <c r="L293" i="2"/>
  <c r="L196" i="2"/>
  <c r="L132" i="2"/>
  <c r="L209" i="2"/>
  <c r="L237" i="2"/>
  <c r="L47" i="2"/>
  <c r="L164" i="2"/>
  <c r="G17" i="5" s="1"/>
  <c r="I17" i="5" s="1"/>
  <c r="L226" i="2"/>
  <c r="L185" i="2"/>
  <c r="G19" i="5" s="1"/>
  <c r="I19" i="5" s="1"/>
  <c r="L174" i="2"/>
  <c r="G18" i="5" s="1"/>
  <c r="I18" i="5" s="1"/>
  <c r="L32" i="2"/>
  <c r="L141" i="2"/>
  <c r="L243" i="2"/>
  <c r="G25" i="5" s="1"/>
  <c r="I25" i="5" s="1"/>
  <c r="L152" i="2"/>
  <c r="L256" i="2"/>
  <c r="L6" i="2"/>
  <c r="L96" i="2"/>
  <c r="L87" i="2"/>
  <c r="L12" i="2"/>
  <c r="L107" i="2"/>
  <c r="G12" i="5" s="1"/>
  <c r="I12" i="5" s="1"/>
  <c r="L199" i="2"/>
  <c r="L27" i="2"/>
  <c r="L43" i="2"/>
  <c r="L59" i="2"/>
  <c r="L119" i="2"/>
  <c r="F25" i="5"/>
  <c r="F28" i="5"/>
  <c r="E29" i="5"/>
  <c r="D29" i="5"/>
  <c r="F17" i="5"/>
  <c r="F12" i="5"/>
  <c r="K181" i="2" a="1"/>
  <c r="K181" i="2" s="1"/>
  <c r="K176" i="2" a="1"/>
  <c r="K176" i="2" s="1"/>
  <c r="K174" i="2" a="1"/>
  <c r="K174" i="2" s="1"/>
  <c r="K306" i="2" a="1"/>
  <c r="K306" i="2" s="1"/>
  <c r="K304" i="2" a="1"/>
  <c r="K304" i="2" s="1"/>
  <c r="K300" i="2" a="1"/>
  <c r="K300" i="2" s="1"/>
  <c r="K293" i="2" a="1"/>
  <c r="K293" i="2" s="1"/>
  <c r="K276" i="2" a="1"/>
  <c r="K276" i="2" s="1"/>
  <c r="K256" i="2" a="1"/>
  <c r="K256" i="2" s="1"/>
  <c r="K249" i="2" a="1"/>
  <c r="K249" i="2" s="1"/>
  <c r="K243" i="2" a="1"/>
  <c r="K243" i="2" s="1"/>
  <c r="K237" i="2" a="1"/>
  <c r="K237" i="2" s="1"/>
  <c r="K233" i="2" a="1"/>
  <c r="K233" i="2" s="1"/>
  <c r="K229" i="2" a="1"/>
  <c r="K229" i="2" s="1"/>
  <c r="K226" i="2" a="1"/>
  <c r="K226" i="2" s="1"/>
  <c r="K221" i="2" a="1"/>
  <c r="K221" i="2" s="1"/>
  <c r="K219" i="2" a="1"/>
  <c r="K219" i="2" s="1"/>
  <c r="K216" i="2" a="1"/>
  <c r="K216" i="2" s="1"/>
  <c r="K209" i="2" a="1"/>
  <c r="K209" i="2" s="1"/>
  <c r="K203" i="2" a="1"/>
  <c r="K203" i="2" s="1"/>
  <c r="K201" i="2" a="1"/>
  <c r="K201" i="2" s="1"/>
  <c r="K196" i="2" a="1"/>
  <c r="K196" i="2" s="1"/>
  <c r="K189" i="2" a="1"/>
  <c r="K189" i="2" s="1"/>
  <c r="K185" i="2" a="1"/>
  <c r="K185" i="2" s="1"/>
  <c r="K164" i="2" a="1"/>
  <c r="K164" i="2" s="1"/>
  <c r="K161" i="2" a="1"/>
  <c r="K161" i="2" s="1"/>
  <c r="K159" i="2" a="1"/>
  <c r="K159" i="2" s="1"/>
  <c r="K155" i="2" a="1"/>
  <c r="K155" i="2" s="1"/>
  <c r="K152" i="2" a="1"/>
  <c r="K152" i="2" s="1"/>
  <c r="K147" i="2" a="1"/>
  <c r="K147" i="2" s="1"/>
  <c r="K143" i="2" a="1"/>
  <c r="K143" i="2" s="1"/>
  <c r="K141" i="2" a="1"/>
  <c r="K141" i="2" s="1"/>
  <c r="K132" i="2" a="1"/>
  <c r="K132" i="2" s="1"/>
  <c r="K126" i="2" a="1"/>
  <c r="K126" i="2" s="1"/>
  <c r="K119" i="2" a="1"/>
  <c r="K119" i="2" s="1"/>
  <c r="K113" i="2" a="1"/>
  <c r="K113" i="2" s="1"/>
  <c r="K107" i="2" a="1"/>
  <c r="K107" i="2" s="1"/>
  <c r="K96" i="2" a="1"/>
  <c r="K96" i="2" s="1"/>
  <c r="K87" i="2" a="1"/>
  <c r="K87" i="2" s="1"/>
  <c r="K82" i="2" a="1"/>
  <c r="K82" i="2" s="1"/>
  <c r="K71" i="2" a="1"/>
  <c r="K71" i="2" s="1"/>
  <c r="K67" i="2" a="1"/>
  <c r="K67" i="2" s="1"/>
  <c r="K64" i="2" a="1"/>
  <c r="K64" i="2" s="1"/>
  <c r="K59" i="2" a="1"/>
  <c r="K59" i="2" s="1"/>
  <c r="K55" i="2" a="1"/>
  <c r="K55" i="2" s="1"/>
  <c r="K50" i="2" a="1"/>
  <c r="K50" i="2" s="1"/>
  <c r="K47" i="2" a="1"/>
  <c r="K47" i="2" s="1"/>
  <c r="K43" i="2" a="1"/>
  <c r="K43" i="2" s="1"/>
  <c r="K36" i="2" a="1"/>
  <c r="K36" i="2" s="1"/>
  <c r="K32" i="2" a="1"/>
  <c r="K32" i="2" s="1"/>
  <c r="K27" i="2" a="1"/>
  <c r="K27" i="2" s="1"/>
  <c r="K12" i="2" a="1"/>
  <c r="K12" i="2" s="1"/>
  <c r="K252" i="2" a="1"/>
  <c r="K252" i="2" s="1"/>
  <c r="K168" i="2" a="1"/>
  <c r="K168" i="2" s="1"/>
  <c r="K199" i="2" a="1"/>
  <c r="K199" i="2" s="1"/>
  <c r="G26" i="5" l="1"/>
  <c r="I26" i="5" s="1"/>
  <c r="G5" i="5"/>
  <c r="I5" i="5" s="1"/>
  <c r="G9" i="5"/>
  <c r="I9" i="5" s="1"/>
  <c r="G28" i="5"/>
  <c r="I28" i="5" s="1"/>
  <c r="G22" i="5"/>
  <c r="I22" i="5" s="1"/>
  <c r="G13" i="5"/>
  <c r="I13" i="5" s="1"/>
  <c r="G4" i="5"/>
  <c r="I4" i="5" s="1"/>
  <c r="G3" i="5"/>
  <c r="G7" i="5"/>
  <c r="I7" i="5" s="1"/>
  <c r="G11" i="5"/>
  <c r="I11" i="5" s="1"/>
  <c r="G15" i="5"/>
  <c r="I15" i="5" s="1"/>
  <c r="G6" i="5"/>
  <c r="I6" i="5" s="1"/>
  <c r="G14" i="5"/>
  <c r="I14" i="5" s="1"/>
  <c r="G16" i="5"/>
  <c r="I16" i="5" s="1"/>
  <c r="G23" i="5"/>
  <c r="I23" i="5" s="1"/>
  <c r="G8" i="5"/>
  <c r="I8" i="5" s="1"/>
  <c r="G24" i="5"/>
  <c r="I24" i="5" s="1"/>
  <c r="G27" i="5"/>
  <c r="I27" i="5" s="1"/>
  <c r="G20" i="5"/>
  <c r="I20" i="5" s="1"/>
  <c r="G21" i="5"/>
  <c r="I21" i="5" s="1"/>
  <c r="F27" i="5"/>
  <c r="F26" i="5"/>
  <c r="F24" i="5"/>
  <c r="F23" i="5"/>
  <c r="F22" i="5"/>
  <c r="F21" i="5"/>
  <c r="F20" i="5"/>
  <c r="F19" i="5"/>
  <c r="F18" i="5"/>
  <c r="F15" i="5"/>
  <c r="F14" i="5"/>
  <c r="F11" i="5"/>
  <c r="G10" i="5" l="1"/>
  <c r="I10" i="5" s="1"/>
  <c r="H3" i="5"/>
  <c r="F16" i="5"/>
  <c r="F13" i="5"/>
  <c r="F10" i="5"/>
  <c r="F9" i="5"/>
  <c r="F8" i="5"/>
  <c r="F7" i="5"/>
  <c r="F5" i="5"/>
  <c r="F6" i="5"/>
  <c r="F4" i="5"/>
  <c r="F3" i="5"/>
  <c r="H29" i="5" l="1"/>
  <c r="I3" i="5"/>
  <c r="I29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<sst xmlns="http://schemas.openxmlformats.org/spreadsheetml/2006/main" count="618" uniqueCount="523">
  <si>
    <t>General Manager Mapping Template</t>
  </si>
  <si>
    <t>Edition: V2.1</t>
  </si>
  <si>
    <t>Publication date: 1st October 2024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</si>
  <si>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</si>
  <si>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</si>
  <si>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</si>
  <si>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</si>
  <si>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</si>
  <si>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</si>
  <si>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</si>
  <si>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</si>
  <si>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</si>
  <si>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</si>
  <si>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</si>
  <si>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</si>
  <si>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</si>
  <si>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</si>
  <si>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12/09/24</t>
  </si>
  <si>
    <t xml:space="preserve">Update to general formatting &amp; implementation of conditional formatting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</si>
  <si>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</si>
  <si>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</si>
  <si>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</si>
  <si>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</si>
  <si>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1"/>
        <color theme="5"/>
        <rFont val="Poppins"/>
        <family val="3"/>
      </rPr>
      <t>INSERT HERE</t>
    </r>
  </si>
  <si>
    <t>Professional Standard: General Manager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</si>
  <si>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</si>
  <si>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</si>
  <si>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</si>
  <si>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</si>
  <si>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</si>
  <si>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</si>
  <si>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</si>
  <si>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</si>
  <si>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</si>
  <si>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</si>
  <si>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</si>
  <si>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</si>
  <si>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</si>
  <si>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</si>
  <si>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</si>
  <si>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</si>
  <si>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</si>
  <si>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1.	Develop, manage, review and improve sales support and customer service programmes</t>
  </si>
  <si>
    <t xml:space="preserve">Key Management Theme 1: Service Improvement </t>
  </si>
  <si>
    <t>Ref </t>
  </si>
  <si>
    <t>Knowledge and understanding (K&amp;U):</t>
  </si>
  <si>
    <t>A General Manager must:</t>
  </si>
  <si>
    <t xml:space="preserve">KC1.1 </t>
  </si>
  <si>
    <t>Understand the monitoring and resolution of customer complaints</t>
  </si>
  <si>
    <t>Assess the suitability of a range of monitoring techniques for customer complaints.</t>
  </si>
  <si>
    <t>Explain how to identify which complaints should prompt a review of the service offer and service delivery.</t>
  </si>
  <si>
    <t>Explain negotiating techniques used to resolve customer complaints including problem solving and decision making.</t>
  </si>
  <si>
    <t>Explain conflict management techniques used in dealing with upset customers.</t>
  </si>
  <si>
    <t>Explain organisational procedures for dealing with customer complaints.</t>
  </si>
  <si>
    <t xml:space="preserve">Skills </t>
  </si>
  <si>
    <t>A General Manager must be able to:</t>
  </si>
  <si>
    <t>SC1.1</t>
  </si>
  <si>
    <t>Be able to develop sales support and/or customer service programmes</t>
  </si>
  <si>
    <t>·     Plan a sales support and customer service programme in accordance with the sales strategy.</t>
  </si>
  <si>
    <t>·     Evaluate the effectiveness of existing processes for managing and providing service to customers against agreed criteria.</t>
  </si>
  <si>
    <t>·     Develop a sales support or customer service programme or recommend improvements to existing processes that meet the agreed criteria.</t>
  </si>
  <si>
    <t>·     Establish resource requirements directly related to the sales area to deliver sales support and customer management to the agreed standard.</t>
  </si>
  <si>
    <t>SC1.2</t>
  </si>
  <si>
    <t>Be able to implement sales support and customer service programmes</t>
  </si>
  <si>
    <t>·     Identify appropriate information communications technology (ICT) support for effective communication with customers.</t>
  </si>
  <si>
    <t>·     Adapt to changing circumstances in implementing sales support and customer service programmes in accordance with the plan.</t>
  </si>
  <si>
    <t>·     Record customer management information in accordance with organisational procedures.</t>
  </si>
  <si>
    <t>·     Keep those concerned with sales support and customer service up to date with customer management information.</t>
  </si>
  <si>
    <t>·     Ensure ongoing compliance with quality initiatives, processes and procedures and service level agreements as agreed between the customer and the organisation.</t>
  </si>
  <si>
    <t>·     Take prompt action in the event of shortfalls in service standards in accordance with the sales strategy.</t>
  </si>
  <si>
    <t>SC1.3</t>
  </si>
  <si>
    <t>Be able to manage, review and improve the quality of sales support and customer service programmes</t>
  </si>
  <si>
    <t>·     Validate the information collected to identify useable data.</t>
  </si>
  <si>
    <t>·     Use information analysis methods that are appropriate to the nature of the information collected.</t>
  </si>
  <si>
    <t>·     Identify instances of effective delivery, shortfalls and gaps from the information analysis against agreed criteria.</t>
  </si>
  <si>
    <t>·     Develop recommendations that address identified areas for improvement supported by evidence.</t>
  </si>
  <si>
    <t>2.	Develop customer service procedures for an organisation</t>
  </si>
  <si>
    <t>K&amp;U</t>
  </si>
  <si>
    <t xml:space="preserve">KC2.1 </t>
  </si>
  <si>
    <t>Understand the development of customer service delivery in an organisation</t>
  </si>
  <si>
    <t>·     Evaluate the impact of organisational and regulatory requirements on customer service delivery.</t>
  </si>
  <si>
    <t>·     Explain the link between the organisation’s customer service aims and objectives and the service offer(s) of the organisation.</t>
  </si>
  <si>
    <t>·     Explain how to define a service offer for a customer.</t>
  </si>
  <si>
    <t>·     Explain how to trial draft customer service procedures and guidelines.</t>
  </si>
  <si>
    <t xml:space="preserve">SC2.1 </t>
  </si>
  <si>
    <t>Be able to set organisational aims and objectives that have an impact on customer service delivery</t>
  </si>
  <si>
    <t>·     Assess the contribution of customer service to the overall achievement and effectiveness of an organisation’s business objectives.</t>
  </si>
  <si>
    <t>·     Develop a customer service offer to meet an organisation’s business objectives and improve customer retention.</t>
  </si>
  <si>
    <t>·     Identify management tools that can be used to measure consumer loyalty.</t>
  </si>
  <si>
    <t>·     Use market segmentation to define customer service standards that meet organisational business objectives.</t>
  </si>
  <si>
    <t>SC2.2</t>
  </si>
  <si>
    <t>Be able to develop an organisation’s procedures for customer service</t>
  </si>
  <si>
    <t>·     Develop proposals for customer service procedures that are consistent with agreed requirements and budgets.</t>
  </si>
  <si>
    <t>·     Consult relevant people when developing different proposals.</t>
  </si>
  <si>
    <t>·     Ensure the proposals conform with legal requirements and with any organisational strategy and policy for customer service.</t>
  </si>
  <si>
    <t>·     Ensure proposals take account of stakeholders’ needs.</t>
  </si>
  <si>
    <t>·     Confirm the appropriateness of proposed procedures and guidelines following a trial.</t>
  </si>
  <si>
    <t>3.	Initiate and implement operational change</t>
  </si>
  <si>
    <t xml:space="preserve">Key Management Theme 2: People Management and Development </t>
  </si>
  <si>
    <t xml:space="preserve">KC3.1 </t>
  </si>
  <si>
    <t>Understand the implementation of operational change</t>
  </si>
  <si>
    <t>·     Explain sources of information indicating the need for change.</t>
  </si>
  <si>
    <t>·     Analyse the advantages and limitations of different project and change management techniques.</t>
  </si>
  <si>
    <t>·     Analyse the characteristics, strengths and weaknesses of evaluation techniques used in change management.</t>
  </si>
  <si>
    <t xml:space="preserve">SC3.1 </t>
  </si>
  <si>
    <t>Be able to plan for operational change</t>
  </si>
  <si>
    <t>·     Develop an operational plan that includes specific, measurable, achievable, realistic and time-bound (SMART) objectives and resources.</t>
  </si>
  <si>
    <t>·     Take action to ensure that colleagues are briefed on their roles, responsibilities and change objectives.</t>
  </si>
  <si>
    <t>·     Provide colleagues with the support needed to implement operational change.</t>
  </si>
  <si>
    <t>SC3.2</t>
  </si>
  <si>
    <t>Be able to manage operational change</t>
  </si>
  <si>
    <t>·     Implement the change plan within the agreed timescale using available resources.</t>
  </si>
  <si>
    <t>·     Assess the significance of deviations from the change plan.</t>
  </si>
  <si>
    <t>·     Address interdependency issues and tensions that affect the achievement of change objectives.</t>
  </si>
  <si>
    <t>·     Assess the value and risks of unintended outcomes from operational change.</t>
  </si>
  <si>
    <t>·     Inform stakeholders of any unforeseen obstacles or problems and the actions that have been taken.</t>
  </si>
  <si>
    <t>SC3.3</t>
  </si>
  <si>
    <t>Be able to evaluate the effectiveness of operational change</t>
  </si>
  <si>
    <t>·     Evaluate the effectiveness of operational change.</t>
  </si>
  <si>
    <t>·     Identify areas for improvement, justifying conclusions and recommendations with evidence.</t>
  </si>
  <si>
    <t>·     Communicate to stakeholders the lessons learned from the change.</t>
  </si>
  <si>
    <t>4.	Management of human resources</t>
  </si>
  <si>
    <t>KC4.1</t>
  </si>
  <si>
    <t>Understand training and career development processes</t>
  </si>
  <si>
    <t>·     Describe the advantages and disadvantages of ongoing staff training.</t>
  </si>
  <si>
    <t>·     Explain how to maximise individual and team performance by implementing different performance management solutions.</t>
  </si>
  <si>
    <t>·     Explain the importance of career development and management.</t>
  </si>
  <si>
    <t>·     Explain the role of mentoring in career development.</t>
  </si>
  <si>
    <t>·     Able to create own personal development plan.</t>
  </si>
  <si>
    <t>KC4.2</t>
  </si>
  <si>
    <t>Understand the principles of developing a reward strategy</t>
  </si>
  <si>
    <t>·     Evaluate talent management models and their use to develop high performance teams.</t>
  </si>
  <si>
    <t>·     Analyse the key components and influences on pay systems, policies and strategies.</t>
  </si>
  <si>
    <t>·     Evaluate the nature and content of different motivational techniques including payment and reward systems and their effect on motivation and behaviour.</t>
  </si>
  <si>
    <t>KC4.3</t>
  </si>
  <si>
    <t>Understand the principles and practices of ethical behaviour in the work environment</t>
  </si>
  <si>
    <t>·     Analyse the key components of an ethical policy.</t>
  </si>
  <si>
    <t>·     Explain the importance of a robust ethical policy and procedures.</t>
  </si>
  <si>
    <t>·     Describe how to put into practice standards of ethical behaviour.</t>
  </si>
  <si>
    <t>·     Explain the concept of a ‘psychological contract’.</t>
  </si>
  <si>
    <t>KC4.4</t>
  </si>
  <si>
    <t>Understand the management of redundancy</t>
  </si>
  <si>
    <t>·     Explain the legal requirements that relate to the management of redundancy.</t>
  </si>
  <si>
    <t>·     Explain the conditions required for a redundancy and their implications.</t>
  </si>
  <si>
    <t>·     Explain possible ways of avoiding redundancies.</t>
  </si>
  <si>
    <t>·     Explain the factors involved in identifying the pool for redundancy selection.</t>
  </si>
  <si>
    <t>·     Explain the factors involved in developing an appeals process.</t>
  </si>
  <si>
    <t>·     Explain the process for planning and managing a redundancy.</t>
  </si>
  <si>
    <t>·     Evaluate the implications of voluntary and compulsory redundancy on individuals.</t>
  </si>
  <si>
    <t>·     Evaluate the implications of voluntary and compulsory redundancy for organisations.</t>
  </si>
  <si>
    <t>·     Evaluate the type of information required by staff who are retained.</t>
  </si>
  <si>
    <t>·     Evaluate the type of information required by staff who are made redundant.</t>
  </si>
  <si>
    <t>·     Assess the role of outplacement in redundancy.</t>
  </si>
  <si>
    <t>KC4.5</t>
  </si>
  <si>
    <t>Understand how to develop high performance teams coaching and mentoring programmes</t>
  </si>
  <si>
    <t>·     Explain how an organisation uses business coaching and mentoring programmes.</t>
  </si>
  <si>
    <t>·     Explain the benefits to an organisation of coaching and mentoring programmes.</t>
  </si>
  <si>
    <t>·     Evaluate the impact of using coaching and mentoring programmes in an organisation.</t>
  </si>
  <si>
    <t>·     Understand own behaviour, learning and working styles and own emotional intelligence.</t>
  </si>
  <si>
    <t>Skills: </t>
  </si>
  <si>
    <t>SC4.1</t>
  </si>
  <si>
    <t>Build and manage a team</t>
  </si>
  <si>
    <t>·     Develop and implement appropriate human resource policies.</t>
  </si>
  <si>
    <t>·     Assess required attributes of a team.</t>
  </si>
  <si>
    <t>·     Select team member in line with identified attributes.</t>
  </si>
  <si>
    <t>·     Effectively communicate the organisations culture, values, ethos and goals to the team.</t>
  </si>
  <si>
    <t>·     Use effective coaching and mentoring to develop the team and improve performance.</t>
  </si>
  <si>
    <t>·     Manage team performance to achieve success delegating effectively.</t>
  </si>
  <si>
    <t>·     Use a range appropriate leadership styles to manage the team.</t>
  </si>
  <si>
    <t>·     Address the challenges of leading a team of remote workers and leading a team that manages a team.</t>
  </si>
  <si>
    <t>5.	Discipline and grievance management</t>
  </si>
  <si>
    <t>KC5.1</t>
  </si>
  <si>
    <t>Understand the principles supporting the management of discipline and grievance cases</t>
  </si>
  <si>
    <t>·     Explain the difference between a discipline case and a grievance case and the implications for their management.</t>
  </si>
  <si>
    <t>·     Explain sources of advice and expertise on discipline and grievance.</t>
  </si>
  <si>
    <t>·     Explain the legal obligations of employers and the rights of employees in relation to discipline and grievance cases.</t>
  </si>
  <si>
    <t>·     Explain organisational procedures for the management of discipline and grievance cases.</t>
  </si>
  <si>
    <t>·     Explain the communication techniques to be used in the management of discipline and grievance cases.</t>
  </si>
  <si>
    <t>·     Explain the types of behaviours that are likely to result in disciplinary proceedings.</t>
  </si>
  <si>
    <t>·     Explain the types of actions that are likely to lead to a grievance.</t>
  </si>
  <si>
    <t>·     Explain how to carry out investigations into discipline and grievance cases.</t>
  </si>
  <si>
    <t>·     Analyse the effect of well managed and poorly managed discipline and grievance cases.</t>
  </si>
  <si>
    <t>·     Explain how the outcomes of discipline and grievance cases can be managed.</t>
  </si>
  <si>
    <t>SC5.1</t>
  </si>
  <si>
    <t>Be able to manage a disciplinary case</t>
  </si>
  <si>
    <t>·     Inform an individual that they are subject to disciplinary proceedings within agreed timescales.</t>
  </si>
  <si>
    <t>·     Explain to an individual the reasons why they are subject to disciplinary proceedings.</t>
  </si>
  <si>
    <t>·     Provide evidence that supports the case for disciplinary proceedings.</t>
  </si>
  <si>
    <t>·     Develop a case to support an individual who is subject to disciplinary proceedings.</t>
  </si>
  <si>
    <t>·     Keep detailed and accurate records of agreements, actions and events for disciplinary cases.</t>
  </si>
  <si>
    <t>·     Adhere to organisational policies and procedures, legal and ethical requirements when managing a disciplinary case.</t>
  </si>
  <si>
    <t>SC5.2</t>
  </si>
  <si>
    <t>Be able to manage a grievance</t>
  </si>
  <si>
    <t>·     Identify the nature of a grievance.</t>
  </si>
  <si>
    <t>·     Investigate the seriousness and potential implications of a grievance.</t>
  </si>
  <si>
    <t>·     Adhere to organisational procedures when managing a grievance.</t>
  </si>
  <si>
    <t>·     Evaluate the effectiveness of how a grievance has been managed.</t>
  </si>
  <si>
    <t>·     Agree measures to prevent future reoccurrences of grievances.</t>
  </si>
  <si>
    <t>6.	Principles of business finance</t>
  </si>
  <si>
    <t>KC6.1</t>
  </si>
  <si>
    <t>Understand business finance within a management context</t>
  </si>
  <si>
    <t>·     Explain how to analyse the financial health of an organisation by interpreting a set of accounts and management information.</t>
  </si>
  <si>
    <t>·     Explain how to build key performance indicators (KPIs) that monitor and control business performance.</t>
  </si>
  <si>
    <t>·     Explain the uses of statutory financial reports.</t>
  </si>
  <si>
    <t>·     Explain how to carry out a cost-benefit analysis and determine the most effective way to drive a profitable business.</t>
  </si>
  <si>
    <t>·     Explain how to create a sales strategy.</t>
  </si>
  <si>
    <t>·     Analyse different sources of funding including consideration of return on investment.</t>
  </si>
  <si>
    <t>·     Explain how to manage budgets including financial forecasting</t>
  </si>
  <si>
    <t>KC6.2</t>
  </si>
  <si>
    <t>Understand the commercial implications of managerial decisions</t>
  </si>
  <si>
    <t>·     Analyse the use of management accounts for decision-making purposes.</t>
  </si>
  <si>
    <t>·     Evaluate the importance of break-even and contribution and their underlying assumptions.</t>
  </si>
  <si>
    <t>·     Evaluate the effectiveness and suitability of budgetary control methods.</t>
  </si>
  <si>
    <t>·     Explain tools and techniques to identify commercial opportunities and risks.</t>
  </si>
  <si>
    <t>·     Assess the commercial impact of managerial decisions.</t>
  </si>
  <si>
    <t>KC7.1</t>
  </si>
  <si>
    <t>Understand the strategic management of marketing activities</t>
  </si>
  <si>
    <t>·     Analyse concepts underpinning strategic marketing in business practice.</t>
  </si>
  <si>
    <t>·     Assess the scope of strategic marketing activities and how they affect a business.</t>
  </si>
  <si>
    <t>·     Evaluate the relationship between the marketing and other business functions.</t>
  </si>
  <si>
    <t>·     Analyse the planning principles involved in developing a marketing strategy.</t>
  </si>
  <si>
    <t>·     Analyse a range of tools to evaluate a strategic marketing plan.</t>
  </si>
  <si>
    <t>·     Explain the advantages and limitations of a range of marketing strategies.</t>
  </si>
  <si>
    <t>·     Describe and evaluate the role of social media and public relations within marketing strategies.</t>
  </si>
  <si>
    <t>·     Analyse the community in which the organisation operates.</t>
  </si>
  <si>
    <t>SC7.1</t>
  </si>
  <si>
    <t>Be able to evaluate a market</t>
  </si>
  <si>
    <t>·     Evaluate existing and potential markets against agreed strategic criteria.</t>
  </si>
  <si>
    <t>·     Identify features of actual and potential offerings through an evaluation of competitors’ products and/or services.</t>
  </si>
  <si>
    <t>SC7.2</t>
  </si>
  <si>
    <t>Be able to develop a marketing communications strategy and plan</t>
  </si>
  <si>
    <t>·     Evaluate a range of marketing communications frameworks.</t>
  </si>
  <si>
    <t>·     Define marketing messages that are consistent with strategic objectives, organisational culture and values.</t>
  </si>
  <si>
    <t>·     Specify communications media that are likely to reach the identified target customers.</t>
  </si>
  <si>
    <t>·     Integrate marketing communications within operational processes.</t>
  </si>
  <si>
    <t>SC7.3</t>
  </si>
  <si>
    <t>Be able to manage strategic marketing activities</t>
  </si>
  <si>
    <t>·     Set pricing strategies that are consistent with organisational strategy, objectives and values and which optimise the sales potential.</t>
  </si>
  <si>
    <t>·     Manage the implementation of marketing strategies, plans and activities in accordance with organisational brand, policies, values and priorities.</t>
  </si>
  <si>
    <t>·     Monitor the performance of products and/or services and subcontractors against agreed success criteria.</t>
  </si>
  <si>
    <t>·     Adapt marketing strategies, plans and activities in the light of feedback and/or changing circumstances.</t>
  </si>
  <si>
    <t>8.	Contribute to strategic planning</t>
  </si>
  <si>
    <t>KC8.1</t>
  </si>
  <si>
    <t>Understand the principles of strategic planning</t>
  </si>
  <si>
    <t>·     Evaluate a range of strategic planning models.</t>
  </si>
  <si>
    <t>·     Evaluate the advantages and limitations of a range of analytical techniques.</t>
  </si>
  <si>
    <t>·     Analyse a range of perspectives of and approaches to business strategy.</t>
  </si>
  <si>
    <t>KC8.2</t>
  </si>
  <si>
    <t>Understand the different frameworks and models used in a strategic audit</t>
  </si>
  <si>
    <t>·     Analyse the different techniques used to conduct a strategic analysis of the business environment.</t>
  </si>
  <si>
    <t>·     Explain how a strengths, weaknesses, opportunities and threats (SWOT) analysis is generated from a strategy audit.</t>
  </si>
  <si>
    <t>·     Interpret strengths, weaknesses, opportunities and threats (SWOT) and political, economic, social and technological (PEST) analyses in particular context.</t>
  </si>
  <si>
    <t>·     Evaluate the use of Porter’s Five Forces Analysis in strategic analysis.</t>
  </si>
  <si>
    <t>KC8.3</t>
  </si>
  <si>
    <t>Understand the strategies that organisations use to achieve competitive advantage</t>
  </si>
  <si>
    <t>·     Analyse ways in which an organisation positions itself to outperform its competitors.</t>
  </si>
  <si>
    <t>·     Evaluate appropriate competitor advantage strategies for emerging, maturing and declining positions.</t>
  </si>
  <si>
    <t>KC8.4</t>
  </si>
  <si>
    <t>Understand the environmental factors that affect business management and planning</t>
  </si>
  <si>
    <t>·     Analyse ways in which organisations respond to environmental factors when making strategic plans.</t>
  </si>
  <si>
    <t>SC8.1</t>
  </si>
  <si>
    <t>Be able to make contributions to a strategic plan</t>
  </si>
  <si>
    <t>·     Analyse the relationship between strategic intentions, strategic choice and strategy formulation.</t>
  </si>
  <si>
    <t>·     Make viable contributions that are consistent with strategic objectives and resource constraints.</t>
  </si>
  <si>
    <t>·     Evaluate the impact of a proposed strategy on a business.</t>
  </si>
  <si>
    <t>·     Interpret and deliver services against a strategic plan.</t>
  </si>
  <si>
    <t>SC8.2</t>
  </si>
  <si>
    <t>Contribute to a culture of good governance</t>
  </si>
  <si>
    <t>·     Establish principles of good governance.</t>
  </si>
  <si>
    <t>·     Agree outcomes that: achieve the organisation’s mission and benefit users and the wider community.</t>
  </si>
  <si>
    <t>·     Identify and promote shared values.</t>
  </si>
  <si>
    <t>·     Ensure all decisions are taken in a transparent and informed manner.</t>
  </si>
  <si>
    <t>·     Implement strategic risk management protocols.</t>
  </si>
  <si>
    <t>9.	Stakeholder engagement and management</t>
  </si>
  <si>
    <t>KC9.1</t>
  </si>
  <si>
    <t>Understand the expectations of organisational stakeholder groups</t>
  </si>
  <si>
    <t>·     Differentiate between primary and secondary stakeholder groups.</t>
  </si>
  <si>
    <t>·     Analyse the expectations of different stakeholder groups and the potential conflict of interest between groups.</t>
  </si>
  <si>
    <t>KC9.2</t>
  </si>
  <si>
    <t>Understand the process of stakeholder engagement and its value to an organisation</t>
  </si>
  <si>
    <t>·     Assess the value of stakeholder engagement to an organisation.</t>
  </si>
  <si>
    <t>·     Discuss the main stages in the stakeholder engagement process.</t>
  </si>
  <si>
    <t>·     Analyse techniques used to identify the relevant stakeholders with whom to engage.</t>
  </si>
  <si>
    <t>·     Evaluate the suitability of different methods of engaging with stakeholders in relation to their level of participation and engagement goals.</t>
  </si>
  <si>
    <t>·     Analyse strategies for managing risks associated with stakeholder engagement.</t>
  </si>
  <si>
    <t>KC9.3</t>
  </si>
  <si>
    <t>Understand how to develop and improve stakeholder relationship management</t>
  </si>
  <si>
    <t>·     Analyse strategies that may be used to meet the competing needs and interests of different stakeholder groups.</t>
  </si>
  <si>
    <t>·     Assess the suitability of methods of developing and maintaining collaborative relationships with different stakeholders.</t>
  </si>
  <si>
    <t>·     Assess the importance of monitoring the effectiveness of stakeholder relationships.</t>
  </si>
  <si>
    <t>SC9.1</t>
  </si>
  <si>
    <t>Be able to develop productive working relationships with stakeholders</t>
  </si>
  <si>
    <t>·     Create a climate of mutual trust and respect by behaving openly and honestly.</t>
  </si>
  <si>
    <t>·     Take account of the advice provided by stakeholders.</t>
  </si>
  <si>
    <t>·     Minimise the potential for friction and conflict amongst stakeholders.</t>
  </si>
  <si>
    <t>·     Network with stakeholders to form and enhance working relationships.</t>
  </si>
  <si>
    <t>SC9.2</t>
  </si>
  <si>
    <t>Be able to evaluate relationships with stakeholders</t>
  </si>
  <si>
    <t>·     Monitor relationships and developments with stakeholders.</t>
  </si>
  <si>
    <t>·     Address changes that may have an effect on stakeholder relationships.</t>
  </si>
  <si>
    <t>·     Recommend improvements based on analyses of the effectiveness of stakeholder relationships.</t>
  </si>
  <si>
    <t>·     Hold and chair meetings using a range of media.</t>
  </si>
  <si>
    <t>·     Is able to manage meetings using active listening techniques and provide effective feedback.</t>
  </si>
  <si>
    <t xml:space="preserve">Key Management Theme 4: Operations and Risk management  </t>
  </si>
  <si>
    <t>Ref:</t>
  </si>
  <si>
    <t>10.	Manage health and safety across an organisation</t>
  </si>
  <si>
    <t>KC10.1</t>
  </si>
  <si>
    <t>Understand an organisation’s responsibilities and liabilities in relation to health and safety</t>
  </si>
  <si>
    <t>·     Evaluate an organisation’s responsibilities and liabilities under health and safety legislation.</t>
  </si>
  <si>
    <t>·     Consult with specialist advisor(s) on health and safety responsibilities and requirements.</t>
  </si>
  <si>
    <t>SC10.1</t>
  </si>
  <si>
    <t>Be able to promote health and safety across an organisation</t>
  </si>
  <si>
    <t>·     Communicate an organisation’s written health and safety policy across an organisation.</t>
  </si>
  <si>
    <t>·     Allocate sufficient resources to deal with health and safety issues across an organisation.</t>
  </si>
  <si>
    <t>SC10.2</t>
  </si>
  <si>
    <t>Be able to ensure that health and safety requirements are met across an organisation</t>
  </si>
  <si>
    <t>·     Allocate responsibility for health and safety to representatives across an organisation.</t>
  </si>
  <si>
    <t>·     Establish procedures to gather data and information on health and safety performance across an organisation.</t>
  </si>
  <si>
    <t>SC10.3</t>
  </si>
  <si>
    <t>Be able to monitor, review and report on health and safety policy and practices</t>
  </si>
  <si>
    <t>·     Analyse health and safety data and information.</t>
  </si>
  <si>
    <t>·     Review health and safety policy and make recommendations as required.</t>
  </si>
  <si>
    <t>·     Identify and evaluate non-compliance with health and safety policy and practices.</t>
  </si>
  <si>
    <t>·     Consult with specialists on proposed actions.</t>
  </si>
  <si>
    <t>·     Collate data and information and report on own organisation’s health and safety performance.</t>
  </si>
  <si>
    <t>11.	Operations management</t>
  </si>
  <si>
    <t>KC11.1</t>
  </si>
  <si>
    <t>Understand the role of operations management within organisations</t>
  </si>
  <si>
    <t>·     Explain the role and characteristics of operations management within organisations.</t>
  </si>
  <si>
    <t>·     Explain the importance of organisational culture and diversity.</t>
  </si>
  <si>
    <t xml:space="preserve">·     Describe the factors that effect organisational culture considering how this affects change management.  </t>
  </si>
  <si>
    <t>·     Explain how the organisation’s ethos, culture and values are communicated to and adopted by the workforce.</t>
  </si>
  <si>
    <t>·     Analyse how operations management supports organisational success.</t>
  </si>
  <si>
    <t>·     Explain the culture and benefits of working as part of a wider management team.</t>
  </si>
  <si>
    <t>·     Understand effective reporting systems, effective technology use and data security in organisations.</t>
  </si>
  <si>
    <t>KC11.2</t>
  </si>
  <si>
    <t>Understand the role of operations management and the importance of meeting operational performance targets</t>
  </si>
  <si>
    <t>·     Identify the links between strategy and operational performance targets.</t>
  </si>
  <si>
    <t>·     Explain why there may be conflict between different performance targets.</t>
  </si>
  <si>
    <t>·     Assess the role of strategic operations management.</t>
  </si>
  <si>
    <t>KC11.3</t>
  </si>
  <si>
    <t>Understand how and why organisations use performance evaluation</t>
  </si>
  <si>
    <t>·     Assess a range of techniques used by organisations to evaluate performance based on collation, analysis and interpretation of data.</t>
  </si>
  <si>
    <t>·     Analyse the role of key performance indicators (KPIs) in operations management.</t>
  </si>
  <si>
    <t>KC11.4</t>
  </si>
  <si>
    <t>Understand the impact of a range of quality improvement techniques on competitive advantage</t>
  </si>
  <si>
    <t>·     Explain the concept of the value chain as a means to identify competitive advantage.</t>
  </si>
  <si>
    <t>·     Explain how quality improvement techniques are applied in managing operations.</t>
  </si>
  <si>
    <t>·     Assess the role of industry standards in quality improvement.</t>
  </si>
  <si>
    <t>·     Evaluate the impact of quality improvement techniques on the competitive advantage of specific organisations.</t>
  </si>
  <si>
    <t>SC11.1</t>
  </si>
  <si>
    <t>Be able to monitor business operations processes using management information.</t>
  </si>
  <si>
    <t>·     Develop measures that are appropriate and provide suitable information to assess operations.</t>
  </si>
  <si>
    <t>·     Monitor the quality of work against key success criteria working with relevant stakeholders.</t>
  </si>
  <si>
    <t>·     Is able to plan own workload, prioritising appropriately to achieve operational results.</t>
  </si>
  <si>
    <t>SC11.2</t>
  </si>
  <si>
    <t>Be able to review and improve business operations processes</t>
  </si>
  <si>
    <t>·     Review operational processes.</t>
  </si>
  <si>
    <t>·     Take corrective action and revise plans where necessary.</t>
  </si>
  <si>
    <t>·     Implement revised operational processes to all relevant stakeholders.</t>
  </si>
  <si>
    <t>·     Measure the effects of change in operational processes.</t>
  </si>
  <si>
    <t>SC11.3</t>
  </si>
  <si>
    <t>Manage a programme of complementary projects</t>
  </si>
  <si>
    <t>·     Develop a programme plan involving several individual projects.</t>
  </si>
  <si>
    <t>·     Communicate programme aims and plans.</t>
  </si>
  <si>
    <t>·     Monitor and evaluate project and programme progress.</t>
  </si>
  <si>
    <t xml:space="preserve">KS12.1 LO </t>
  </si>
  <si>
    <t>Understand the principles of operational and project planning</t>
  </si>
  <si>
    <t>·     Evaluate the use of risk analysis techniques in operational and project planning.</t>
  </si>
  <si>
    <t>·     Explain the components of an operational and project plan.</t>
  </si>
  <si>
    <t>·     Analyse the relationship between strategic, operational and project plans.</t>
  </si>
  <si>
    <t>·     Evaluate the use of planning tools and techniques in the operational and project planning process.</t>
  </si>
  <si>
    <t>·     Explain how to carry out a cost-benefit analysis.</t>
  </si>
  <si>
    <t>SC12.1</t>
  </si>
  <si>
    <t>Be able to develop an operational and project plan</t>
  </si>
  <si>
    <t>·     Identify specific, measurable, achievable, realistic and time-bound (SMART) objectives and key performance indicators (KPIs).</t>
  </si>
  <si>
    <t>·     Identify evaluation mechanisms appropriate to the plan.</t>
  </si>
  <si>
    <t>·     Take action to ensure that plans are consistent with organisational strategy, objectives, values, policies and procedures.</t>
  </si>
  <si>
    <t>·     Develop proportionate and targeted plans to manage identified risks.</t>
  </si>
  <si>
    <t>·     Take action to ensure that plans complement and maximise synergy with other business areas.</t>
  </si>
  <si>
    <t>·     Adhere to organisational policies and procedures, legal and ethical requirements.</t>
  </si>
  <si>
    <t>SC12.2</t>
  </si>
  <si>
    <t>Be able to implement an operational and project plan</t>
  </si>
  <si>
    <t>·     Implement plans within agreed budgets and timescales.</t>
  </si>
  <si>
    <t>·     Communicate the requirements of the plans to those who will be affected.</t>
  </si>
  <si>
    <t>·     Revise plans in the light of changing circumstances in accordance with strategic objectives and identified risks.</t>
  </si>
  <si>
    <t>SC12.3</t>
  </si>
  <si>
    <t>Be able to evaluate the effectiveness of a project and operational plan</t>
  </si>
  <si>
    <t>·     Conduct periodic reviews of the progress and effectiveness of the plans, using information from a range of sources.</t>
  </si>
  <si>
    <t>·     Report on the effectiveness of operational and project plans in the appropriate format.</t>
  </si>
  <si>
    <t>13.	Leisure operations management</t>
  </si>
  <si>
    <t>Learning and development requirements – Leisure Operations Management specialist content</t>
  </si>
  <si>
    <t>KS13.1</t>
  </si>
  <si>
    <t>Understand the context of leisure operations management</t>
  </si>
  <si>
    <t>·     Analyse the nature of key organisations in sport and leisure and their relationship with each other.</t>
  </si>
  <si>
    <t>·     Critically assess funding for leisure and how it is administered.</t>
  </si>
  <si>
    <t>·     Explain the role of professional bodies and registers in leisure.</t>
  </si>
  <si>
    <t>·     Explain the sub-regional (or county where applicable) sports partnerships infrastructure, their networks and connections to national agencies, regional/county governing bodies and local organisations.</t>
  </si>
  <si>
    <t>·     Analyse the local provision of leisure facilities and activities through local authorities, social enterprises, sports clubs and other community providers.</t>
  </si>
  <si>
    <t>·     Describe the local infrastructure and partnerships in leisure and how they connect.</t>
  </si>
  <si>
    <t>·     Explain the relationships and partnerships between physical activity, leisure and health professionals and the strategic links between their infrastructures.</t>
  </si>
  <si>
    <t>·     Describe international, national and local political ideology and policy that influences leisure policy and processes.</t>
  </si>
  <si>
    <t>·     Describe the impact of economic changes on leisure provision and demand for leisure services.</t>
  </si>
  <si>
    <t>·     Explain legislation that impacts on leisure provision.</t>
  </si>
  <si>
    <t>·     Describe local authorities’ structure and the implications for leisure provision.</t>
  </si>
  <si>
    <t>·     Describe types and structures of organisations providing leisure services.</t>
  </si>
  <si>
    <t>·     Explain types of quality schemes, for example, QUEST and the National Benchmarking Service.</t>
  </si>
  <si>
    <t>·     Explain the role of leisure facilities in communities and community planning.</t>
  </si>
  <si>
    <t>·     Explain the importance of engaging with the community.</t>
  </si>
  <si>
    <t>·     Analyse different user groups, for example schools, clubs, community groups, and their different expectations.</t>
  </si>
  <si>
    <t>·     Evaluate different types of leisure facilities and their uses.</t>
  </si>
  <si>
    <t>·     Explain how to ensure the sustainability of leisure provision.</t>
  </si>
  <si>
    <t>14.	Exercise and fitness management</t>
  </si>
  <si>
    <t>Learning and development requirements – Exercise and Fitness Management specialist content</t>
  </si>
  <si>
    <t>KS 14.1</t>
  </si>
  <si>
    <t>Understand the context of exercise and fitness management</t>
  </si>
  <si>
    <t>·     Describe the size and scope of the exercise and fitness industry.</t>
  </si>
  <si>
    <t>·     Describe the contribution of the exercise and fitness industry to the economy and society.</t>
  </si>
  <si>
    <t>·     Explain the role and relationships between the public, private and third sectors in the exercise and fitness industry.</t>
  </si>
  <si>
    <t>·     Describe the nature of key organisations in the exercise and fitness industry.</t>
  </si>
  <si>
    <t>·     Explain the role of professional bodies and registers in exercise and fitness.</t>
  </si>
  <si>
    <t>·     Explain the codes of practice which relate to exercise and fitness.</t>
  </si>
  <si>
    <t>·     Explain the relationships and partnerships between physical activity, fitness and health professionals and the strategic links between their infrastructures.</t>
  </si>
  <si>
    <t>·     Describe the impact of physical activity on health: e.g. physical activity levels sufficient to achieve health benefits and reduce obesity.</t>
  </si>
  <si>
    <t>·     Describe the barriers to physical activity and how to address them.</t>
  </si>
  <si>
    <t>·     Identify sources of information on career progression, training and education in the exercise and fitness industry.</t>
  </si>
  <si>
    <t>·     Analyse current trends in the exercise and fitness industry.</t>
  </si>
  <si>
    <t>·     Explain the role of innovation and technology in the development of products and services in the exercise and fitness industry.</t>
  </si>
  <si>
    <t>·     Analyse different types of membership structures in the exercise and fitness industry.</t>
  </si>
  <si>
    <t>·     Explain the importance of retention strategies in exercise and fitness.</t>
  </si>
  <si>
    <t>·     Describe job roles and employment patterns in the exercise and fitness industry.</t>
  </si>
  <si>
    <t>15.	Sports development management</t>
  </si>
  <si>
    <t>Learning and development requirements: Sports Development Management specialist content</t>
  </si>
  <si>
    <t>KS 15.1</t>
  </si>
  <si>
    <t>Understand the structure of sport and physical activity in the UK</t>
  </si>
  <si>
    <t>·     Describe the structure and function of government departments and their relationship with the UK and home nation sports councils and their international links.</t>
  </si>
  <si>
    <t>·     Describe the roles, functions and interrelationships of different types of provision (including public, private and voluntary).</t>
  </si>
  <si>
    <t>·     Describe the role of the education sector in providing sport opportunities.</t>
  </si>
  <si>
    <t>·     Describe current government sport strategy and the influences upon it including: social inclusion and policies to encourage participation and elite sport.</t>
  </si>
  <si>
    <t>·     Describe the complex nature of key agencies in sport and physical activity and their relationships with each other.</t>
  </si>
  <si>
    <t>·     Describe the connection between the key national agencies and the regional/sub-regional infrastructure.</t>
  </si>
  <si>
    <t>·     Describe regional, sub-regional and local delivery mechanisms for sport.</t>
  </si>
  <si>
    <t>KS 15.2</t>
  </si>
  <si>
    <t>Understand the Background and major issues in provision of sport and physical activity</t>
  </si>
  <si>
    <t>·     Describe key interventions that impact on the development of sport and physical activity provision in the UK.</t>
  </si>
  <si>
    <t>·     Describe the impact of major sporting events in terms of securing a sustainable sporting legacy.</t>
  </si>
  <si>
    <t>·     Describe the full range of benefits that sport offers society including: ­   Improved individual and community health.
­   Social cohesion.
­   Community development.
­   Economic benefit.</t>
  </si>
  <si>
    <t>·     Describe the significance of sport in addressing such issues as: ­   Religious and cultural differences.
­   Anti-social behaviour and criminal activity.
­   Economic poverty.
­   Long-term unemployment.</t>
  </si>
  <si>
    <t>KS 15.3</t>
  </si>
  <si>
    <t>Understand the background and history to sports development</t>
  </si>
  <si>
    <t>·     Describe the key sporting and social interventions (or landmarks) that have impacted on the evolution of sports development: e.g. This Girl Can.</t>
  </si>
  <si>
    <t>·     Describe the variety of definitions and models of sports development that have contributed to its complexity.</t>
  </si>
  <si>
    <t>KS 15.4</t>
  </si>
  <si>
    <t>Understand the sports development industry</t>
  </si>
  <si>
    <t>·     Describe relevant legislation impacting upon sports development: e.g. organisational, employees and volunteers.</t>
  </si>
  <si>
    <t>·     Describe good practice in sports development and how it can be applied in a variety of contexts: e.g. rural, urban, local authority, governing body, education, lone officer and part of a team.</t>
  </si>
  <si>
    <t>·     Describe the importance of strategic management and partnership working in sports development.</t>
  </si>
  <si>
    <t>·     Describe the development and use of an evidence base for developing sport including: ­   The different data sources.
­   Data complexity.
­   Performance management uses.</t>
  </si>
  <si>
    <t>·     Explain processes of developing the community ‘through’ sport: e.g. the achievement of other/wider policy objectives using sport as the tool.</t>
  </si>
  <si>
    <t>·     Analyse the range of communities and how to actively engage with those most relevant to their role.</t>
  </si>
  <si>
    <t>·     Analyse the role of the club (including professional clubs) within its NGB and the different approaches taken by NGBs to developing their clubs.</t>
  </si>
  <si>
    <t>·     Analyse the variety of roles undertaken by volunteers, the networks within which volunteers operate and the organisations that may support them at a local level.</t>
  </si>
  <si>
    <t>·     Analyse the variety of performance pathways that exist at different levels and within different sports (local to national) to develop talented athletes, coaches and officials.</t>
  </si>
  <si>
    <r>
      <rPr>
        <b/>
        <sz val="14"/>
        <color rgb="FFF089B1"/>
        <rFont val="Calibri"/>
        <family val="2"/>
        <scheme val="minor"/>
      </rPr>
      <t>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</si>
  <si>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</t>
  </si>
  <si>
    <t>No of Sections</t>
  </si>
  <si>
    <t>No of Specifications</t>
  </si>
  <si>
    <t>%worth of each specification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</si>
  <si>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</si>
  <si>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</si>
  <si>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</si>
  <si>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</si>
  <si>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</si>
  <si>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</si>
  <si>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</si>
  <si>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</si>
  <si>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</si>
  <si>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Assignment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</si>
  <si>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</si>
  <si>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</si>
  <si>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</si>
  <si>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</si>
  <si>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</si>
  <si>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</si>
  <si>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</si>
  <si>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</si>
  <si>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</si>
  <si>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</si>
  <si>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</si>
  <si>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</si>
  <si>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</si>
  <si>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</si>
  <si>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</si>
  <si>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Multiple</t>
  </si>
  <si>
    <t>Other</t>
  </si>
  <si>
    <t>K1</t>
  </si>
  <si>
    <t>S1</t>
  </si>
  <si>
    <t>K2</t>
  </si>
  <si>
    <t>S2</t>
  </si>
  <si>
    <t>K3</t>
  </si>
  <si>
    <t>S3</t>
  </si>
  <si>
    <t>K4</t>
  </si>
  <si>
    <t>S4</t>
  </si>
  <si>
    <t>K5</t>
  </si>
  <si>
    <t>S5</t>
  </si>
  <si>
    <t>K6</t>
  </si>
  <si>
    <t>K7</t>
  </si>
  <si>
    <t>S7</t>
  </si>
  <si>
    <t>K8</t>
  </si>
  <si>
    <t>S8</t>
  </si>
  <si>
    <t>K9</t>
  </si>
  <si>
    <t>S9</t>
  </si>
  <si>
    <t>K10</t>
  </si>
  <si>
    <t>S10</t>
  </si>
  <si>
    <t>K11</t>
  </si>
  <si>
    <t>S11</t>
  </si>
  <si>
    <t>K12</t>
  </si>
  <si>
    <t>S12</t>
  </si>
  <si>
    <t>K13</t>
  </si>
  <si>
    <t>K14</t>
  </si>
  <si>
    <t>K15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</si>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</sst>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sz val="8"/>
      <name val="Calibri"/>
      <family val="2"/>
      <scheme val="minor"/>
    </font>
    <font>
      <sz val="9"/>
      <color rgb="FF002060"/>
      <name val="Poppins"/>
      <family val="3"/>
    </font>
    <font>
      <u/>
      <sz val="11"/>
      <color theme="10"/>
      <name val="Calibri"/>
      <family val="2"/>
      <scheme val="minor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11"/>
      <color rgb="FF002060"/>
      <name val="Poppins"/>
      <family val="3"/>
    </font>
    <font>
      <sz val="11"/>
      <color rgb="FF002060"/>
      <name val="Poppins"/>
      <family val="3"/>
    </font>
    <font>
      <b/>
      <sz val="11"/>
      <color theme="5"/>
      <name val="Poppins"/>
      <family val="3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98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/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0" tint="-0.499984740745262"/>
      </top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002060"/>
      </right>
      <top style="medium">
        <color rgb="FF12326E"/>
      </top>
      <bottom/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/>
      <diagonal/>
    </border>
    <border>
      <left style="medium">
        <color rgb="FF12326E"/>
      </left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/>
      <diagonal/>
    </border>
    <border>
      <left style="medium">
        <color rgb="FF12326E"/>
      </left>
      <right/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/>
      <top/>
      <bottom style="medium">
        <color rgb="FF002060"/>
      </bottom>
      <diagonal/>
    </border>
    <border>
      <left style="medium">
        <color rgb="FF12326E"/>
      </left>
      <right/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/>
      <top/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/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/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/>
      <top style="dotted">
        <color theme="0" tint="-0.499984740745262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/>
      <diagonal/>
    </border>
    <border>
      <left/>
      <right/>
      <top/>
      <bottom style="dotted">
        <color theme="0" tint="-0.34998626667073579"/>
      </bottom>
      <diagonal/>
    </border>
    <border>
      <left/>
      <right style="medium">
        <color rgb="FF12326E"/>
      </right>
      <top/>
      <bottom style="dotted">
        <color theme="0" tint="-0.34998626667073579"/>
      </bottom>
      <diagonal/>
    </border>
    <border>
      <left/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 style="medium">
        <color rgb="FF002060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3"/>
      </bottom>
      <diagonal/>
    </border>
    <border>
      <left/>
      <right/>
      <top style="dotted">
        <color theme="3"/>
      </top>
      <bottom style="dotted">
        <color theme="3"/>
      </bottom>
      <diagonal/>
    </border>
    <border>
      <left/>
      <right/>
      <top style="dotted">
        <color theme="3"/>
      </top>
      <bottom style="medium">
        <color rgb="FF12326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 style="medium">
        <color rgb="FF002060"/>
      </left>
      <right style="medium">
        <color rgb="FF12326E"/>
      </right>
      <top style="medium">
        <color rgb="FF002060"/>
      </top>
      <bottom/>
      <diagonal/>
    </border>
    <border>
      <left style="medium">
        <color rgb="FF002060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 style="medium">
        <color rgb="FF002060"/>
      </bottom>
      <diagonal/>
    </border>
    <border>
      <left style="medium">
        <color rgb="FF002060"/>
      </left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indexed="64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indexed="64"/>
      </right>
      <top style="medium">
        <color indexed="64"/>
      </top>
      <bottom style="medium">
        <color rgb="FF12326E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2060"/>
      </right>
      <top style="medium">
        <color rgb="FF002060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indexed="64"/>
      </top>
      <bottom style="medium">
        <color rgb="FF002060"/>
      </bottom>
      <diagonal/>
    </border>
    <border>
      <left style="medium">
        <color rgb="FF12326E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12326E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/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rgb="FF12326E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/>
      <diagonal/>
    </border>
    <border>
      <left style="thin">
        <color theme="4" tint="-0.499984740745262"/>
      </left>
      <right style="medium">
        <color rgb="FF12326E"/>
      </right>
      <top style="hair">
        <color theme="4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499984740745262"/>
      </bottom>
      <diagonal/>
    </border>
    <border>
      <left/>
      <right/>
      <top/>
      <bottom style="dotted">
        <color theme="0" tint="-0.499984740745262"/>
      </bottom>
      <diagonal/>
    </border>
    <border>
      <left/>
      <right/>
      <top style="medium">
        <color rgb="FF12326E"/>
      </top>
      <bottom style="medium">
        <color rgb="FF002060"/>
      </bottom>
      <diagonal/>
    </border>
    <border>
      <left style="thin">
        <color theme="4" tint="-0.499984740745262"/>
      </left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rgb="FF12326E"/>
      </right>
      <top/>
      <bottom/>
      <diagonal/>
    </border>
    <border>
      <left style="thin">
        <color theme="4" tint="-0.499984740745262"/>
      </left>
      <right style="medium">
        <color rgb="FF12326E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rgb="FF12326E"/>
      </right>
      <top/>
      <bottom style="hair">
        <color theme="4" tint="-0.499984740745262"/>
      </bottom>
      <diagonal/>
    </border>
    <border>
      <left style="thin">
        <color rgb="FF12326E"/>
      </left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/>
      <top/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rgb="FF12326E"/>
      </right>
      <top/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12326E"/>
      </bottom>
      <diagonal/>
    </border>
    <border>
      <left style="thin">
        <color rgb="FF12326E"/>
      </left>
      <right style="medium">
        <color rgb="FF12326E"/>
      </right>
      <top style="hair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rgb="FF12326E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rgb="FF002060"/>
      </right>
      <top style="medium">
        <color theme="4" tint="-0.499984740745262"/>
      </top>
      <bottom/>
      <diagonal/>
    </border>
    <border>
      <left style="medium">
        <color rgb="FF002060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rgb="FF002060"/>
      </right>
      <top/>
      <bottom/>
      <diagonal/>
    </border>
    <border>
      <left style="medium">
        <color theme="4" tint="-0.499984740745262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rgb="FF12326E"/>
      </right>
      <top style="hair">
        <color theme="4" tint="-0.499984740745262"/>
      </top>
      <bottom style="medium">
        <color rgb="FF12326E"/>
      </bottom>
      <diagonal/>
    </border>
    <border>
      <left/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12326E"/>
      </bottom>
      <diagonal/>
    </border>
    <border>
      <left style="medium">
        <color rgb="FF002060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hair">
        <color rgb="FF002060"/>
      </bottom>
      <diagonal/>
    </border>
    <border>
      <left/>
      <right style="medium">
        <color rgb="FF12326E"/>
      </right>
      <top style="dotted">
        <color theme="0" tint="-0.499984740745262"/>
      </top>
      <bottom style="medium">
        <color rgb="FF002060"/>
      </bottom>
      <diagonal/>
    </border>
    <border>
      <left/>
      <right/>
      <top style="dotted">
        <color theme="0" tint="-0.499984740745262"/>
      </top>
      <bottom/>
      <diagonal/>
    </border>
    <border>
      <left/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/>
      <diagonal/>
    </border>
    <border>
      <left/>
      <right style="medium">
        <color rgb="FF002060"/>
      </right>
      <top/>
      <bottom style="dotted">
        <color theme="0" tint="-0.34998626667073579"/>
      </bottom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rgb="FF002060"/>
      </right>
      <top/>
      <bottom style="dotted">
        <color theme="0" tint="-0.499984740745262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rgb="FF002060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7" fillId="0" borderId="0" applyNumberFormat="0" applyFill="0" applyBorder="0" applyAlignment="0" applyProtection="0"/>
  </cellStyleXfs>
  <cellXfs count="446">
    <xf numFmtId="0" fontId="0" fillId="0" borderId="0" xfId="0"/>
    <xf numFmtId="0" fontId="1" fillId="0" borderId="0" xfId="0" applyFont="1"/>
    <xf numFmtId="0" fontId="3" fillId="0" borderId="12" xfId="0" applyFont="1" applyBorder="1"/>
    <xf numFmtId="0" fontId="4" fillId="0" borderId="12" xfId="0" applyFont="1" applyBorder="1"/>
    <xf numFmtId="0" fontId="3" fillId="0" borderId="15" xfId="0" applyFont="1" applyBorder="1"/>
    <xf numFmtId="0" fontId="0" fillId="0" borderId="86" xfId="0" applyBorder="1"/>
    <xf numFmtId="0" fontId="0" fillId="0" borderId="88" xfId="0" applyBorder="1"/>
    <xf numFmtId="0" fontId="0" fillId="0" borderId="16" xfId="0" applyBorder="1"/>
    <xf numFmtId="0" fontId="0" fillId="0" borderId="17" xfId="0" applyBorder="1"/>
    <xf numFmtId="0" fontId="10" fillId="4" borderId="13" xfId="0" applyFont="1" applyFill="1" applyBorder="1"/>
    <xf numFmtId="0" fontId="11" fillId="0" borderId="13" xfId="0" applyFont="1" applyBorder="1"/>
    <xf numFmtId="0" fontId="10" fillId="0" borderId="13" xfId="0" applyFont="1" applyBorder="1"/>
    <xf numFmtId="0" fontId="10" fillId="4" borderId="13" xfId="0" applyFont="1" applyFill="1" applyBorder="1" applyAlignment="1">
      <alignment vertical="center"/>
    </xf>
    <xf numFmtId="164" fontId="10" fillId="4" borderId="13" xfId="0" applyNumberFormat="1" applyFont="1" applyFill="1" applyBorder="1"/>
    <xf numFmtId="164" fontId="10" fillId="0" borderId="13" xfId="0" applyNumberFormat="1" applyFont="1" applyBorder="1"/>
    <xf numFmtId="0" fontId="10" fillId="4" borderId="13" xfId="0" applyFont="1" applyFill="1" applyBorder="1" applyAlignment="1">
      <alignment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vertical="center" wrapText="1"/>
    </xf>
    <xf numFmtId="0" fontId="11" fillId="4" borderId="13" xfId="0" applyFont="1" applyFill="1" applyBorder="1"/>
    <xf numFmtId="164" fontId="11" fillId="4" borderId="13" xfId="0" applyNumberFormat="1" applyFont="1" applyFill="1" applyBorder="1"/>
    <xf numFmtId="164" fontId="11" fillId="0" borderId="13" xfId="0" applyNumberFormat="1" applyFont="1" applyBorder="1"/>
    <xf numFmtId="0" fontId="12" fillId="0" borderId="0" xfId="0" applyFont="1" applyAlignment="1">
      <alignment vertical="center" wrapText="1"/>
    </xf>
    <xf numFmtId="164" fontId="0" fillId="0" borderId="0" xfId="0" applyNumberFormat="1"/>
    <xf numFmtId="0" fontId="13" fillId="0" borderId="18" xfId="0" applyFont="1" applyBorder="1" applyAlignment="1">
      <alignment wrapText="1"/>
    </xf>
    <xf numFmtId="0" fontId="13" fillId="0" borderId="18" xfId="0" applyFont="1" applyBorder="1"/>
    <xf numFmtId="0" fontId="13" fillId="0" borderId="87" xfId="0" applyFont="1" applyBorder="1"/>
    <xf numFmtId="0" fontId="13" fillId="0" borderId="16" xfId="0" applyFont="1" applyBorder="1"/>
    <xf numFmtId="0" fontId="13" fillId="0" borderId="17" xfId="0" applyFont="1" applyBorder="1"/>
    <xf numFmtId="0" fontId="13" fillId="0" borderId="16" xfId="0" applyFont="1" applyBorder="1" applyAlignment="1">
      <alignment wrapText="1"/>
    </xf>
    <xf numFmtId="0" fontId="0" fillId="0" borderId="113" xfId="0" applyBorder="1" applyAlignment="1">
      <alignment wrapText="1"/>
    </xf>
    <xf numFmtId="0" fontId="0" fillId="0" borderId="113" xfId="0" applyBorder="1"/>
    <xf numFmtId="0" fontId="0" fillId="0" borderId="115" xfId="0" applyBorder="1"/>
    <xf numFmtId="0" fontId="20" fillId="5" borderId="116" xfId="0" applyFont="1" applyFill="1" applyBorder="1" applyAlignment="1">
      <alignment horizontal="left" vertical="center"/>
    </xf>
    <xf numFmtId="0" fontId="20" fillId="5" borderId="117" xfId="0" applyFont="1" applyFill="1" applyBorder="1" applyAlignment="1">
      <alignment horizontal="left" vertical="center"/>
    </xf>
    <xf numFmtId="0" fontId="20" fillId="5" borderId="118" xfId="0" applyFont="1" applyFill="1" applyBorder="1" applyAlignment="1">
      <alignment horizontal="left" vertical="center"/>
    </xf>
    <xf numFmtId="0" fontId="21" fillId="0" borderId="116" xfId="0" applyFont="1" applyBorder="1" applyAlignment="1">
      <alignment horizontal="left" vertical="center"/>
    </xf>
    <xf numFmtId="0" fontId="21" fillId="0" borderId="117" xfId="0" applyFont="1" applyBorder="1" applyAlignment="1">
      <alignment horizontal="left" vertical="center"/>
    </xf>
    <xf numFmtId="0" fontId="21" fillId="0" borderId="118" xfId="0" applyFont="1" applyBorder="1" applyAlignment="1">
      <alignment horizontal="left" vertical="center" wrapText="1"/>
    </xf>
    <xf numFmtId="0" fontId="21" fillId="0" borderId="118" xfId="0" applyFont="1" applyBorder="1" applyAlignment="1">
      <alignment horizontal="left" vertical="center"/>
    </xf>
    <xf numFmtId="0" fontId="21" fillId="0" borderId="119" xfId="0" applyFont="1" applyBorder="1"/>
    <xf numFmtId="0" fontId="21" fillId="0" borderId="120" xfId="0" applyFont="1" applyBorder="1"/>
    <xf numFmtId="0" fontId="21" fillId="0" borderId="121" xfId="0" applyFont="1" applyBorder="1"/>
    <xf numFmtId="0" fontId="21" fillId="0" borderId="0" xfId="0" applyFont="1"/>
    <xf numFmtId="0" fontId="0" fillId="0" borderId="123" xfId="0" applyBorder="1"/>
    <xf numFmtId="0" fontId="22" fillId="0" borderId="0" xfId="2" applyFont="1"/>
    <xf numFmtId="0" fontId="22" fillId="0" borderId="0" xfId="0" applyFont="1"/>
    <xf numFmtId="0" fontId="24" fillId="0" borderId="88" xfId="0" applyFont="1" applyBorder="1" applyAlignment="1">
      <alignment vertical="center"/>
    </xf>
    <xf numFmtId="0" fontId="24" fillId="0" borderId="86" xfId="0" applyFont="1" applyBorder="1" applyAlignment="1">
      <alignment vertical="center"/>
    </xf>
    <xf numFmtId="0" fontId="22" fillId="0" borderId="16" xfId="0" applyFont="1" applyBorder="1" applyAlignment="1">
      <alignment wrapText="1"/>
    </xf>
    <xf numFmtId="0" fontId="25" fillId="0" borderId="86" xfId="2" applyFont="1" applyBorder="1" applyAlignment="1">
      <alignment vertical="center"/>
    </xf>
    <xf numFmtId="0" fontId="22" fillId="0" borderId="86" xfId="0" applyFont="1" applyBorder="1" applyAlignment="1">
      <alignment vertical="center"/>
    </xf>
    <xf numFmtId="0" fontId="26" fillId="0" borderId="88" xfId="0" applyFont="1" applyBorder="1" applyAlignment="1">
      <alignment vertical="center"/>
    </xf>
    <xf numFmtId="0" fontId="27" fillId="0" borderId="94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4" borderId="127" xfId="0" applyFont="1" applyFill="1" applyBorder="1" applyAlignment="1" applyProtection="1">
      <alignment horizontal="center" vertical="center" wrapText="1"/>
      <protection locked="0"/>
    </xf>
    <xf numFmtId="0" fontId="27" fillId="4" borderId="128" xfId="0" applyFont="1" applyFill="1" applyBorder="1" applyAlignment="1" applyProtection="1">
      <alignment horizontal="center" vertical="center" wrapText="1"/>
      <protection locked="0"/>
    </xf>
    <xf numFmtId="0" fontId="27" fillId="5" borderId="130" xfId="0" applyFont="1" applyFill="1" applyBorder="1" applyAlignment="1">
      <alignment horizontal="center" vertical="center" wrapText="1"/>
    </xf>
    <xf numFmtId="0" fontId="27" fillId="5" borderId="131" xfId="0" applyFont="1" applyFill="1" applyBorder="1" applyAlignment="1">
      <alignment horizontal="center" vertical="center" wrapText="1"/>
    </xf>
    <xf numFmtId="0" fontId="27" fillId="6" borderId="133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7" fillId="0" borderId="57" xfId="0" applyFont="1" applyBorder="1" applyAlignment="1">
      <alignment horizontal="left" vertical="center" wrapText="1"/>
    </xf>
    <xf numFmtId="0" fontId="22" fillId="0" borderId="108" xfId="0" applyFont="1" applyBorder="1" applyAlignment="1">
      <alignment vertical="center" wrapText="1"/>
    </xf>
    <xf numFmtId="0" fontId="22" fillId="0" borderId="31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27" fillId="2" borderId="95" xfId="0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04" xfId="0" applyFont="1" applyBorder="1" applyAlignment="1">
      <alignment horizontal="center" vertical="center" wrapText="1"/>
    </xf>
    <xf numFmtId="0" fontId="27" fillId="0" borderId="107" xfId="0" applyFont="1" applyBorder="1" applyAlignment="1">
      <alignment horizontal="center" vertical="center" wrapText="1"/>
    </xf>
    <xf numFmtId="0" fontId="27" fillId="0" borderId="10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7" fillId="0" borderId="3" xfId="0" applyFont="1" applyBorder="1" applyAlignment="1">
      <alignment horizontal="left" vertical="center" wrapText="1"/>
    </xf>
    <xf numFmtId="0" fontId="27" fillId="0" borderId="8" xfId="0" applyFont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80" xfId="0" applyFont="1" applyFill="1" applyBorder="1" applyAlignment="1">
      <alignment horizontal="left" vertical="center" wrapText="1"/>
    </xf>
    <xf numFmtId="0" fontId="27" fillId="2" borderId="102" xfId="0" applyFont="1" applyFill="1" applyBorder="1" applyAlignment="1">
      <alignment horizontal="left" vertical="center" wrapText="1"/>
    </xf>
    <xf numFmtId="0" fontId="27" fillId="2" borderId="103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left" vertical="center" wrapText="1"/>
    </xf>
    <xf numFmtId="0" fontId="27" fillId="0" borderId="103" xfId="0" applyFont="1" applyBorder="1" applyAlignment="1">
      <alignment horizontal="left" vertical="center" wrapText="1"/>
    </xf>
    <xf numFmtId="0" fontId="27" fillId="0" borderId="10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110" xfId="0" applyFont="1" applyBorder="1" applyAlignment="1">
      <alignment horizontal="left" vertical="center" wrapText="1"/>
    </xf>
    <xf numFmtId="0" fontId="27" fillId="0" borderId="8" xfId="0" applyFont="1" applyBorder="1" applyAlignment="1">
      <alignment vertical="center"/>
    </xf>
    <xf numFmtId="0" fontId="27" fillId="2" borderId="23" xfId="0" applyFont="1" applyFill="1" applyBorder="1" applyAlignment="1">
      <alignment horizontal="center" vertical="center" wrapText="1"/>
    </xf>
    <xf numFmtId="0" fontId="27" fillId="0" borderId="174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8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22" fillId="4" borderId="58" xfId="0" applyFont="1" applyFill="1" applyBorder="1" applyAlignment="1" applyProtection="1">
      <alignment vertical="center"/>
      <protection locked="0"/>
    </xf>
    <xf numFmtId="0" fontId="22" fillId="4" borderId="181" xfId="0" applyFont="1" applyFill="1" applyBorder="1" applyAlignment="1" applyProtection="1">
      <alignment vertical="center"/>
      <protection locked="0"/>
    </xf>
    <xf numFmtId="0" fontId="22" fillId="4" borderId="48" xfId="0" applyFont="1" applyFill="1" applyBorder="1" applyAlignment="1" applyProtection="1">
      <alignment vertical="center"/>
      <protection locked="0"/>
    </xf>
    <xf numFmtId="0" fontId="22" fillId="2" borderId="31" xfId="0" applyFont="1" applyFill="1" applyBorder="1" applyAlignment="1" applyProtection="1">
      <alignment vertical="center"/>
      <protection locked="0"/>
    </xf>
    <xf numFmtId="0" fontId="22" fillId="5" borderId="81" xfId="0" applyFont="1" applyFill="1" applyBorder="1" applyAlignment="1" applyProtection="1">
      <alignment horizontal="center" vertical="center" wrapText="1"/>
      <protection locked="0"/>
    </xf>
    <xf numFmtId="0" fontId="22" fillId="5" borderId="58" xfId="0" applyFont="1" applyFill="1" applyBorder="1" applyAlignment="1" applyProtection="1">
      <alignment vertical="center" wrapText="1"/>
      <protection locked="0"/>
    </xf>
    <xf numFmtId="0" fontId="22" fillId="5" borderId="25" xfId="0" applyFont="1" applyFill="1" applyBorder="1" applyAlignment="1" applyProtection="1">
      <alignment vertical="center" wrapText="1"/>
      <protection locked="0"/>
    </xf>
    <xf numFmtId="0" fontId="22" fillId="2" borderId="43" xfId="0" applyFont="1" applyFill="1" applyBorder="1" applyAlignment="1" applyProtection="1">
      <alignment vertical="center"/>
      <protection locked="0"/>
    </xf>
    <xf numFmtId="0" fontId="22" fillId="6" borderId="25" xfId="0" applyFont="1" applyFill="1" applyBorder="1" applyAlignment="1" applyProtection="1">
      <alignment vertical="center" wrapText="1"/>
      <protection locked="0"/>
    </xf>
    <xf numFmtId="0" fontId="22" fillId="4" borderId="59" xfId="0" applyFont="1" applyFill="1" applyBorder="1" applyAlignment="1" applyProtection="1">
      <alignment horizontal="left" vertical="center" wrapText="1"/>
      <protection locked="0"/>
    </xf>
    <xf numFmtId="0" fontId="22" fillId="4" borderId="59" xfId="0" applyFont="1" applyFill="1" applyBorder="1" applyAlignment="1" applyProtection="1">
      <alignment vertical="center"/>
      <protection locked="0"/>
    </xf>
    <xf numFmtId="0" fontId="22" fillId="4" borderId="182" xfId="0" applyFont="1" applyFill="1" applyBorder="1" applyAlignment="1" applyProtection="1">
      <alignment vertical="center"/>
      <protection locked="0"/>
    </xf>
    <xf numFmtId="0" fontId="22" fillId="4" borderId="10" xfId="0" applyFont="1" applyFill="1" applyBorder="1" applyAlignment="1" applyProtection="1">
      <alignment vertical="center"/>
      <protection locked="0"/>
    </xf>
    <xf numFmtId="0" fontId="22" fillId="5" borderId="82" xfId="1" applyFont="1" applyFill="1" applyBorder="1" applyAlignment="1" applyProtection="1">
      <alignment horizontal="center" vertical="center" wrapText="1"/>
      <protection locked="0"/>
    </xf>
    <xf numFmtId="0" fontId="22" fillId="5" borderId="31" xfId="0" applyFont="1" applyFill="1" applyBorder="1" applyAlignment="1" applyProtection="1">
      <alignment horizontal="center" vertical="center" wrapText="1"/>
      <protection locked="0"/>
    </xf>
    <xf numFmtId="0" fontId="22" fillId="5" borderId="59" xfId="0" applyFont="1" applyFill="1" applyBorder="1" applyAlignment="1" applyProtection="1">
      <alignment vertical="center" wrapText="1"/>
      <protection locked="0"/>
    </xf>
    <xf numFmtId="0" fontId="22" fillId="5" borderId="26" xfId="0" applyFont="1" applyFill="1" applyBorder="1" applyAlignment="1" applyProtection="1">
      <alignment vertical="center" wrapText="1"/>
      <protection locked="0"/>
    </xf>
    <xf numFmtId="0" fontId="22" fillId="2" borderId="0" xfId="0" applyFont="1" applyFill="1" applyAlignment="1" applyProtection="1">
      <alignment vertical="center"/>
      <protection locked="0"/>
    </xf>
    <xf numFmtId="0" fontId="22" fillId="6" borderId="26" xfId="0" applyFont="1" applyFill="1" applyBorder="1" applyAlignment="1" applyProtection="1">
      <alignment vertical="center" wrapText="1"/>
      <protection locked="0"/>
    </xf>
    <xf numFmtId="0" fontId="22" fillId="4" borderId="61" xfId="0" applyFont="1" applyFill="1" applyBorder="1" applyAlignment="1" applyProtection="1">
      <alignment horizontal="left" vertical="center" wrapText="1"/>
      <protection locked="0"/>
    </xf>
    <xf numFmtId="0" fontId="22" fillId="4" borderId="61" xfId="0" applyFont="1" applyFill="1" applyBorder="1" applyAlignment="1" applyProtection="1">
      <alignment vertical="center"/>
      <protection locked="0"/>
    </xf>
    <xf numFmtId="0" fontId="22" fillId="4" borderId="183" xfId="0" applyFont="1" applyFill="1" applyBorder="1" applyAlignment="1" applyProtection="1">
      <alignment vertical="center"/>
      <protection locked="0"/>
    </xf>
    <xf numFmtId="0" fontId="22" fillId="4" borderId="49" xfId="0" applyFont="1" applyFill="1" applyBorder="1" applyAlignment="1" applyProtection="1">
      <alignment vertical="center"/>
      <protection locked="0"/>
    </xf>
    <xf numFmtId="0" fontId="22" fillId="5" borderId="83" xfId="1" applyFont="1" applyFill="1" applyBorder="1" applyAlignment="1" applyProtection="1">
      <alignment horizontal="center" vertical="center" wrapText="1"/>
      <protection locked="0"/>
    </xf>
    <xf numFmtId="0" fontId="22" fillId="5" borderId="61" xfId="0" applyFont="1" applyFill="1" applyBorder="1" applyAlignment="1" applyProtection="1">
      <alignment vertical="center" wrapText="1"/>
      <protection locked="0"/>
    </xf>
    <xf numFmtId="0" fontId="22" fillId="5" borderId="29" xfId="0" applyFont="1" applyFill="1" applyBorder="1" applyAlignment="1" applyProtection="1">
      <alignment vertical="center" wrapText="1"/>
      <protection locked="0"/>
    </xf>
    <xf numFmtId="0" fontId="22" fillId="2" borderId="44" xfId="0" applyFont="1" applyFill="1" applyBorder="1" applyAlignment="1" applyProtection="1">
      <alignment vertical="center"/>
      <protection locked="0"/>
    </xf>
    <xf numFmtId="0" fontId="22" fillId="6" borderId="29" xfId="0" applyFont="1" applyFill="1" applyBorder="1" applyAlignment="1" applyProtection="1">
      <alignment vertical="center" wrapText="1"/>
      <protection locked="0"/>
    </xf>
    <xf numFmtId="0" fontId="22" fillId="0" borderId="73" xfId="0" applyFont="1" applyBorder="1" applyAlignment="1" applyProtection="1">
      <alignment vertical="center"/>
      <protection locked="0"/>
    </xf>
    <xf numFmtId="0" fontId="22" fillId="0" borderId="43" xfId="0" applyFont="1" applyBorder="1" applyAlignment="1" applyProtection="1">
      <alignment vertical="center"/>
      <protection locked="0"/>
    </xf>
    <xf numFmtId="0" fontId="22" fillId="0" borderId="38" xfId="0" applyFont="1" applyBorder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2" fillId="4" borderId="63" xfId="0" applyFont="1" applyFill="1" applyBorder="1" applyAlignment="1" applyProtection="1">
      <alignment horizontal="left" vertical="center" wrapText="1"/>
      <protection locked="0"/>
    </xf>
    <xf numFmtId="0" fontId="22" fillId="4" borderId="63" xfId="0" applyFont="1" applyFill="1" applyBorder="1" applyAlignment="1" applyProtection="1">
      <alignment vertical="center"/>
      <protection locked="0"/>
    </xf>
    <xf numFmtId="0" fontId="22" fillId="4" borderId="184" xfId="0" applyFont="1" applyFill="1" applyBorder="1" applyAlignment="1" applyProtection="1">
      <alignment vertical="center"/>
      <protection locked="0"/>
    </xf>
    <xf numFmtId="0" fontId="22" fillId="4" borderId="24" xfId="0" applyFont="1" applyFill="1" applyBorder="1" applyAlignment="1" applyProtection="1">
      <alignment vertical="center"/>
      <protection locked="0"/>
    </xf>
    <xf numFmtId="0" fontId="22" fillId="5" borderId="24" xfId="0" applyFont="1" applyFill="1" applyBorder="1" applyAlignment="1" applyProtection="1">
      <alignment horizontal="center" vertical="center" wrapText="1"/>
      <protection locked="0"/>
    </xf>
    <xf numFmtId="0" fontId="22" fillId="5" borderId="63" xfId="0" applyFont="1" applyFill="1" applyBorder="1" applyAlignment="1" applyProtection="1">
      <alignment vertical="center" wrapText="1"/>
      <protection locked="0"/>
    </xf>
    <xf numFmtId="0" fontId="22" fillId="5" borderId="52" xfId="0" applyFont="1" applyFill="1" applyBorder="1" applyAlignment="1" applyProtection="1">
      <alignment vertical="center" wrapText="1"/>
      <protection locked="0"/>
    </xf>
    <xf numFmtId="0" fontId="22" fillId="6" borderId="52" xfId="0" applyFont="1" applyFill="1" applyBorder="1" applyAlignment="1" applyProtection="1">
      <alignment vertical="center" wrapText="1"/>
      <protection locked="0"/>
    </xf>
    <xf numFmtId="0" fontId="22" fillId="5" borderId="10" xfId="0" applyFont="1" applyFill="1" applyBorder="1" applyAlignment="1" applyProtection="1">
      <alignment horizontal="center" vertical="center" wrapText="1"/>
      <protection locked="0"/>
    </xf>
    <xf numFmtId="0" fontId="22" fillId="4" borderId="53" xfId="0" applyFont="1" applyFill="1" applyBorder="1" applyAlignment="1" applyProtection="1">
      <alignment horizontal="left" vertical="center" wrapText="1"/>
      <protection locked="0"/>
    </xf>
    <xf numFmtId="0" fontId="22" fillId="4" borderId="53" xfId="0" applyFont="1" applyFill="1" applyBorder="1" applyAlignment="1" applyProtection="1">
      <alignment vertical="center"/>
      <protection locked="0"/>
    </xf>
    <xf numFmtId="0" fontId="22" fillId="4" borderId="185" xfId="0" applyFont="1" applyFill="1" applyBorder="1" applyAlignment="1" applyProtection="1">
      <alignment vertical="center"/>
      <protection locked="0"/>
    </xf>
    <xf numFmtId="0" fontId="22" fillId="4" borderId="178" xfId="0" applyFont="1" applyFill="1" applyBorder="1" applyAlignment="1" applyProtection="1">
      <alignment vertical="center"/>
      <protection locked="0"/>
    </xf>
    <xf numFmtId="0" fontId="22" fillId="5" borderId="53" xfId="0" applyFont="1" applyFill="1" applyBorder="1" applyAlignment="1" applyProtection="1">
      <alignment horizontal="center" vertical="center" wrapText="1"/>
      <protection locked="0"/>
    </xf>
    <xf numFmtId="0" fontId="22" fillId="5" borderId="53" xfId="0" applyFont="1" applyFill="1" applyBorder="1" applyAlignment="1" applyProtection="1">
      <alignment vertical="center" wrapText="1"/>
      <protection locked="0"/>
    </xf>
    <xf numFmtId="0" fontId="22" fillId="6" borderId="53" xfId="0" applyFont="1" applyFill="1" applyBorder="1" applyAlignment="1" applyProtection="1">
      <alignment vertical="center" wrapText="1"/>
      <protection locked="0"/>
    </xf>
    <xf numFmtId="0" fontId="22" fillId="4" borderId="64" xfId="0" applyFont="1" applyFill="1" applyBorder="1" applyAlignment="1" applyProtection="1">
      <alignment horizontal="left" vertical="center" wrapText="1"/>
      <protection locked="0"/>
    </xf>
    <xf numFmtId="0" fontId="22" fillId="4" borderId="64" xfId="0" applyFont="1" applyFill="1" applyBorder="1" applyAlignment="1" applyProtection="1">
      <alignment vertical="center"/>
      <protection locked="0"/>
    </xf>
    <xf numFmtId="0" fontId="22" fillId="4" borderId="186" xfId="0" applyFont="1" applyFill="1" applyBorder="1" applyAlignment="1" applyProtection="1">
      <alignment vertical="center"/>
      <protection locked="0"/>
    </xf>
    <xf numFmtId="0" fontId="22" fillId="4" borderId="146" xfId="0" applyFont="1" applyFill="1" applyBorder="1" applyAlignment="1" applyProtection="1">
      <alignment vertical="center"/>
      <protection locked="0"/>
    </xf>
    <xf numFmtId="0" fontId="22" fillId="5" borderId="146" xfId="0" applyFont="1" applyFill="1" applyBorder="1" applyAlignment="1" applyProtection="1">
      <alignment horizontal="center" vertical="center" wrapText="1"/>
      <protection locked="0"/>
    </xf>
    <xf numFmtId="0" fontId="22" fillId="5" borderId="64" xfId="0" applyFont="1" applyFill="1" applyBorder="1" applyAlignment="1" applyProtection="1">
      <alignment vertical="center" wrapText="1"/>
      <protection locked="0"/>
    </xf>
    <xf numFmtId="0" fontId="22" fillId="5" borderId="145" xfId="0" applyFont="1" applyFill="1" applyBorder="1" applyAlignment="1" applyProtection="1">
      <alignment vertical="center" wrapText="1"/>
      <protection locked="0"/>
    </xf>
    <xf numFmtId="0" fontId="22" fillId="6" borderId="145" xfId="0" applyFont="1" applyFill="1" applyBorder="1" applyAlignment="1" applyProtection="1">
      <alignment vertical="center" wrapText="1"/>
      <protection locked="0"/>
    </xf>
    <xf numFmtId="0" fontId="22" fillId="4" borderId="60" xfId="0" applyFont="1" applyFill="1" applyBorder="1" applyAlignment="1" applyProtection="1">
      <alignment horizontal="left" vertical="center" wrapText="1"/>
      <protection locked="0"/>
    </xf>
    <xf numFmtId="0" fontId="22" fillId="4" borderId="60" xfId="0" applyFont="1" applyFill="1" applyBorder="1" applyAlignment="1" applyProtection="1">
      <alignment vertical="center"/>
      <protection locked="0"/>
    </xf>
    <xf numFmtId="0" fontId="22" fillId="4" borderId="187" xfId="0" applyFont="1" applyFill="1" applyBorder="1" applyAlignment="1" applyProtection="1">
      <alignment vertical="center"/>
      <protection locked="0"/>
    </xf>
    <xf numFmtId="0" fontId="22" fillId="4" borderId="179" xfId="0" applyFont="1" applyFill="1" applyBorder="1" applyAlignment="1" applyProtection="1">
      <alignment vertical="center"/>
      <protection locked="0"/>
    </xf>
    <xf numFmtId="0" fontId="22" fillId="5" borderId="75" xfId="0" applyFont="1" applyFill="1" applyBorder="1" applyAlignment="1" applyProtection="1">
      <alignment horizontal="center" vertical="center" wrapText="1"/>
      <protection locked="0"/>
    </xf>
    <xf numFmtId="0" fontId="22" fillId="5" borderId="67" xfId="0" applyFont="1" applyFill="1" applyBorder="1" applyAlignment="1" applyProtection="1">
      <alignment vertical="center" wrapText="1"/>
      <protection locked="0"/>
    </xf>
    <xf numFmtId="0" fontId="22" fillId="5" borderId="54" xfId="0" applyFont="1" applyFill="1" applyBorder="1" applyAlignment="1" applyProtection="1">
      <alignment vertical="center" wrapText="1"/>
      <protection locked="0"/>
    </xf>
    <xf numFmtId="0" fontId="22" fillId="6" borderId="27" xfId="0" applyFont="1" applyFill="1" applyBorder="1" applyAlignment="1" applyProtection="1">
      <alignment vertical="center" wrapText="1"/>
      <protection locked="0"/>
    </xf>
    <xf numFmtId="0" fontId="22" fillId="4" borderId="66" xfId="0" applyFont="1" applyFill="1" applyBorder="1" applyAlignment="1" applyProtection="1">
      <alignment horizontal="left" vertical="center" wrapText="1"/>
      <protection locked="0"/>
    </xf>
    <xf numFmtId="0" fontId="22" fillId="4" borderId="66" xfId="0" applyFont="1" applyFill="1" applyBorder="1" applyAlignment="1" applyProtection="1">
      <alignment vertical="center"/>
      <protection locked="0"/>
    </xf>
    <xf numFmtId="0" fontId="22" fillId="4" borderId="158" xfId="0" applyFont="1" applyFill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vertical="center"/>
      <protection locked="0"/>
    </xf>
    <xf numFmtId="0" fontId="22" fillId="5" borderId="0" xfId="0" applyFont="1" applyFill="1" applyAlignment="1" applyProtection="1">
      <alignment horizontal="center" vertical="center" wrapText="1"/>
      <protection locked="0"/>
    </xf>
    <xf numFmtId="0" fontId="22" fillId="5" borderId="66" xfId="0" applyFont="1" applyFill="1" applyBorder="1" applyAlignment="1" applyProtection="1">
      <alignment vertical="center" wrapText="1"/>
      <protection locked="0"/>
    </xf>
    <xf numFmtId="0" fontId="22" fillId="5" borderId="31" xfId="0" applyFont="1" applyFill="1" applyBorder="1" applyAlignment="1" applyProtection="1">
      <alignment vertical="center" wrapText="1"/>
      <protection locked="0"/>
    </xf>
    <xf numFmtId="0" fontId="22" fillId="6" borderId="31" xfId="0" applyFont="1" applyFill="1" applyBorder="1" applyAlignment="1" applyProtection="1">
      <alignment vertical="center" wrapText="1"/>
      <protection locked="0"/>
    </xf>
    <xf numFmtId="0" fontId="22" fillId="4" borderId="62" xfId="0" applyFont="1" applyFill="1" applyBorder="1" applyAlignment="1" applyProtection="1">
      <alignment horizontal="left" vertical="center" wrapText="1"/>
      <protection locked="0"/>
    </xf>
    <xf numFmtId="0" fontId="22" fillId="4" borderId="62" xfId="0" applyFont="1" applyFill="1" applyBorder="1" applyAlignment="1" applyProtection="1">
      <alignment vertical="center"/>
      <protection locked="0"/>
    </xf>
    <xf numFmtId="0" fontId="22" fillId="4" borderId="159" xfId="0" applyFont="1" applyFill="1" applyBorder="1" applyAlignment="1" applyProtection="1">
      <alignment vertical="center"/>
      <protection locked="0"/>
    </xf>
    <xf numFmtId="0" fontId="22" fillId="4" borderId="180" xfId="0" applyFont="1" applyFill="1" applyBorder="1" applyAlignment="1" applyProtection="1">
      <alignment vertical="center"/>
      <protection locked="0"/>
    </xf>
    <xf numFmtId="0" fontId="22" fillId="5" borderId="51" xfId="0" applyFont="1" applyFill="1" applyBorder="1" applyAlignment="1" applyProtection="1">
      <alignment horizontal="center" vertical="center" wrapText="1"/>
      <protection locked="0"/>
    </xf>
    <xf numFmtId="0" fontId="22" fillId="5" borderId="62" xfId="0" applyFont="1" applyFill="1" applyBorder="1" applyAlignment="1" applyProtection="1">
      <alignment vertical="center" wrapText="1"/>
      <protection locked="0"/>
    </xf>
    <xf numFmtId="0" fontId="22" fillId="5" borderId="51" xfId="0" applyFont="1" applyFill="1" applyBorder="1" applyAlignment="1" applyProtection="1">
      <alignment vertical="center" wrapText="1"/>
      <protection locked="0"/>
    </xf>
    <xf numFmtId="0" fontId="22" fillId="6" borderId="51" xfId="0" applyFont="1" applyFill="1" applyBorder="1" applyAlignment="1" applyProtection="1">
      <alignment vertical="center" wrapText="1"/>
      <protection locked="0"/>
    </xf>
    <xf numFmtId="0" fontId="22" fillId="4" borderId="64" xfId="0" applyFont="1" applyFill="1" applyBorder="1" applyAlignment="1" applyProtection="1">
      <alignment horizontal="center" vertical="center" wrapText="1"/>
      <protection locked="0"/>
    </xf>
    <xf numFmtId="0" fontId="22" fillId="4" borderId="186" xfId="0" applyFont="1" applyFill="1" applyBorder="1" applyAlignment="1" applyProtection="1">
      <alignment horizontal="center" vertical="center" wrapText="1"/>
      <protection locked="0"/>
    </xf>
    <xf numFmtId="0" fontId="22" fillId="4" borderId="146" xfId="0" applyFont="1" applyFill="1" applyBorder="1" applyAlignment="1" applyProtection="1">
      <alignment horizontal="center" vertical="center"/>
      <protection locked="0"/>
    </xf>
    <xf numFmtId="0" fontId="22" fillId="2" borderId="31" xfId="0" applyFont="1" applyFill="1" applyBorder="1" applyAlignment="1" applyProtection="1">
      <alignment horizontal="center" vertical="center"/>
      <protection locked="0"/>
    </xf>
    <xf numFmtId="0" fontId="22" fillId="5" borderId="66" xfId="0" applyFont="1" applyFill="1" applyBorder="1" applyAlignment="1" applyProtection="1">
      <alignment horizontal="center" vertical="center" wrapText="1"/>
      <protection locked="0"/>
    </xf>
    <xf numFmtId="0" fontId="22" fillId="6" borderId="28" xfId="0" applyFont="1" applyFill="1" applyBorder="1" applyAlignment="1" applyProtection="1">
      <alignment horizontal="center" vertical="center" wrapText="1"/>
      <protection locked="0"/>
    </xf>
    <xf numFmtId="0" fontId="22" fillId="4" borderId="65" xfId="0" applyFont="1" applyFill="1" applyBorder="1" applyAlignment="1" applyProtection="1">
      <alignment horizontal="left" vertical="center" wrapText="1"/>
      <protection locked="0"/>
    </xf>
    <xf numFmtId="0" fontId="22" fillId="4" borderId="65" xfId="0" applyFont="1" applyFill="1" applyBorder="1" applyAlignment="1" applyProtection="1">
      <alignment vertical="center"/>
      <protection locked="0"/>
    </xf>
    <xf numFmtId="0" fontId="22" fillId="4" borderId="19" xfId="0" applyFont="1" applyFill="1" applyBorder="1" applyAlignment="1" applyProtection="1">
      <alignment vertical="center"/>
      <protection locked="0"/>
    </xf>
    <xf numFmtId="0" fontId="22" fillId="5" borderId="19" xfId="0" applyFont="1" applyFill="1" applyBorder="1" applyAlignment="1" applyProtection="1">
      <alignment horizontal="center" vertical="center" wrapText="1"/>
      <protection locked="0"/>
    </xf>
    <xf numFmtId="0" fontId="22" fillId="5" borderId="65" xfId="0" applyFont="1" applyFill="1" applyBorder="1" applyAlignment="1" applyProtection="1">
      <alignment vertical="center" wrapText="1"/>
      <protection locked="0"/>
    </xf>
    <xf numFmtId="0" fontId="22" fillId="0" borderId="74" xfId="0" applyFont="1" applyBorder="1" applyAlignment="1" applyProtection="1">
      <alignment vertical="center"/>
      <protection locked="0"/>
    </xf>
    <xf numFmtId="0" fontId="22" fillId="0" borderId="44" xfId="0" applyFont="1" applyBorder="1" applyAlignment="1" applyProtection="1">
      <alignment vertical="center"/>
      <protection locked="0"/>
    </xf>
    <xf numFmtId="0" fontId="22" fillId="0" borderId="39" xfId="0" applyFont="1" applyBorder="1" applyAlignment="1" applyProtection="1">
      <alignment vertical="center"/>
      <protection locked="0"/>
    </xf>
    <xf numFmtId="0" fontId="22" fillId="4" borderId="58" xfId="0" applyFont="1" applyFill="1" applyBorder="1" applyAlignment="1" applyProtection="1">
      <alignment horizontal="left" vertical="center" wrapText="1"/>
      <protection locked="0"/>
    </xf>
    <xf numFmtId="0" fontId="22" fillId="5" borderId="48" xfId="0" applyFont="1" applyFill="1" applyBorder="1" applyAlignment="1" applyProtection="1">
      <alignment horizontal="center" vertical="center" wrapText="1"/>
      <protection locked="0"/>
    </xf>
    <xf numFmtId="0" fontId="22" fillId="4" borderId="75" xfId="0" applyFont="1" applyFill="1" applyBorder="1" applyAlignment="1" applyProtection="1">
      <alignment vertical="center"/>
      <protection locked="0"/>
    </xf>
    <xf numFmtId="0" fontId="22" fillId="5" borderId="60" xfId="0" applyFont="1" applyFill="1" applyBorder="1" applyAlignment="1" applyProtection="1">
      <alignment vertical="center" wrapText="1"/>
      <protection locked="0"/>
    </xf>
    <xf numFmtId="0" fontId="22" fillId="4" borderId="42" xfId="0" applyFont="1" applyFill="1" applyBorder="1" applyAlignment="1" applyProtection="1">
      <alignment vertical="center"/>
      <protection locked="0"/>
    </xf>
    <xf numFmtId="0" fontId="22" fillId="4" borderId="188" xfId="0" applyFont="1" applyFill="1" applyBorder="1" applyAlignment="1" applyProtection="1">
      <alignment vertical="center"/>
      <protection locked="0"/>
    </xf>
    <xf numFmtId="0" fontId="22" fillId="4" borderId="44" xfId="0" applyFont="1" applyFill="1" applyBorder="1" applyAlignment="1" applyProtection="1">
      <alignment vertical="center"/>
      <protection locked="0"/>
    </xf>
    <xf numFmtId="0" fontId="22" fillId="5" borderId="44" xfId="0" applyFont="1" applyFill="1" applyBorder="1" applyAlignment="1" applyProtection="1">
      <alignment horizontal="center" vertical="center" wrapText="1"/>
      <protection locked="0"/>
    </xf>
    <xf numFmtId="0" fontId="22" fillId="5" borderId="42" xfId="0" applyFont="1" applyFill="1" applyBorder="1" applyAlignment="1" applyProtection="1">
      <alignment vertical="center" wrapText="1"/>
      <protection locked="0"/>
    </xf>
    <xf numFmtId="0" fontId="22" fillId="5" borderId="74" xfId="0" applyFont="1" applyFill="1" applyBorder="1" applyAlignment="1" applyProtection="1">
      <alignment vertical="center" wrapText="1"/>
      <protection locked="0"/>
    </xf>
    <xf numFmtId="0" fontId="22" fillId="5" borderId="32" xfId="0" applyFont="1" applyFill="1" applyBorder="1" applyAlignment="1" applyProtection="1">
      <alignment vertical="center" wrapText="1"/>
      <protection locked="0"/>
    </xf>
    <xf numFmtId="0" fontId="22" fillId="6" borderId="37" xfId="0" applyFont="1" applyFill="1" applyBorder="1" applyAlignment="1" applyProtection="1">
      <alignment vertical="center" wrapText="1"/>
      <protection locked="0"/>
    </xf>
    <xf numFmtId="0" fontId="22" fillId="5" borderId="49" xfId="0" applyFont="1" applyFill="1" applyBorder="1" applyAlignment="1" applyProtection="1">
      <alignment horizontal="center" vertical="center" wrapText="1"/>
      <protection locked="0"/>
    </xf>
    <xf numFmtId="0" fontId="22" fillId="4" borderId="40" xfId="0" applyFont="1" applyFill="1" applyBorder="1" applyAlignment="1" applyProtection="1">
      <alignment vertical="center"/>
      <protection locked="0"/>
    </xf>
    <xf numFmtId="0" fontId="22" fillId="4" borderId="189" xfId="0" applyFont="1" applyFill="1" applyBorder="1" applyAlignment="1" applyProtection="1">
      <alignment vertical="center"/>
      <protection locked="0"/>
    </xf>
    <xf numFmtId="0" fontId="22" fillId="4" borderId="45" xfId="0" applyFont="1" applyFill="1" applyBorder="1" applyAlignment="1" applyProtection="1">
      <alignment vertical="center"/>
      <protection locked="0"/>
    </xf>
    <xf numFmtId="0" fontId="22" fillId="5" borderId="45" xfId="0" applyFont="1" applyFill="1" applyBorder="1" applyAlignment="1" applyProtection="1">
      <alignment horizontal="center" vertical="center" wrapText="1"/>
      <protection locked="0"/>
    </xf>
    <xf numFmtId="0" fontId="22" fillId="5" borderId="40" xfId="0" applyFont="1" applyFill="1" applyBorder="1" applyAlignment="1" applyProtection="1">
      <alignment vertical="center" wrapText="1"/>
      <protection locked="0"/>
    </xf>
    <xf numFmtId="0" fontId="22" fillId="5" borderId="35" xfId="0" applyFont="1" applyFill="1" applyBorder="1" applyAlignment="1" applyProtection="1">
      <alignment vertical="center" wrapText="1"/>
      <protection locked="0"/>
    </xf>
    <xf numFmtId="0" fontId="22" fillId="6" borderId="35" xfId="0" applyFont="1" applyFill="1" applyBorder="1" applyAlignment="1" applyProtection="1">
      <alignment vertical="center" wrapText="1"/>
      <protection locked="0"/>
    </xf>
    <xf numFmtId="0" fontId="22" fillId="4" borderId="41" xfId="0" applyFont="1" applyFill="1" applyBorder="1" applyAlignment="1" applyProtection="1">
      <alignment vertical="center"/>
      <protection locked="0"/>
    </xf>
    <xf numFmtId="0" fontId="22" fillId="4" borderId="190" xfId="0" applyFont="1" applyFill="1" applyBorder="1" applyAlignment="1" applyProtection="1">
      <alignment vertical="center"/>
      <protection locked="0"/>
    </xf>
    <xf numFmtId="0" fontId="22" fillId="4" borderId="46" xfId="0" applyFont="1" applyFill="1" applyBorder="1" applyAlignment="1" applyProtection="1">
      <alignment vertical="center"/>
      <protection locked="0"/>
    </xf>
    <xf numFmtId="0" fontId="22" fillId="5" borderId="46" xfId="0" applyFont="1" applyFill="1" applyBorder="1" applyAlignment="1" applyProtection="1">
      <alignment horizontal="center" vertical="center" wrapText="1"/>
      <protection locked="0"/>
    </xf>
    <xf numFmtId="0" fontId="22" fillId="5" borderId="41" xfId="0" applyFont="1" applyFill="1" applyBorder="1" applyAlignment="1" applyProtection="1">
      <alignment vertical="center" wrapText="1"/>
      <protection locked="0"/>
    </xf>
    <xf numFmtId="0" fontId="22" fillId="5" borderId="36" xfId="0" applyFont="1" applyFill="1" applyBorder="1" applyAlignment="1" applyProtection="1">
      <alignment vertical="center" wrapText="1"/>
      <protection locked="0"/>
    </xf>
    <xf numFmtId="0" fontId="22" fillId="6" borderId="36" xfId="0" applyFont="1" applyFill="1" applyBorder="1" applyAlignment="1" applyProtection="1">
      <alignment vertical="center" wrapText="1"/>
      <protection locked="0"/>
    </xf>
    <xf numFmtId="0" fontId="22" fillId="4" borderId="191" xfId="0" applyFont="1" applyFill="1" applyBorder="1" applyAlignment="1" applyProtection="1">
      <alignment vertical="center"/>
      <protection locked="0"/>
    </xf>
    <xf numFmtId="0" fontId="22" fillId="4" borderId="47" xfId="0" applyFont="1" applyFill="1" applyBorder="1" applyAlignment="1" applyProtection="1">
      <alignment vertical="center"/>
      <protection locked="0"/>
    </xf>
    <xf numFmtId="0" fontId="22" fillId="5" borderId="47" xfId="0" applyFont="1" applyFill="1" applyBorder="1" applyAlignment="1" applyProtection="1">
      <alignment horizontal="center" vertical="center" wrapText="1"/>
      <protection locked="0"/>
    </xf>
    <xf numFmtId="0" fontId="22" fillId="5" borderId="37" xfId="0" applyFont="1" applyFill="1" applyBorder="1" applyAlignment="1" applyProtection="1">
      <alignment vertical="center" wrapText="1"/>
      <protection locked="0"/>
    </xf>
    <xf numFmtId="0" fontId="22" fillId="2" borderId="66" xfId="0" applyFont="1" applyFill="1" applyBorder="1" applyAlignment="1" applyProtection="1">
      <alignment vertical="center"/>
      <protection locked="0"/>
    </xf>
    <xf numFmtId="0" fontId="22" fillId="2" borderId="9" xfId="0" applyFont="1" applyFill="1" applyBorder="1" applyAlignment="1" applyProtection="1">
      <alignment vertical="center"/>
      <protection locked="0"/>
    </xf>
    <xf numFmtId="0" fontId="22" fillId="2" borderId="0" xfId="0" applyFont="1" applyFill="1" applyAlignment="1">
      <alignment vertical="center"/>
    </xf>
    <xf numFmtId="0" fontId="22" fillId="0" borderId="66" xfId="0" applyFont="1" applyBorder="1" applyAlignment="1" applyProtection="1">
      <alignment vertical="center"/>
      <protection locked="0"/>
    </xf>
    <xf numFmtId="0" fontId="22" fillId="0" borderId="9" xfId="0" applyFont="1" applyBorder="1" applyAlignment="1" applyProtection="1">
      <alignment vertical="center"/>
      <protection locked="0"/>
    </xf>
    <xf numFmtId="0" fontId="22" fillId="2" borderId="21" xfId="0" applyFont="1" applyFill="1" applyBorder="1" applyAlignment="1" applyProtection="1">
      <alignment vertical="center"/>
      <protection locked="0"/>
    </xf>
    <xf numFmtId="0" fontId="22" fillId="2" borderId="22" xfId="0" applyFont="1" applyFill="1" applyBorder="1" applyAlignment="1" applyProtection="1">
      <alignment vertical="center"/>
      <protection locked="0"/>
    </xf>
    <xf numFmtId="0" fontId="22" fillId="2" borderId="79" xfId="0" applyFont="1" applyFill="1" applyBorder="1" applyAlignment="1" applyProtection="1">
      <alignment vertical="center"/>
      <protection locked="0"/>
    </xf>
    <xf numFmtId="0" fontId="22" fillId="0" borderId="147" xfId="0" applyFont="1" applyBorder="1" applyAlignment="1" applyProtection="1">
      <alignment horizontal="center" vertical="center" wrapText="1"/>
      <protection locked="0"/>
    </xf>
    <xf numFmtId="0" fontId="22" fillId="5" borderId="77" xfId="0" applyFont="1" applyFill="1" applyBorder="1" applyAlignment="1" applyProtection="1">
      <alignment horizontal="center" vertical="center" wrapText="1"/>
      <protection locked="0"/>
    </xf>
    <xf numFmtId="0" fontId="22" fillId="4" borderId="69" xfId="0" applyFont="1" applyFill="1" applyBorder="1" applyAlignment="1" applyProtection="1">
      <alignment vertical="center"/>
      <protection locked="0"/>
    </xf>
    <xf numFmtId="0" fontId="22" fillId="4" borderId="192" xfId="0" applyFont="1" applyFill="1" applyBorder="1" applyAlignment="1" applyProtection="1">
      <alignment vertical="center"/>
      <protection locked="0"/>
    </xf>
    <xf numFmtId="0" fontId="22" fillId="4" borderId="77" xfId="0" applyFont="1" applyFill="1" applyBorder="1" applyAlignment="1" applyProtection="1">
      <alignment vertical="center"/>
      <protection locked="0"/>
    </xf>
    <xf numFmtId="0" fontId="22" fillId="5" borderId="69" xfId="0" applyFont="1" applyFill="1" applyBorder="1" applyAlignment="1" applyProtection="1">
      <alignment vertical="center" wrapText="1"/>
      <protection locked="0"/>
    </xf>
    <xf numFmtId="0" fontId="22" fillId="5" borderId="56" xfId="0" applyFont="1" applyFill="1" applyBorder="1" applyAlignment="1" applyProtection="1">
      <alignment vertical="center" wrapText="1"/>
      <protection locked="0"/>
    </xf>
    <xf numFmtId="0" fontId="22" fillId="2" borderId="77" xfId="0" applyFont="1" applyFill="1" applyBorder="1" applyAlignment="1" applyProtection="1">
      <alignment vertical="center"/>
      <protection locked="0"/>
    </xf>
    <xf numFmtId="0" fontId="22" fillId="6" borderId="56" xfId="0" applyFont="1" applyFill="1" applyBorder="1" applyAlignment="1" applyProtection="1">
      <alignment vertical="center" wrapText="1"/>
      <protection locked="0"/>
    </xf>
    <xf numFmtId="0" fontId="22" fillId="0" borderId="22" xfId="0" applyFont="1" applyBorder="1" applyAlignment="1" applyProtection="1">
      <alignment horizontal="center" vertical="center" wrapText="1"/>
      <protection locked="0"/>
    </xf>
    <xf numFmtId="0" fontId="22" fillId="2" borderId="23" xfId="0" applyFont="1" applyFill="1" applyBorder="1" applyAlignment="1" applyProtection="1">
      <alignment vertical="center"/>
      <protection locked="0"/>
    </xf>
    <xf numFmtId="0" fontId="22" fillId="2" borderId="73" xfId="0" applyFont="1" applyFill="1" applyBorder="1" applyAlignment="1" applyProtection="1">
      <alignment vertical="center"/>
      <protection locked="0"/>
    </xf>
    <xf numFmtId="0" fontId="22" fillId="2" borderId="38" xfId="0" applyFont="1" applyFill="1" applyBorder="1" applyAlignment="1" applyProtection="1">
      <alignment vertical="center"/>
      <protection locked="0"/>
    </xf>
    <xf numFmtId="0" fontId="22" fillId="0" borderId="43" xfId="0" applyFont="1" applyBorder="1" applyAlignment="1" applyProtection="1">
      <alignment horizontal="center" vertical="center" wrapText="1"/>
      <protection locked="0"/>
    </xf>
    <xf numFmtId="0" fontId="22" fillId="2" borderId="70" xfId="0" applyFont="1" applyFill="1" applyBorder="1" applyAlignment="1" applyProtection="1">
      <alignment vertical="center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22" fillId="2" borderId="71" xfId="0" applyFont="1" applyFill="1" applyBorder="1" applyAlignment="1" applyProtection="1">
      <alignment vertical="center"/>
      <protection locked="0"/>
    </xf>
    <xf numFmtId="0" fontId="22" fillId="4" borderId="68" xfId="0" applyFont="1" applyFill="1" applyBorder="1" applyAlignment="1" applyProtection="1">
      <alignment vertical="center"/>
      <protection locked="0"/>
    </xf>
    <xf numFmtId="0" fontId="22" fillId="4" borderId="193" xfId="0" applyFont="1" applyFill="1" applyBorder="1" applyAlignment="1" applyProtection="1">
      <alignment vertical="center"/>
      <protection locked="0"/>
    </xf>
    <xf numFmtId="0" fontId="22" fillId="4" borderId="76" xfId="0" applyFont="1" applyFill="1" applyBorder="1" applyAlignment="1" applyProtection="1">
      <alignment vertical="center"/>
      <protection locked="0"/>
    </xf>
    <xf numFmtId="0" fontId="22" fillId="5" borderId="76" xfId="0" applyFont="1" applyFill="1" applyBorder="1" applyAlignment="1" applyProtection="1">
      <alignment horizontal="center" vertical="center" wrapText="1"/>
      <protection locked="0"/>
    </xf>
    <xf numFmtId="0" fontId="22" fillId="5" borderId="68" xfId="0" applyFont="1" applyFill="1" applyBorder="1" applyAlignment="1" applyProtection="1">
      <alignment vertical="center" wrapText="1"/>
      <protection locked="0"/>
    </xf>
    <xf numFmtId="0" fontId="22" fillId="5" borderId="55" xfId="0" applyFont="1" applyFill="1" applyBorder="1" applyAlignment="1" applyProtection="1">
      <alignment vertical="center" wrapText="1"/>
      <protection locked="0"/>
    </xf>
    <xf numFmtId="0" fontId="22" fillId="6" borderId="55" xfId="0" applyFont="1" applyFill="1" applyBorder="1" applyAlignment="1" applyProtection="1">
      <alignment vertical="center" wrapText="1"/>
      <protection locked="0"/>
    </xf>
    <xf numFmtId="0" fontId="22" fillId="2" borderId="74" xfId="0" applyFont="1" applyFill="1" applyBorder="1" applyAlignment="1" applyProtection="1">
      <alignment vertical="center"/>
      <protection locked="0"/>
    </xf>
    <xf numFmtId="0" fontId="22" fillId="2" borderId="39" xfId="0" applyFont="1" applyFill="1" applyBorder="1" applyAlignment="1" applyProtection="1">
      <alignment vertical="center"/>
      <protection locked="0"/>
    </xf>
    <xf numFmtId="0" fontId="22" fillId="0" borderId="44" xfId="0" applyFont="1" applyBorder="1" applyAlignment="1" applyProtection="1">
      <alignment horizontal="center" vertical="center" wrapText="1"/>
      <protection locked="0"/>
    </xf>
    <xf numFmtId="0" fontId="22" fillId="2" borderId="72" xfId="0" applyFont="1" applyFill="1" applyBorder="1" applyAlignment="1" applyProtection="1">
      <alignment vertical="center"/>
      <protection locked="0"/>
    </xf>
    <xf numFmtId="0" fontId="22" fillId="5" borderId="78" xfId="0" applyFont="1" applyFill="1" applyBorder="1" applyAlignment="1" applyProtection="1">
      <alignment horizontal="center" vertical="center" wrapText="1"/>
      <protection locked="0"/>
    </xf>
    <xf numFmtId="0" fontId="22" fillId="5" borderId="96" xfId="0" applyFont="1" applyFill="1" applyBorder="1" applyAlignment="1" applyProtection="1">
      <alignment horizontal="center" vertical="center" wrapText="1"/>
      <protection locked="0"/>
    </xf>
    <xf numFmtId="0" fontId="22" fillId="4" borderId="74" xfId="0" applyFont="1" applyFill="1" applyBorder="1" applyAlignment="1" applyProtection="1">
      <alignment vertical="center"/>
      <protection locked="0"/>
    </xf>
    <xf numFmtId="0" fontId="22" fillId="6" borderId="32" xfId="0" applyFont="1" applyFill="1" applyBorder="1" applyAlignment="1" applyProtection="1">
      <alignment vertical="center" wrapText="1"/>
      <protection locked="0"/>
    </xf>
    <xf numFmtId="0" fontId="22" fillId="5" borderId="97" xfId="0" applyFont="1" applyFill="1" applyBorder="1" applyAlignment="1" applyProtection="1">
      <alignment horizontal="center" vertical="center" wrapText="1"/>
      <protection locked="0"/>
    </xf>
    <xf numFmtId="0" fontId="22" fillId="2" borderId="73" xfId="0" applyFont="1" applyFill="1" applyBorder="1" applyAlignment="1" applyProtection="1">
      <alignment vertical="center" wrapText="1"/>
      <protection locked="0"/>
    </xf>
    <xf numFmtId="0" fontId="22" fillId="2" borderId="43" xfId="0" applyFont="1" applyFill="1" applyBorder="1" applyAlignment="1" applyProtection="1">
      <alignment vertical="center" wrapText="1"/>
      <protection locked="0"/>
    </xf>
    <xf numFmtId="0" fontId="22" fillId="2" borderId="38" xfId="0" applyFont="1" applyFill="1" applyBorder="1" applyAlignment="1" applyProtection="1">
      <alignment vertical="center" wrapText="1"/>
      <protection locked="0"/>
    </xf>
    <xf numFmtId="0" fontId="22" fillId="2" borderId="70" xfId="0" applyFont="1" applyFill="1" applyBorder="1" applyAlignment="1" applyProtection="1">
      <alignment vertical="center" wrapText="1"/>
      <protection locked="0"/>
    </xf>
    <xf numFmtId="0" fontId="22" fillId="2" borderId="74" xfId="0" applyFont="1" applyFill="1" applyBorder="1" applyAlignment="1" applyProtection="1">
      <alignment vertical="center" wrapText="1"/>
      <protection locked="0"/>
    </xf>
    <xf numFmtId="0" fontId="22" fillId="2" borderId="44" xfId="0" applyFont="1" applyFill="1" applyBorder="1" applyAlignment="1" applyProtection="1">
      <alignment vertical="center" wrapText="1"/>
      <protection locked="0"/>
    </xf>
    <xf numFmtId="0" fontId="22" fillId="2" borderId="39" xfId="0" applyFont="1" applyFill="1" applyBorder="1" applyAlignment="1" applyProtection="1">
      <alignment vertical="center" wrapText="1"/>
      <protection locked="0"/>
    </xf>
    <xf numFmtId="0" fontId="22" fillId="2" borderId="72" xfId="0" applyFont="1" applyFill="1" applyBorder="1" applyAlignment="1" applyProtection="1">
      <alignment vertical="center" wrapText="1"/>
      <protection locked="0"/>
    </xf>
    <xf numFmtId="0" fontId="22" fillId="2" borderId="69" xfId="0" applyFont="1" applyFill="1" applyBorder="1" applyAlignment="1" applyProtection="1">
      <alignment vertical="center"/>
      <protection locked="0"/>
    </xf>
    <xf numFmtId="0" fontId="22" fillId="2" borderId="194" xfId="0" applyFont="1" applyFill="1" applyBorder="1" applyAlignment="1" applyProtection="1">
      <alignment vertical="center"/>
      <protection locked="0"/>
    </xf>
    <xf numFmtId="0" fontId="22" fillId="0" borderId="77" xfId="0" applyFont="1" applyBorder="1" applyAlignment="1" applyProtection="1">
      <alignment horizontal="center" vertical="center" wrapText="1"/>
      <protection locked="0"/>
    </xf>
    <xf numFmtId="0" fontId="22" fillId="2" borderId="78" xfId="0" applyFont="1" applyFill="1" applyBorder="1" applyAlignment="1" applyProtection="1">
      <alignment vertical="center"/>
      <protection locked="0"/>
    </xf>
    <xf numFmtId="0" fontId="22" fillId="2" borderId="30" xfId="0" applyFont="1" applyFill="1" applyBorder="1" applyAlignment="1" applyProtection="1">
      <alignment vertical="center"/>
      <protection locked="0"/>
    </xf>
    <xf numFmtId="0" fontId="22" fillId="0" borderId="71" xfId="0" applyFont="1" applyBorder="1" applyAlignment="1" applyProtection="1">
      <alignment vertical="center"/>
      <protection locked="0"/>
    </xf>
    <xf numFmtId="0" fontId="27" fillId="0" borderId="0" xfId="0" applyFont="1" applyAlignment="1" applyProtection="1">
      <alignment horizontal="center" vertical="center" wrapText="1"/>
      <protection locked="0"/>
    </xf>
    <xf numFmtId="0" fontId="27" fillId="0" borderId="0" xfId="0" applyFont="1" applyAlignment="1">
      <alignment horizontal="center" vertical="center" wrapText="1"/>
    </xf>
    <xf numFmtId="0" fontId="27" fillId="0" borderId="195" xfId="0" applyFont="1" applyBorder="1" applyAlignment="1" applyProtection="1">
      <alignment horizontal="center" vertical="center" wrapText="1"/>
      <protection locked="0"/>
    </xf>
    <xf numFmtId="0" fontId="27" fillId="0" borderId="43" xfId="0" applyFont="1" applyBorder="1" applyAlignment="1" applyProtection="1">
      <alignment horizontal="center" vertical="center" wrapText="1"/>
      <protection locked="0"/>
    </xf>
    <xf numFmtId="0" fontId="27" fillId="0" borderId="195" xfId="0" applyFont="1" applyBorder="1" applyAlignment="1">
      <alignment horizontal="center" vertical="center" wrapText="1"/>
    </xf>
    <xf numFmtId="0" fontId="27" fillId="0" borderId="108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6" fillId="0" borderId="0" xfId="0" applyFont="1"/>
    <xf numFmtId="0" fontId="27" fillId="0" borderId="0" xfId="0" applyFont="1" applyAlignment="1">
      <alignment vertical="center" wrapText="1"/>
    </xf>
    <xf numFmtId="0" fontId="22" fillId="2" borderId="0" xfId="0" applyFont="1" applyFill="1" applyAlignment="1">
      <alignment horizontal="center" vertical="center"/>
    </xf>
    <xf numFmtId="0" fontId="27" fillId="6" borderId="134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27" fillId="2" borderId="129" xfId="0" applyFont="1" applyFill="1" applyBorder="1" applyAlignment="1">
      <alignment horizontal="center" vertical="center" wrapText="1"/>
    </xf>
    <xf numFmtId="0" fontId="27" fillId="2" borderId="13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13" fillId="0" borderId="22" xfId="0" applyFont="1" applyBorder="1" applyAlignment="1">
      <alignment vertical="center"/>
    </xf>
    <xf numFmtId="0" fontId="22" fillId="0" borderId="139" xfId="0" applyFont="1" applyBorder="1" applyAlignment="1">
      <alignment horizontal="left" vertical="center" wrapText="1"/>
    </xf>
    <xf numFmtId="0" fontId="22" fillId="0" borderId="141" xfId="0" applyFont="1" applyBorder="1" applyAlignment="1">
      <alignment horizontal="left" vertical="center" wrapText="1"/>
    </xf>
    <xf numFmtId="0" fontId="22" fillId="0" borderId="143" xfId="0" applyFont="1" applyBorder="1" applyAlignment="1">
      <alignment horizontal="left" vertical="center" wrapText="1"/>
    </xf>
    <xf numFmtId="0" fontId="22" fillId="0" borderId="144" xfId="0" applyFont="1" applyBorder="1" applyAlignment="1">
      <alignment horizontal="left" vertical="center" wrapText="1"/>
    </xf>
    <xf numFmtId="0" fontId="22" fillId="0" borderId="148" xfId="0" applyFont="1" applyBorder="1" applyAlignment="1">
      <alignment horizontal="left" vertical="center" wrapText="1"/>
    </xf>
    <xf numFmtId="0" fontId="22" fillId="0" borderId="149" xfId="0" applyFont="1" applyBorder="1" applyAlignment="1">
      <alignment horizontal="left" vertical="center" wrapText="1"/>
    </xf>
    <xf numFmtId="0" fontId="22" fillId="0" borderId="150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center" vertical="center" textRotation="90" wrapText="1"/>
    </xf>
    <xf numFmtId="0" fontId="22" fillId="0" borderId="43" xfId="0" applyFont="1" applyBorder="1" applyAlignment="1">
      <alignment vertical="center"/>
    </xf>
    <xf numFmtId="0" fontId="22" fillId="0" borderId="148" xfId="0" applyFont="1" applyBorder="1" applyAlignment="1">
      <alignment vertical="center" wrapText="1"/>
    </xf>
    <xf numFmtId="0" fontId="22" fillId="0" borderId="149" xfId="0" applyFont="1" applyBorder="1" applyAlignment="1">
      <alignment vertical="center" wrapText="1"/>
    </xf>
    <xf numFmtId="0" fontId="22" fillId="0" borderId="152" xfId="0" applyFont="1" applyBorder="1" applyAlignment="1">
      <alignment vertical="center" wrapText="1"/>
    </xf>
    <xf numFmtId="0" fontId="22" fillId="0" borderId="153" xfId="0" applyFont="1" applyBorder="1" applyAlignment="1">
      <alignment vertical="center" wrapText="1"/>
    </xf>
    <xf numFmtId="0" fontId="22" fillId="0" borderId="154" xfId="0" applyFont="1" applyBorder="1" applyAlignment="1">
      <alignment vertical="center" wrapText="1"/>
    </xf>
    <xf numFmtId="0" fontId="22" fillId="0" borderId="157" xfId="0" applyFont="1" applyBorder="1" applyAlignment="1">
      <alignment vertical="center" wrapText="1"/>
    </xf>
    <xf numFmtId="0" fontId="22" fillId="0" borderId="44" xfId="0" applyFont="1" applyBorder="1" applyAlignment="1">
      <alignment vertical="center"/>
    </xf>
    <xf numFmtId="0" fontId="22" fillId="0" borderId="152" xfId="0" applyFont="1" applyBorder="1" applyAlignment="1">
      <alignment horizontal="left" vertical="center" wrapText="1"/>
    </xf>
    <xf numFmtId="0" fontId="22" fillId="0" borderId="153" xfId="0" applyFont="1" applyBorder="1" applyAlignment="1">
      <alignment horizontal="left" vertical="center" wrapText="1"/>
    </xf>
    <xf numFmtId="0" fontId="22" fillId="0" borderId="161" xfId="0" applyFont="1" applyBorder="1" applyAlignment="1">
      <alignment horizontal="left" vertical="center" wrapText="1"/>
    </xf>
    <xf numFmtId="0" fontId="22" fillId="0" borderId="162" xfId="0" applyFont="1" applyBorder="1" applyAlignment="1">
      <alignment horizontal="left" vertical="center" wrapText="1"/>
    </xf>
    <xf numFmtId="0" fontId="22" fillId="0" borderId="151" xfId="0" applyFont="1" applyBorder="1" applyAlignment="1">
      <alignment horizontal="left" vertical="center" wrapText="1"/>
    </xf>
    <xf numFmtId="0" fontId="22" fillId="0" borderId="169" xfId="0" applyFont="1" applyBorder="1" applyAlignment="1">
      <alignment horizontal="left" vertical="center" wrapText="1"/>
    </xf>
    <xf numFmtId="0" fontId="22" fillId="0" borderId="170" xfId="0" applyFont="1" applyBorder="1" applyAlignment="1">
      <alignment horizontal="left" vertical="center" wrapText="1"/>
    </xf>
    <xf numFmtId="0" fontId="22" fillId="0" borderId="172" xfId="0" applyFont="1" applyBorder="1" applyAlignment="1">
      <alignment horizontal="left" vertical="center" wrapText="1"/>
    </xf>
    <xf numFmtId="0" fontId="22" fillId="0" borderId="175" xfId="0" applyFont="1" applyBorder="1" applyAlignment="1">
      <alignment horizontal="left" vertical="center" wrapText="1"/>
    </xf>
    <xf numFmtId="0" fontId="22" fillId="0" borderId="176" xfId="0" applyFont="1" applyBorder="1" applyAlignment="1">
      <alignment horizontal="left" vertical="center" wrapText="1"/>
    </xf>
    <xf numFmtId="0" fontId="22" fillId="0" borderId="177" xfId="0" applyFont="1" applyBorder="1" applyAlignment="1">
      <alignment horizontal="left" vertical="center" wrapText="1"/>
    </xf>
    <xf numFmtId="0" fontId="22" fillId="0" borderId="66" xfId="0" applyFont="1" applyBorder="1" applyAlignment="1">
      <alignment vertical="center"/>
    </xf>
    <xf numFmtId="0" fontId="22" fillId="0" borderId="66" xfId="0" applyFont="1" applyBorder="1" applyAlignment="1">
      <alignment horizontal="center" vertical="center"/>
    </xf>
    <xf numFmtId="0" fontId="22" fillId="0" borderId="31" xfId="0" applyFont="1" applyBorder="1" applyAlignment="1">
      <alignment vertical="center"/>
    </xf>
    <xf numFmtId="0" fontId="22" fillId="2" borderId="31" xfId="0" applyFont="1" applyFill="1" applyBorder="1" applyAlignment="1">
      <alignment vertical="center"/>
    </xf>
    <xf numFmtId="0" fontId="27" fillId="5" borderId="1" xfId="0" applyFont="1" applyFill="1" applyBorder="1" applyAlignment="1">
      <alignment horizontal="center" vertical="center" wrapText="1"/>
    </xf>
    <xf numFmtId="0" fontId="27" fillId="5" borderId="197" xfId="0" applyFont="1" applyFill="1" applyBorder="1" applyAlignment="1">
      <alignment horizontal="center" vertical="center" wrapText="1"/>
    </xf>
    <xf numFmtId="0" fontId="22" fillId="0" borderId="31" xfId="0" applyFont="1" applyBorder="1" applyAlignment="1" applyProtection="1">
      <alignment vertical="center"/>
      <protection locked="0"/>
    </xf>
    <xf numFmtId="0" fontId="22" fillId="2" borderId="55" xfId="0" applyFont="1" applyFill="1" applyBorder="1" applyAlignment="1" applyProtection="1">
      <alignment vertical="center"/>
      <protection locked="0"/>
    </xf>
    <xf numFmtId="0" fontId="22" fillId="2" borderId="0" xfId="0" applyFont="1" applyFill="1" applyAlignment="1" applyProtection="1">
      <alignment vertical="center" wrapText="1"/>
      <protection locked="0"/>
    </xf>
    <xf numFmtId="0" fontId="18" fillId="5" borderId="99" xfId="2" applyFont="1" applyFill="1" applyBorder="1" applyAlignment="1">
      <alignment horizontal="center" vertical="center" wrapText="1"/>
    </xf>
    <xf numFmtId="0" fontId="18" fillId="5" borderId="100" xfId="2" applyFont="1" applyFill="1" applyBorder="1" applyAlignment="1">
      <alignment horizontal="center" vertical="center" wrapText="1"/>
    </xf>
    <xf numFmtId="0" fontId="18" fillId="5" borderId="101" xfId="2" applyFont="1" applyFill="1" applyBorder="1" applyAlignment="1">
      <alignment horizontal="center" vertical="center" wrapText="1"/>
    </xf>
    <xf numFmtId="0" fontId="19" fillId="4" borderId="114" xfId="0" applyFont="1" applyFill="1" applyBorder="1" applyAlignment="1">
      <alignment horizontal="center" vertical="center"/>
    </xf>
    <xf numFmtId="0" fontId="22" fillId="0" borderId="87" xfId="0" applyFont="1" applyBorder="1" applyAlignment="1">
      <alignment horizontal="left" vertical="center"/>
    </xf>
    <xf numFmtId="0" fontId="22" fillId="0" borderId="122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7" fillId="5" borderId="93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7" fillId="5" borderId="92" xfId="0" applyFont="1" applyFill="1" applyBorder="1" applyAlignment="1">
      <alignment horizontal="center" vertical="center"/>
    </xf>
    <xf numFmtId="0" fontId="17" fillId="5" borderId="93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17" fillId="5" borderId="92" xfId="0" applyFont="1" applyFill="1" applyBorder="1" applyAlignment="1">
      <alignment horizontal="center" vertical="center" wrapText="1"/>
    </xf>
    <xf numFmtId="0" fontId="18" fillId="5" borderId="93" xfId="2" applyFont="1" applyFill="1" applyBorder="1" applyAlignment="1">
      <alignment horizontal="center" vertical="center" wrapText="1"/>
    </xf>
    <xf numFmtId="0" fontId="18" fillId="5" borderId="0" xfId="2" applyFont="1" applyFill="1" applyBorder="1" applyAlignment="1">
      <alignment horizontal="center" vertical="center" wrapText="1"/>
    </xf>
    <xf numFmtId="0" fontId="18" fillId="5" borderId="92" xfId="2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8" xfId="0" applyFont="1" applyBorder="1" applyAlignment="1">
      <alignment horizontal="center" vertical="center" wrapText="1"/>
    </xf>
    <xf numFmtId="0" fontId="14" fillId="0" borderId="11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112" xfId="0" applyFont="1" applyBorder="1" applyAlignment="1">
      <alignment horizontal="center" vertical="center" wrapText="1"/>
    </xf>
    <xf numFmtId="0" fontId="16" fillId="4" borderId="89" xfId="0" applyFont="1" applyFill="1" applyBorder="1" applyAlignment="1">
      <alignment horizontal="center" vertical="center" wrapText="1"/>
    </xf>
    <xf numFmtId="0" fontId="16" fillId="4" borderId="90" xfId="0" applyFont="1" applyFill="1" applyBorder="1" applyAlignment="1">
      <alignment horizontal="center" vertical="center" wrapText="1"/>
    </xf>
    <xf numFmtId="0" fontId="16" fillId="4" borderId="91" xfId="0" applyFont="1" applyFill="1" applyBorder="1" applyAlignment="1">
      <alignment horizontal="center" vertical="center" wrapText="1"/>
    </xf>
    <xf numFmtId="0" fontId="27" fillId="0" borderId="138" xfId="0" applyFont="1" applyBorder="1" applyAlignment="1">
      <alignment horizontal="left" vertical="center" wrapText="1"/>
    </xf>
    <xf numFmtId="0" fontId="27" fillId="0" borderId="140" xfId="0" applyFont="1" applyBorder="1" applyAlignment="1">
      <alignment horizontal="left" vertical="center" wrapText="1"/>
    </xf>
    <xf numFmtId="0" fontId="27" fillId="0" borderId="111" xfId="0" applyFont="1" applyBorder="1" applyAlignment="1">
      <alignment horizontal="left" vertical="center" wrapText="1"/>
    </xf>
    <xf numFmtId="0" fontId="27" fillId="0" borderId="9" xfId="0" applyFont="1" applyBorder="1" applyAlignment="1">
      <alignment horizontal="left" vertical="center" wrapText="1"/>
    </xf>
    <xf numFmtId="0" fontId="27" fillId="0" borderId="30" xfId="0" applyFont="1" applyBorder="1" applyAlignment="1">
      <alignment horizontal="center" vertical="center" textRotation="90" wrapText="1"/>
    </xf>
    <xf numFmtId="0" fontId="27" fillId="0" borderId="31" xfId="0" applyFont="1" applyBorder="1" applyAlignment="1">
      <alignment horizontal="center" vertical="center" textRotation="90" wrapText="1"/>
    </xf>
    <xf numFmtId="0" fontId="27" fillId="0" borderId="32" xfId="0" applyFont="1" applyBorder="1" applyAlignment="1">
      <alignment horizontal="center" vertical="center" textRotation="90" wrapText="1"/>
    </xf>
    <xf numFmtId="0" fontId="27" fillId="0" borderId="168" xfId="0" applyFont="1" applyBorder="1" applyAlignment="1">
      <alignment horizontal="left" vertical="center" wrapText="1"/>
    </xf>
    <xf numFmtId="0" fontId="27" fillId="0" borderId="173" xfId="0" applyFont="1" applyBorder="1" applyAlignment="1">
      <alignment horizontal="left" vertical="center" wrapText="1"/>
    </xf>
    <xf numFmtId="0" fontId="22" fillId="5" borderId="30" xfId="0" applyFont="1" applyFill="1" applyBorder="1" applyAlignment="1" applyProtection="1">
      <alignment horizontal="center" vertical="center" wrapText="1"/>
      <protection locked="0"/>
    </xf>
    <xf numFmtId="0" fontId="22" fillId="5" borderId="31" xfId="0" applyFont="1" applyFill="1" applyBorder="1" applyAlignment="1" applyProtection="1">
      <alignment horizontal="center" vertical="center" wrapText="1"/>
      <protection locked="0"/>
    </xf>
    <xf numFmtId="0" fontId="27" fillId="0" borderId="171" xfId="0" applyFont="1" applyBorder="1" applyAlignment="1">
      <alignment horizontal="left" vertical="center" wrapText="1"/>
    </xf>
    <xf numFmtId="0" fontId="22" fillId="5" borderId="32" xfId="0" applyFont="1" applyFill="1" applyBorder="1" applyAlignment="1" applyProtection="1">
      <alignment horizontal="center" vertical="center" wrapText="1"/>
      <protection locked="0"/>
    </xf>
    <xf numFmtId="0" fontId="27" fillId="0" borderId="112" xfId="0" applyFont="1" applyBorder="1" applyAlignment="1">
      <alignment horizontal="left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105" xfId="0" applyFont="1" applyBorder="1" applyAlignment="1">
      <alignment horizontal="center" vertical="center" wrapText="1"/>
    </xf>
    <xf numFmtId="0" fontId="27" fillId="0" borderId="106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160" xfId="0" applyFont="1" applyBorder="1" applyAlignment="1">
      <alignment horizontal="left" vertical="center" wrapText="1"/>
    </xf>
    <xf numFmtId="0" fontId="27" fillId="0" borderId="33" xfId="0" applyFont="1" applyBorder="1" applyAlignment="1">
      <alignment horizontal="center" vertical="center" textRotation="90" wrapText="1"/>
    </xf>
    <xf numFmtId="0" fontId="27" fillId="0" borderId="6" xfId="0" applyFont="1" applyBorder="1" applyAlignment="1">
      <alignment horizontal="center" vertical="center" textRotation="90" wrapText="1"/>
    </xf>
    <xf numFmtId="0" fontId="27" fillId="0" borderId="7" xfId="0" applyFont="1" applyBorder="1" applyAlignment="1">
      <alignment horizontal="center" vertical="center" textRotation="90" wrapText="1"/>
    </xf>
    <xf numFmtId="0" fontId="27" fillId="0" borderId="38" xfId="0" applyFont="1" applyBorder="1" applyAlignment="1">
      <alignment horizontal="center" vertical="center" textRotation="90" wrapText="1"/>
    </xf>
    <xf numFmtId="0" fontId="27" fillId="0" borderId="9" xfId="0" applyFont="1" applyBorder="1" applyAlignment="1">
      <alignment horizontal="center" vertical="center" textRotation="90" wrapText="1"/>
    </xf>
    <xf numFmtId="0" fontId="27" fillId="0" borderId="39" xfId="0" applyFont="1" applyBorder="1" applyAlignment="1">
      <alignment horizontal="center" vertical="center" textRotation="90" wrapText="1"/>
    </xf>
    <xf numFmtId="0" fontId="27" fillId="0" borderId="2" xfId="0" applyFont="1" applyBorder="1" applyAlignment="1">
      <alignment horizontal="center" vertical="center" textRotation="90" wrapText="1"/>
    </xf>
    <xf numFmtId="0" fontId="27" fillId="0" borderId="3" xfId="0" applyFont="1" applyBorder="1" applyAlignment="1">
      <alignment horizontal="center" vertical="center" textRotation="90" wrapText="1"/>
    </xf>
    <xf numFmtId="0" fontId="27" fillId="0" borderId="142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 textRotation="90" wrapText="1"/>
    </xf>
    <xf numFmtId="0" fontId="22" fillId="5" borderId="30" xfId="0" applyFont="1" applyFill="1" applyBorder="1" applyAlignment="1" applyProtection="1">
      <alignment horizontal="center" vertical="center"/>
      <protection locked="0"/>
    </xf>
    <xf numFmtId="0" fontId="22" fillId="5" borderId="31" xfId="0" applyFont="1" applyFill="1" applyBorder="1" applyAlignment="1" applyProtection="1">
      <alignment horizontal="center" vertical="center"/>
      <protection locked="0"/>
    </xf>
    <xf numFmtId="0" fontId="22" fillId="5" borderId="32" xfId="0" applyFont="1" applyFill="1" applyBorder="1" applyAlignment="1" applyProtection="1">
      <alignment horizontal="center" vertical="center"/>
      <protection locked="0"/>
    </xf>
    <xf numFmtId="0" fontId="27" fillId="0" borderId="34" xfId="0" applyFont="1" applyBorder="1" applyAlignment="1">
      <alignment horizontal="center" vertical="center" textRotation="90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textRotation="90" wrapText="1"/>
    </xf>
    <xf numFmtId="0" fontId="27" fillId="0" borderId="107" xfId="0" applyFont="1" applyBorder="1" applyAlignment="1">
      <alignment horizontal="left" vertical="center" wrapText="1"/>
    </xf>
    <xf numFmtId="0" fontId="27" fillId="0" borderId="158" xfId="0" applyFont="1" applyBorder="1" applyAlignment="1">
      <alignment horizontal="left" vertical="center" wrapText="1"/>
    </xf>
    <xf numFmtId="0" fontId="27" fillId="0" borderId="163" xfId="0" applyFont="1" applyBorder="1" applyAlignment="1">
      <alignment horizontal="left" vertical="center" wrapText="1"/>
    </xf>
    <xf numFmtId="0" fontId="27" fillId="0" borderId="156" xfId="0" applyFont="1" applyBorder="1" applyAlignment="1">
      <alignment horizontal="left" vertical="center" wrapText="1"/>
    </xf>
    <xf numFmtId="0" fontId="27" fillId="0" borderId="155" xfId="0" applyFont="1" applyBorder="1" applyAlignment="1">
      <alignment horizontal="center" vertical="center" wrapText="1"/>
    </xf>
    <xf numFmtId="0" fontId="27" fillId="0" borderId="159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156" xfId="0" applyFont="1" applyBorder="1" applyAlignment="1">
      <alignment horizontal="center" vertical="center" wrapText="1"/>
    </xf>
    <xf numFmtId="0" fontId="27" fillId="0" borderId="135" xfId="0" applyFont="1" applyBorder="1" applyAlignment="1">
      <alignment horizontal="center" vertical="center" wrapText="1"/>
    </xf>
    <xf numFmtId="0" fontId="27" fillId="0" borderId="136" xfId="0" applyFont="1" applyBorder="1" applyAlignment="1">
      <alignment horizontal="center" vertical="center" wrapText="1"/>
    </xf>
    <xf numFmtId="0" fontId="22" fillId="5" borderId="50" xfId="0" applyFont="1" applyFill="1" applyBorder="1" applyAlignment="1" applyProtection="1">
      <alignment horizontal="center" vertical="center" wrapText="1"/>
      <protection locked="0"/>
    </xf>
    <xf numFmtId="0" fontId="22" fillId="5" borderId="51" xfId="0" applyFont="1" applyFill="1" applyBorder="1" applyAlignment="1" applyProtection="1">
      <alignment horizontal="center" vertical="center" wrapText="1"/>
      <protection locked="0"/>
    </xf>
    <xf numFmtId="0" fontId="27" fillId="0" borderId="94" xfId="0" applyFont="1" applyBorder="1" applyAlignment="1">
      <alignment horizontal="center" vertical="center" wrapText="1"/>
    </xf>
    <xf numFmtId="0" fontId="27" fillId="0" borderId="111" xfId="0" applyFont="1" applyBorder="1" applyAlignment="1">
      <alignment horizontal="center" vertical="center" textRotation="90" wrapText="1"/>
    </xf>
    <xf numFmtId="0" fontId="27" fillId="0" borderId="196" xfId="0" applyFont="1" applyBorder="1" applyAlignment="1">
      <alignment horizontal="center" vertical="center" textRotation="90" wrapText="1"/>
    </xf>
    <xf numFmtId="0" fontId="27" fillId="0" borderId="164" xfId="0" applyFont="1" applyBorder="1" applyAlignment="1">
      <alignment horizontal="left" vertical="center" wrapText="1"/>
    </xf>
    <xf numFmtId="0" fontId="27" fillId="0" borderId="166" xfId="0" applyFont="1" applyBorder="1" applyAlignment="1">
      <alignment horizontal="left" vertical="center" wrapText="1"/>
    </xf>
    <xf numFmtId="0" fontId="27" fillId="0" borderId="167" xfId="0" applyFont="1" applyBorder="1" applyAlignment="1">
      <alignment horizontal="left" vertical="center" wrapText="1"/>
    </xf>
    <xf numFmtId="0" fontId="27" fillId="0" borderId="165" xfId="0" applyFont="1" applyBorder="1" applyAlignment="1">
      <alignment horizontal="left" vertical="center" wrapText="1"/>
    </xf>
    <xf numFmtId="0" fontId="27" fillId="2" borderId="22" xfId="0" applyFont="1" applyFill="1" applyBorder="1" applyAlignment="1">
      <alignment horizontal="center" vertical="center" wrapText="1"/>
    </xf>
    <xf numFmtId="0" fontId="22" fillId="5" borderId="70" xfId="0" applyFont="1" applyFill="1" applyBorder="1" applyAlignment="1" applyProtection="1">
      <alignment horizontal="center" vertical="center" wrapText="1"/>
      <protection locked="0"/>
    </xf>
    <xf numFmtId="0" fontId="22" fillId="5" borderId="71" xfId="0" applyFont="1" applyFill="1" applyBorder="1" applyAlignment="1" applyProtection="1">
      <alignment horizontal="center" vertical="center" wrapText="1"/>
      <protection locked="0"/>
    </xf>
    <xf numFmtId="0" fontId="22" fillId="5" borderId="72" xfId="0" applyFont="1" applyFill="1" applyBorder="1" applyAlignment="1" applyProtection="1">
      <alignment horizontal="center" vertical="center" wrapText="1"/>
      <protection locked="0"/>
    </xf>
    <xf numFmtId="0" fontId="27" fillId="4" borderId="124" xfId="0" applyFont="1" applyFill="1" applyBorder="1" applyAlignment="1" applyProtection="1">
      <alignment horizontal="center" vertical="center" wrapText="1"/>
      <protection locked="0"/>
    </xf>
    <xf numFmtId="0" fontId="27" fillId="4" borderId="125" xfId="0" applyFont="1" applyFill="1" applyBorder="1" applyAlignment="1" applyProtection="1">
      <alignment horizontal="center" vertical="center" wrapText="1"/>
      <protection locked="0"/>
    </xf>
    <xf numFmtId="0" fontId="27" fillId="4" borderId="126" xfId="0" applyFont="1" applyFill="1" applyBorder="1" applyAlignment="1" applyProtection="1">
      <alignment horizontal="center" vertical="center" wrapText="1"/>
      <protection locked="0"/>
    </xf>
    <xf numFmtId="0" fontId="27" fillId="5" borderId="137" xfId="0" applyFont="1" applyFill="1" applyBorder="1" applyAlignment="1">
      <alignment horizontal="center" vertical="center" wrapText="1"/>
    </xf>
    <xf numFmtId="0" fontId="27" fillId="5" borderId="135" xfId="0" applyFont="1" applyFill="1" applyBorder="1" applyAlignment="1">
      <alignment horizontal="center" vertical="center" wrapText="1"/>
    </xf>
    <xf numFmtId="0" fontId="27" fillId="5" borderId="136" xfId="0" applyFont="1" applyFill="1" applyBorder="1" applyAlignment="1">
      <alignment horizontal="center" vertical="center" wrapText="1"/>
    </xf>
    <xf numFmtId="0" fontId="27" fillId="4" borderId="8" xfId="0" applyFont="1" applyFill="1" applyBorder="1" applyAlignment="1">
      <alignment horizontal="center" vertical="center" wrapText="1"/>
    </xf>
    <xf numFmtId="0" fontId="27" fillId="4" borderId="105" xfId="0" applyFont="1" applyFill="1" applyBorder="1" applyAlignment="1">
      <alignment horizontal="center" vertical="center" wrapText="1"/>
    </xf>
    <xf numFmtId="0" fontId="27" fillId="4" borderId="9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0" fillId="4" borderId="14" xfId="0" applyFont="1" applyFill="1" applyBorder="1" applyAlignment="1">
      <alignment horizontal="center"/>
    </xf>
    <xf numFmtId="0" fontId="10" fillId="4" borderId="85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85" xfId="0" applyFont="1" applyFill="1" applyBorder="1" applyAlignment="1">
      <alignment horizontal="center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/>
    </xf>
    <xf numFmtId="0" fontId="11" fillId="4" borderId="84" xfId="0" applyFont="1" applyFill="1" applyBorder="1" applyAlignment="1">
      <alignment horizontal="center" vertical="center" wrapText="1"/>
    </xf>
    <xf numFmtId="0" fontId="11" fillId="4" borderId="98" xfId="0" applyFont="1" applyFill="1" applyBorder="1" applyAlignment="1">
      <alignment horizontal="center" vertical="center" wrapText="1"/>
    </xf>
  </cellXfs>
  <cellStyles count="3">
    <cellStyle name="Hyperlink" xfId="2" builtinId="8"/>
    <cellStyle name="Neutral" xfId="1" builtinId="28"/>
    <cellStyle name="Normal" xfId="0" builtinId="0"/>
  </cellStyles>
  <dxfs count="20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A5DAEC"/>
      <color rgb="FF12326E"/>
      <color rgb="FFF089B1"/>
      <color rgb="FF6AB65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38516</xdr:colOff>
      <xdr:row>18</xdr:row>
      <xdr:rowOff>15724</xdr:rowOff>
    </xdr:from>
    <xdr:to>
      <xdr:col>1</xdr:col>
      <xdr:colOff>402772</xdr:colOff>
      <xdr:row>18</xdr:row>
      <xdr:rowOff>469600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FE96E3A-89C9-469B-9A24-F70445EF7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8116" y="7755467"/>
          <a:ext cx="364256" cy="45387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7DF68-AA72-4153-90EF-3AA47A774A9B}">
  <sheetPr>
    <tabColor rgb="FFA5DAEC"/>
    <pageSetUpPr fitToPage="1"/>
  </sheetPr>
  <dimension ref="A1:Z34"/>
  <sheetViews>
    <sheetView showGridLines="0" tabSelected="1" zoomScale="70" zoomScaleNormal="70" workbookViewId="0">
      <selection activeCell="B8" sqref="B8:E8"/>
    </sheetView>
  </sheetViews>
  <sheetFormatPr defaultRowHeight="15" thickBottom="1"/>
  <cols>
    <col min="1" max="1" width="8.85546875" style="7"/>
    <col min="2" max="2" width="60.28515625" style="28" customWidth="1"/>
    <col min="3" max="3" width="60.7109375" style="26" customWidth="1"/>
    <col min="4" max="4" width="63.140625" style="27" customWidth="1"/>
    <col min="5" max="5" width="76.28515625" style="5" customWidth="1"/>
    <col min="6" max="26" width="8.85546875" style="5"/>
  </cols>
  <sheetData>
    <row r="1" spans="1:6" ht="129" customHeight="1" thickBot="1">
      <c r="A1" s="337"/>
      <c r="B1" s="347" t="e" vm="1">
        <v>#VALUE!</v>
      </c>
      <c r="C1" s="347"/>
      <c r="D1" s="347"/>
      <c r="E1" s="347"/>
      <c r="F1" s="6"/>
    </row>
    <row r="2" spans="1:6" ht="50.45" thickBot="1">
      <c r="A2" s="337"/>
      <c r="B2" s="348" t="s">
        <v>0</v>
      </c>
      <c r="C2" s="349"/>
      <c r="D2" s="349"/>
      <c r="E2" s="350"/>
      <c r="F2" s="6"/>
    </row>
    <row r="3" spans="1:6" ht="28.15" thickBot="1">
      <c r="A3" s="337"/>
      <c r="B3" s="351" t="s">
        <v>1</v>
      </c>
      <c r="C3" s="352"/>
      <c r="D3" s="352"/>
      <c r="E3" s="353"/>
      <c r="F3" s="6"/>
    </row>
    <row r="4" spans="1:6" ht="28.15" thickBot="1">
      <c r="A4" s="337"/>
      <c r="B4" s="354" t="s">
        <v>2</v>
      </c>
      <c r="C4" s="355"/>
      <c r="D4" s="355"/>
      <c r="E4" s="356"/>
      <c r="F4" s="6"/>
    </row>
    <row r="5" spans="1:6" thickBot="1">
      <c r="A5" s="337"/>
      <c r="B5" s="23"/>
      <c r="C5" s="24"/>
      <c r="D5" s="25"/>
      <c r="E5" s="29"/>
    </row>
    <row r="6" spans="1:6" ht="38.450000000000003" thickBot="1">
      <c r="A6" s="8"/>
      <c r="B6" s="357" t="s">
        <v>3</v>
      </c>
      <c r="C6" s="358"/>
      <c r="D6" s="358"/>
      <c r="E6" s="359"/>
      <c r="F6" s="6"/>
    </row>
    <row r="7" spans="1:6" ht="23.45" thickBot="1">
      <c r="A7" s="8"/>
      <c r="B7" s="338" t="s">
        <v>4</v>
      </c>
      <c r="C7" s="339"/>
      <c r="D7" s="339"/>
      <c r="E7" s="340"/>
      <c r="F7" s="6"/>
    </row>
    <row r="8" spans="1:6" ht="55.15" customHeight="1" thickBot="1">
      <c r="A8" s="8"/>
      <c r="B8" s="341" t="s">
        <v>5</v>
      </c>
      <c r="C8" s="342"/>
      <c r="D8" s="342"/>
      <c r="E8" s="343"/>
      <c r="F8" s="6"/>
    </row>
    <row r="9" spans="1:6" ht="51.6" customHeight="1">
      <c r="A9" s="8"/>
      <c r="B9" s="341" t="s">
        <v>6</v>
      </c>
      <c r="C9" s="342"/>
      <c r="D9" s="342"/>
      <c r="E9" s="343"/>
      <c r="F9" s="6"/>
    </row>
    <row r="10" spans="1:6" ht="51.75" customHeight="1">
      <c r="A10" s="8"/>
      <c r="B10" s="344" t="s">
        <v>7</v>
      </c>
      <c r="C10" s="345"/>
      <c r="D10" s="345"/>
      <c r="E10" s="346"/>
      <c r="F10" s="6"/>
    </row>
    <row r="11" spans="1:6" ht="31.5" customHeight="1">
      <c r="A11" s="8"/>
      <c r="B11" s="331" t="s">
        <v>8</v>
      </c>
      <c r="C11" s="332"/>
      <c r="D11" s="332"/>
      <c r="E11" s="333"/>
      <c r="F11" s="6"/>
    </row>
    <row r="12" spans="1:6" s="5" customFormat="1">
      <c r="A12" s="7"/>
      <c r="B12" s="30"/>
      <c r="C12" s="30"/>
      <c r="D12" s="30"/>
      <c r="E12" s="30"/>
    </row>
    <row r="13" spans="1:6" s="5" customFormat="1" ht="38.450000000000003" thickBot="1">
      <c r="A13"/>
      <c r="B13" s="334" t="s">
        <v>9</v>
      </c>
      <c r="C13" s="334"/>
      <c r="D13" s="334"/>
      <c r="E13" s="334"/>
      <c r="F13" s="6"/>
    </row>
    <row r="14" spans="1:6" s="5" customFormat="1" ht="28.15" thickBot="1">
      <c r="A14" s="31"/>
      <c r="B14" s="32" t="s">
        <v>10</v>
      </c>
      <c r="C14" s="33" t="s">
        <v>11</v>
      </c>
      <c r="D14" s="33" t="s">
        <v>12</v>
      </c>
      <c r="E14" s="34" t="s">
        <v>13</v>
      </c>
      <c r="F14" s="6"/>
    </row>
    <row r="15" spans="1:6" s="5" customFormat="1" ht="39.75">
      <c r="A15" s="31" t="s">
        <v>14</v>
      </c>
      <c r="B15" s="35" t="s">
        <v>15</v>
      </c>
      <c r="C15" s="36" t="s">
        <v>16</v>
      </c>
      <c r="D15" s="36" t="s">
        <v>17</v>
      </c>
      <c r="E15" s="37" t="s">
        <v>18</v>
      </c>
      <c r="F15" s="6"/>
    </row>
    <row r="16" spans="1:6" s="5" customFormat="1" ht="23.45" thickBot="1">
      <c r="A16"/>
      <c r="B16" s="35"/>
      <c r="C16" s="36"/>
      <c r="D16" s="36"/>
      <c r="E16" s="38"/>
      <c r="F16" s="6"/>
    </row>
    <row r="17" spans="1:26" s="5" customFormat="1" ht="23.45" thickBot="1">
      <c r="A17"/>
      <c r="B17" s="39"/>
      <c r="C17" s="40"/>
      <c r="D17" s="40"/>
      <c r="E17" s="41"/>
      <c r="F17" s="6"/>
    </row>
    <row r="18" spans="1:26" s="5" customFormat="1" ht="28.15" customHeight="1" thickBot="1">
      <c r="A18"/>
      <c r="B18" s="42"/>
      <c r="C18" s="42"/>
      <c r="D18" s="42"/>
      <c r="E18" s="42"/>
      <c r="F18" s="6"/>
    </row>
    <row r="19" spans="1:26" s="5" customFormat="1" ht="39.6" customHeight="1" thickBot="1">
      <c r="A19"/>
      <c r="B19" s="335" t="s">
        <v>19</v>
      </c>
      <c r="C19" s="336"/>
      <c r="D19" s="43"/>
      <c r="E19" s="43"/>
    </row>
    <row r="20" spans="1:26" s="5" customFormat="1" ht="22.15" thickBot="1">
      <c r="B20" s="44" t="s">
        <v>20</v>
      </c>
    </row>
    <row r="21" spans="1:26" s="5" customFormat="1" ht="22.15" thickBot="1">
      <c r="B21" s="45" t="s">
        <v>21</v>
      </c>
    </row>
    <row r="22" spans="1:26" s="5" customFormat="1" ht="22.15" thickBot="1">
      <c r="B22" s="45" t="s">
        <v>22</v>
      </c>
    </row>
    <row r="23" spans="1:26" s="5" customFormat="1" thickBot="1">
      <c r="C23" s="7"/>
      <c r="D23" s="7"/>
    </row>
    <row r="24" spans="1:26" s="7" customFormat="1" thickBot="1">
      <c r="D24" s="27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s="7" customFormat="1" ht="20.45" thickBot="1">
      <c r="B25" s="46"/>
      <c r="C25" s="26"/>
      <c r="D25" s="27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s="7" customFormat="1" ht="20.45" thickBot="1">
      <c r="B26" s="46"/>
      <c r="C26" s="26"/>
      <c r="D26" s="27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s="7" customFormat="1" ht="20.45" thickBot="1">
      <c r="B27" s="47"/>
      <c r="C27" s="26"/>
      <c r="D27" s="27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s="7" customFormat="1" ht="20.45" thickBot="1">
      <c r="B28" s="46"/>
      <c r="C28" s="26"/>
      <c r="D28" s="27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s="7" customFormat="1" ht="20.45" thickBot="1">
      <c r="B29" s="47"/>
      <c r="C29" s="26"/>
      <c r="D29" s="27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2.15" thickBot="1">
      <c r="B30" s="48"/>
    </row>
    <row r="31" spans="1:26" s="7" customFormat="1" ht="20.45" thickBot="1">
      <c r="B31" s="49"/>
      <c r="C31" s="26"/>
      <c r="D31" s="27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s="7" customFormat="1" ht="22.15" thickBot="1">
      <c r="B32" s="50"/>
      <c r="C32" s="26"/>
      <c r="D32" s="27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2:26" s="7" customFormat="1" ht="16.149999999999999" thickBot="1">
      <c r="B33" s="51"/>
      <c r="C33" s="26"/>
      <c r="D33" s="27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2:26" s="7" customFormat="1" ht="16.149999999999999" thickBot="1">
      <c r="B34" s="51"/>
      <c r="C34" s="26"/>
      <c r="D34" s="27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</sheetData>
  <mergeCells count="13">
    <mergeCell ref="B11:E11"/>
    <mergeCell ref="B13:E13"/>
    <mergeCell ref="B19:C19"/>
    <mergeCell ref="A1:A5"/>
    <mergeCell ref="B7:E7"/>
    <mergeCell ref="B8:E8"/>
    <mergeCell ref="B9:E9"/>
    <mergeCell ref="B10:E10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804BE012-ACEF-48D6-B595-90F383C45356}"/>
    <hyperlink ref="B11:D11" r:id="rId2" display="Alternatively, please view our CIMPSA Partnership Guide; https://www.cimspa.co.uk/education-training/education-policy/guidance/partner-endorsement-support/" xr:uid="{DF92FAD0-57A6-49F1-A46D-4228F169A735}"/>
    <hyperlink ref="B11:E11" r:id="rId3" display="Alternatively, please view our CIMPSA Partner Endorsement Guide;https://cimspa.co.uk/education-training/endorsement/ " xr:uid="{C1CE9900-65D5-4749-8A1A-EEB13D39AA86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EKZ964"/>
  <sheetViews>
    <sheetView showGridLines="0" zoomScale="70" zoomScaleNormal="70" workbookViewId="0">
      <selection activeCell="D211" sqref="D211"/>
    </sheetView>
  </sheetViews>
  <sheetFormatPr defaultColWidth="8.7109375" defaultRowHeight="22.15" thickBottom="1"/>
  <cols>
    <col min="1" max="1" width="11.7109375" style="64" customWidth="1"/>
    <col min="2" max="2" width="14.7109375" style="75" customWidth="1"/>
    <col min="3" max="3" width="45.85546875" style="88" customWidth="1"/>
    <col min="4" max="4" width="92.7109375" style="62" customWidth="1"/>
    <col min="5" max="5" width="60.28515625" style="63" customWidth="1"/>
    <col min="6" max="6" width="21.28515625" style="322" customWidth="1"/>
    <col min="7" max="7" width="36.7109375" style="322" customWidth="1"/>
    <col min="8" max="8" width="56.28515625" style="322" hidden="1" customWidth="1"/>
    <col min="9" max="9" width="6.28515625" style="325" hidden="1" customWidth="1"/>
    <col min="10" max="10" width="15.7109375" style="65" hidden="1" customWidth="1"/>
    <col min="11" max="11" width="18.7109375" style="323" hidden="1" customWidth="1"/>
    <col min="12" max="12" width="15" style="322" hidden="1" customWidth="1"/>
    <col min="13" max="14" width="19.5703125" style="322" hidden="1" customWidth="1"/>
    <col min="15" max="15" width="24.85546875" style="324" hidden="1" customWidth="1"/>
    <col min="16" max="16" width="4.7109375" style="225" hidden="1" customWidth="1"/>
    <col min="17" max="17" width="23.42578125" style="324" hidden="1" customWidth="1"/>
    <col min="18" max="18" width="35.28515625" style="63" customWidth="1"/>
    <col min="19" max="20" width="8.7109375" style="63" customWidth="1"/>
    <col min="21" max="21" width="8.7109375" style="63" bestFit="1" customWidth="1"/>
    <col min="22" max="16384" width="8.7109375" style="63"/>
  </cols>
  <sheetData>
    <row r="1" spans="1:3692" thickBot="1">
      <c r="A1" s="63"/>
      <c r="B1" s="65"/>
      <c r="C1" s="63"/>
      <c r="D1" s="59"/>
      <c r="E1" s="434" t="s">
        <v>23</v>
      </c>
      <c r="F1" s="435"/>
      <c r="G1" s="436"/>
      <c r="H1" s="287"/>
      <c r="I1" s="279"/>
      <c r="J1" s="288"/>
      <c r="K1" s="65"/>
      <c r="L1" s="65"/>
      <c r="M1" s="63"/>
      <c r="N1" s="63"/>
      <c r="O1" s="225"/>
      <c r="P1" s="63"/>
      <c r="Q1" s="63"/>
    </row>
    <row r="2" spans="1:3692" s="290" customFormat="1" thickBot="1">
      <c r="A2" s="413" t="s">
        <v>24</v>
      </c>
      <c r="B2" s="413"/>
      <c r="C2" s="413"/>
      <c r="D2" s="414"/>
      <c r="E2" s="428" t="s">
        <v>25</v>
      </c>
      <c r="F2" s="429"/>
      <c r="G2" s="430"/>
      <c r="H2" s="279"/>
      <c r="I2" s="288"/>
      <c r="J2" s="431" t="s">
        <v>26</v>
      </c>
      <c r="K2" s="432"/>
      <c r="L2" s="432"/>
      <c r="M2" s="432"/>
      <c r="N2" s="433"/>
      <c r="O2" s="279"/>
      <c r="P2" s="225"/>
      <c r="Q2" s="289" t="s">
        <v>27</v>
      </c>
    </row>
    <row r="3" spans="1:3692" s="294" customFormat="1" ht="65.45" thickBot="1">
      <c r="A3" s="67" t="s">
        <v>28</v>
      </c>
      <c r="B3" s="374" t="s">
        <v>29</v>
      </c>
      <c r="C3" s="417"/>
      <c r="D3" s="67" t="s">
        <v>30</v>
      </c>
      <c r="E3" s="54" t="s">
        <v>31</v>
      </c>
      <c r="F3" s="54" t="s">
        <v>32</v>
      </c>
      <c r="G3" s="54" t="s">
        <v>33</v>
      </c>
      <c r="H3" s="55" t="s">
        <v>34</v>
      </c>
      <c r="I3" s="291"/>
      <c r="J3" s="56" t="s">
        <v>35</v>
      </c>
      <c r="K3" s="326" t="s">
        <v>36</v>
      </c>
      <c r="L3" s="326" t="s">
        <v>37</v>
      </c>
      <c r="M3" s="326" t="s">
        <v>38</v>
      </c>
      <c r="N3" s="327" t="s">
        <v>39</v>
      </c>
      <c r="O3" s="57" t="s">
        <v>40</v>
      </c>
      <c r="P3" s="292"/>
      <c r="Q3" s="58" t="s">
        <v>41</v>
      </c>
      <c r="R3" s="293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  <c r="AE3" s="290"/>
      <c r="AF3" s="290"/>
      <c r="AG3" s="290"/>
      <c r="AH3" s="290"/>
      <c r="AI3" s="290"/>
      <c r="AJ3" s="290"/>
      <c r="AK3" s="290"/>
      <c r="AL3" s="290"/>
      <c r="AM3" s="290"/>
      <c r="AN3" s="290"/>
      <c r="AO3" s="290"/>
      <c r="AP3" s="290"/>
      <c r="AQ3" s="290"/>
      <c r="AR3" s="290"/>
      <c r="AS3" s="290"/>
      <c r="AT3" s="290"/>
      <c r="AU3" s="290"/>
      <c r="AV3" s="290"/>
      <c r="AW3" s="290"/>
      <c r="AX3" s="290"/>
      <c r="AY3" s="290"/>
      <c r="AZ3" s="290"/>
      <c r="BA3" s="290"/>
      <c r="BB3" s="290"/>
      <c r="BC3" s="290"/>
      <c r="BD3" s="290"/>
      <c r="BE3" s="290"/>
      <c r="BF3" s="290"/>
      <c r="BG3" s="290"/>
      <c r="BH3" s="290"/>
      <c r="BI3" s="290"/>
      <c r="BJ3" s="290"/>
      <c r="BK3" s="290"/>
      <c r="BL3" s="290"/>
      <c r="BM3" s="290"/>
      <c r="BN3" s="290"/>
      <c r="BO3" s="290"/>
      <c r="BP3" s="290"/>
      <c r="BQ3" s="290"/>
      <c r="BR3" s="290"/>
      <c r="BS3" s="290"/>
      <c r="BT3" s="290"/>
      <c r="BU3" s="290"/>
      <c r="BV3" s="290"/>
      <c r="BW3" s="290"/>
      <c r="BX3" s="290"/>
      <c r="BY3" s="290"/>
      <c r="BZ3" s="290"/>
      <c r="CA3" s="290"/>
      <c r="CB3" s="290"/>
      <c r="CC3" s="290"/>
      <c r="CD3" s="290"/>
      <c r="CE3" s="290"/>
      <c r="CF3" s="290"/>
      <c r="CG3" s="290"/>
      <c r="CH3" s="290"/>
      <c r="CI3" s="290"/>
      <c r="CJ3" s="290"/>
      <c r="CK3" s="290"/>
      <c r="CL3" s="290"/>
      <c r="CM3" s="290"/>
      <c r="CN3" s="290"/>
      <c r="CO3" s="290"/>
      <c r="CP3" s="290"/>
      <c r="CQ3" s="290"/>
      <c r="CR3" s="290"/>
      <c r="CS3" s="290"/>
      <c r="CT3" s="290"/>
      <c r="CU3" s="290"/>
      <c r="CV3" s="290"/>
      <c r="CW3" s="290"/>
      <c r="CX3" s="290"/>
      <c r="CY3" s="290"/>
      <c r="CZ3" s="290"/>
      <c r="DA3" s="290"/>
      <c r="DB3" s="290"/>
      <c r="DC3" s="290"/>
      <c r="DD3" s="290"/>
      <c r="DE3" s="290"/>
      <c r="DF3" s="290"/>
      <c r="DG3" s="290"/>
      <c r="DH3" s="290"/>
      <c r="DI3" s="290"/>
      <c r="DJ3" s="290"/>
      <c r="DK3" s="290"/>
      <c r="DL3" s="290"/>
      <c r="DM3" s="290"/>
      <c r="DN3" s="290"/>
      <c r="DO3" s="290"/>
      <c r="DP3" s="290"/>
      <c r="DQ3" s="290"/>
      <c r="DR3" s="290"/>
      <c r="DS3" s="290"/>
      <c r="DT3" s="290"/>
      <c r="DU3" s="290"/>
      <c r="DV3" s="290"/>
      <c r="DW3" s="290"/>
      <c r="DX3" s="290"/>
      <c r="DY3" s="290"/>
      <c r="DZ3" s="290"/>
      <c r="EA3" s="290"/>
      <c r="EB3" s="290"/>
      <c r="EC3" s="290"/>
      <c r="ED3" s="290"/>
      <c r="EE3" s="290"/>
      <c r="EF3" s="290"/>
      <c r="EG3" s="290"/>
      <c r="EH3" s="290"/>
      <c r="EI3" s="290"/>
      <c r="EJ3" s="290"/>
      <c r="EK3" s="290"/>
      <c r="EL3" s="290"/>
      <c r="EM3" s="290"/>
      <c r="EN3" s="290"/>
      <c r="EO3" s="290"/>
      <c r="EP3" s="290"/>
      <c r="EQ3" s="290"/>
      <c r="ER3" s="290"/>
      <c r="ES3" s="290"/>
      <c r="ET3" s="290"/>
      <c r="EU3" s="290"/>
      <c r="EV3" s="290"/>
      <c r="EW3" s="290"/>
      <c r="EX3" s="290"/>
      <c r="EY3" s="290"/>
      <c r="EZ3" s="290"/>
      <c r="FA3" s="290"/>
      <c r="FB3" s="290"/>
      <c r="FC3" s="290"/>
      <c r="FD3" s="290"/>
      <c r="FE3" s="290"/>
      <c r="FF3" s="290"/>
      <c r="FG3" s="290"/>
      <c r="FH3" s="290"/>
      <c r="FI3" s="290"/>
      <c r="FJ3" s="290"/>
      <c r="FK3" s="290"/>
      <c r="FL3" s="290"/>
      <c r="FM3" s="290"/>
      <c r="FN3" s="290"/>
      <c r="FO3" s="290"/>
      <c r="FP3" s="290"/>
      <c r="FQ3" s="290"/>
      <c r="FR3" s="290"/>
      <c r="FS3" s="290"/>
      <c r="FT3" s="290"/>
      <c r="FU3" s="290"/>
      <c r="FV3" s="290"/>
      <c r="FW3" s="290"/>
      <c r="FX3" s="290"/>
      <c r="FY3" s="290"/>
      <c r="FZ3" s="290"/>
      <c r="GA3" s="290"/>
      <c r="GB3" s="290"/>
      <c r="GC3" s="290"/>
      <c r="GD3" s="290"/>
      <c r="GE3" s="290"/>
      <c r="GF3" s="290"/>
      <c r="GG3" s="290"/>
      <c r="GH3" s="290"/>
      <c r="GI3" s="290"/>
      <c r="GJ3" s="290"/>
      <c r="GK3" s="290"/>
      <c r="GL3" s="290"/>
      <c r="GM3" s="290"/>
      <c r="GN3" s="290"/>
      <c r="GO3" s="290"/>
      <c r="GP3" s="290"/>
      <c r="GQ3" s="290"/>
      <c r="GR3" s="290"/>
      <c r="GS3" s="290"/>
      <c r="GT3" s="290"/>
      <c r="GU3" s="290"/>
      <c r="GV3" s="290"/>
      <c r="GW3" s="290"/>
      <c r="GX3" s="290"/>
      <c r="GY3" s="290"/>
      <c r="GZ3" s="290"/>
      <c r="HA3" s="290"/>
      <c r="HB3" s="290"/>
      <c r="HC3" s="290"/>
      <c r="HD3" s="290"/>
      <c r="HE3" s="290"/>
      <c r="HF3" s="290"/>
      <c r="HG3" s="290"/>
      <c r="HH3" s="290"/>
      <c r="HI3" s="290"/>
      <c r="HJ3" s="290"/>
      <c r="HK3" s="290"/>
      <c r="HL3" s="290"/>
      <c r="HM3" s="290"/>
      <c r="HN3" s="290"/>
      <c r="HO3" s="290"/>
      <c r="HP3" s="290"/>
      <c r="HQ3" s="290"/>
      <c r="HR3" s="290"/>
      <c r="HS3" s="290"/>
      <c r="HT3" s="290"/>
      <c r="HU3" s="290"/>
      <c r="HV3" s="290"/>
      <c r="HW3" s="290"/>
      <c r="HX3" s="290"/>
      <c r="HY3" s="290"/>
      <c r="HZ3" s="290"/>
      <c r="IA3" s="290"/>
      <c r="IB3" s="290"/>
      <c r="IC3" s="290"/>
      <c r="ID3" s="290"/>
      <c r="IE3" s="290"/>
      <c r="IF3" s="290"/>
      <c r="IG3" s="290"/>
      <c r="IH3" s="290"/>
      <c r="II3" s="290"/>
      <c r="IJ3" s="290"/>
      <c r="IK3" s="290"/>
      <c r="IL3" s="290"/>
      <c r="IM3" s="290"/>
      <c r="IN3" s="290"/>
      <c r="IO3" s="290"/>
      <c r="IP3" s="290"/>
      <c r="IQ3" s="290"/>
      <c r="IR3" s="290"/>
      <c r="IS3" s="290"/>
      <c r="IT3" s="290"/>
      <c r="IU3" s="290"/>
      <c r="IV3" s="290"/>
      <c r="IW3" s="290"/>
      <c r="IX3" s="290"/>
      <c r="IY3" s="290"/>
      <c r="IZ3" s="290"/>
      <c r="JA3" s="290"/>
      <c r="JB3" s="290"/>
      <c r="JC3" s="290"/>
      <c r="JD3" s="290"/>
      <c r="JE3" s="290"/>
      <c r="JF3" s="290"/>
      <c r="JG3" s="290"/>
      <c r="JH3" s="290"/>
      <c r="JI3" s="290"/>
      <c r="JJ3" s="290"/>
      <c r="JK3" s="290"/>
      <c r="JL3" s="290"/>
      <c r="JM3" s="290"/>
      <c r="JN3" s="290"/>
      <c r="JO3" s="290"/>
      <c r="JP3" s="290"/>
      <c r="JQ3" s="290"/>
      <c r="JR3" s="290"/>
      <c r="JS3" s="290"/>
      <c r="JT3" s="290"/>
      <c r="JU3" s="290"/>
      <c r="JV3" s="290"/>
      <c r="JW3" s="290"/>
      <c r="JX3" s="290"/>
      <c r="JY3" s="290"/>
      <c r="JZ3" s="290"/>
      <c r="KA3" s="290"/>
      <c r="KB3" s="290"/>
      <c r="KC3" s="290"/>
      <c r="KD3" s="290"/>
      <c r="KE3" s="290"/>
      <c r="KF3" s="290"/>
      <c r="KG3" s="290"/>
      <c r="KH3" s="290"/>
      <c r="KI3" s="290"/>
      <c r="KJ3" s="290"/>
      <c r="KK3" s="290"/>
      <c r="KL3" s="290"/>
      <c r="KM3" s="290"/>
      <c r="KN3" s="290"/>
      <c r="KO3" s="290"/>
      <c r="KP3" s="290"/>
      <c r="KQ3" s="290"/>
      <c r="KR3" s="290"/>
      <c r="KS3" s="290"/>
      <c r="KT3" s="290"/>
      <c r="KU3" s="290"/>
      <c r="KV3" s="290"/>
      <c r="KW3" s="290"/>
      <c r="KX3" s="290"/>
      <c r="KY3" s="290"/>
      <c r="KZ3" s="290"/>
      <c r="LA3" s="290"/>
      <c r="LB3" s="290"/>
      <c r="LC3" s="290"/>
      <c r="LD3" s="290"/>
      <c r="LE3" s="290"/>
      <c r="LF3" s="290"/>
      <c r="LG3" s="290"/>
      <c r="LH3" s="290"/>
      <c r="LI3" s="290"/>
      <c r="LJ3" s="290"/>
      <c r="LK3" s="290"/>
      <c r="LL3" s="290"/>
      <c r="LM3" s="290"/>
      <c r="LN3" s="290"/>
      <c r="LO3" s="290"/>
      <c r="LP3" s="290"/>
      <c r="LQ3" s="290"/>
      <c r="LR3" s="290"/>
      <c r="LS3" s="290"/>
      <c r="LT3" s="290"/>
      <c r="LU3" s="290"/>
      <c r="LV3" s="290"/>
      <c r="LW3" s="290"/>
      <c r="LX3" s="290"/>
      <c r="LY3" s="290"/>
      <c r="LZ3" s="290"/>
      <c r="MA3" s="290"/>
      <c r="MB3" s="290"/>
      <c r="MC3" s="290"/>
      <c r="MD3" s="290"/>
      <c r="ME3" s="290"/>
      <c r="MF3" s="290"/>
      <c r="MG3" s="290"/>
      <c r="MH3" s="290"/>
      <c r="MI3" s="290"/>
      <c r="MJ3" s="290"/>
      <c r="MK3" s="290"/>
      <c r="ML3" s="290"/>
      <c r="MM3" s="290"/>
      <c r="MN3" s="290"/>
      <c r="MO3" s="290"/>
      <c r="MP3" s="290"/>
      <c r="MQ3" s="290"/>
      <c r="MR3" s="290"/>
      <c r="MS3" s="290"/>
      <c r="MT3" s="290"/>
      <c r="MU3" s="290"/>
      <c r="MV3" s="290"/>
      <c r="MW3" s="290"/>
      <c r="MX3" s="290"/>
      <c r="MY3" s="290"/>
      <c r="MZ3" s="290"/>
      <c r="NA3" s="290"/>
      <c r="NB3" s="290"/>
      <c r="NC3" s="290"/>
      <c r="ND3" s="290"/>
      <c r="NE3" s="290"/>
      <c r="NF3" s="290"/>
      <c r="NG3" s="290"/>
      <c r="NH3" s="290"/>
      <c r="NI3" s="290"/>
      <c r="NJ3" s="290"/>
      <c r="NK3" s="290"/>
      <c r="NL3" s="290"/>
      <c r="NM3" s="290"/>
      <c r="NN3" s="290"/>
      <c r="NO3" s="290"/>
      <c r="NP3" s="290"/>
      <c r="NQ3" s="290"/>
      <c r="NR3" s="290"/>
      <c r="NS3" s="290"/>
      <c r="NT3" s="290"/>
      <c r="NU3" s="290"/>
      <c r="NV3" s="290"/>
      <c r="NW3" s="290"/>
      <c r="NX3" s="290"/>
      <c r="NY3" s="290"/>
      <c r="NZ3" s="290"/>
      <c r="OA3" s="290"/>
      <c r="OB3" s="290"/>
      <c r="OC3" s="290"/>
      <c r="OD3" s="290"/>
      <c r="OE3" s="290"/>
      <c r="OF3" s="290"/>
      <c r="OG3" s="290"/>
      <c r="OH3" s="290"/>
      <c r="OI3" s="290"/>
      <c r="OJ3" s="290"/>
      <c r="OK3" s="290"/>
      <c r="OL3" s="290"/>
      <c r="OM3" s="290"/>
      <c r="ON3" s="290"/>
      <c r="OO3" s="290"/>
      <c r="OP3" s="290"/>
      <c r="OQ3" s="290"/>
      <c r="OR3" s="290"/>
      <c r="OS3" s="290"/>
      <c r="OT3" s="290"/>
      <c r="OU3" s="290"/>
      <c r="OV3" s="290"/>
      <c r="OW3" s="290"/>
      <c r="OX3" s="290"/>
      <c r="OY3" s="290"/>
      <c r="OZ3" s="290"/>
      <c r="PA3" s="290"/>
      <c r="PB3" s="290"/>
      <c r="PC3" s="290"/>
      <c r="PD3" s="290"/>
      <c r="PE3" s="290"/>
      <c r="PF3" s="290"/>
      <c r="PG3" s="290"/>
      <c r="PH3" s="290"/>
      <c r="PI3" s="290"/>
      <c r="PJ3" s="290"/>
      <c r="PK3" s="290"/>
      <c r="PL3" s="290"/>
      <c r="PM3" s="290"/>
      <c r="PN3" s="290"/>
      <c r="PO3" s="290"/>
      <c r="PP3" s="290"/>
      <c r="PQ3" s="290"/>
      <c r="PR3" s="290"/>
      <c r="PS3" s="290"/>
      <c r="PT3" s="290"/>
      <c r="PU3" s="290"/>
      <c r="PV3" s="290"/>
      <c r="PW3" s="290"/>
      <c r="PX3" s="290"/>
      <c r="PY3" s="290"/>
      <c r="PZ3" s="290"/>
      <c r="QA3" s="290"/>
      <c r="QB3" s="290"/>
      <c r="QC3" s="290"/>
      <c r="QD3" s="290"/>
      <c r="QE3" s="290"/>
      <c r="QF3" s="290"/>
      <c r="QG3" s="290"/>
      <c r="QH3" s="290"/>
      <c r="QI3" s="290"/>
      <c r="QJ3" s="290"/>
      <c r="QK3" s="290"/>
      <c r="QL3" s="290"/>
      <c r="QM3" s="290"/>
      <c r="QN3" s="290"/>
      <c r="QO3" s="290"/>
      <c r="QP3" s="290"/>
      <c r="QQ3" s="290"/>
      <c r="QR3" s="290"/>
      <c r="QS3" s="290"/>
      <c r="QT3" s="290"/>
      <c r="QU3" s="290"/>
      <c r="QV3" s="290"/>
      <c r="QW3" s="290"/>
      <c r="QX3" s="290"/>
      <c r="QY3" s="290"/>
      <c r="QZ3" s="290"/>
      <c r="RA3" s="290"/>
      <c r="RB3" s="290"/>
      <c r="RC3" s="290"/>
      <c r="RD3" s="290"/>
      <c r="RE3" s="290"/>
      <c r="RF3" s="290"/>
      <c r="RG3" s="290"/>
      <c r="RH3" s="290"/>
      <c r="RI3" s="290"/>
      <c r="RJ3" s="290"/>
      <c r="RK3" s="290"/>
      <c r="RL3" s="290"/>
      <c r="RM3" s="290"/>
      <c r="RN3" s="290"/>
      <c r="RO3" s="290"/>
      <c r="RP3" s="290"/>
      <c r="RQ3" s="290"/>
      <c r="RR3" s="290"/>
      <c r="RS3" s="290"/>
      <c r="RT3" s="290"/>
      <c r="RU3" s="290"/>
      <c r="RV3" s="290"/>
      <c r="RW3" s="290"/>
      <c r="RX3" s="290"/>
      <c r="RY3" s="290"/>
      <c r="RZ3" s="290"/>
      <c r="SA3" s="290"/>
      <c r="SB3" s="290"/>
      <c r="SC3" s="290"/>
      <c r="SD3" s="290"/>
      <c r="SE3" s="290"/>
      <c r="SF3" s="290"/>
      <c r="SG3" s="290"/>
      <c r="SH3" s="290"/>
      <c r="SI3" s="290"/>
      <c r="SJ3" s="290"/>
      <c r="SK3" s="290"/>
      <c r="SL3" s="290"/>
      <c r="SM3" s="290"/>
      <c r="SN3" s="290"/>
      <c r="SO3" s="290"/>
      <c r="SP3" s="290"/>
      <c r="SQ3" s="290"/>
      <c r="SR3" s="290"/>
      <c r="SS3" s="290"/>
      <c r="ST3" s="290"/>
      <c r="SU3" s="290"/>
      <c r="SV3" s="290"/>
      <c r="SW3" s="290"/>
      <c r="SX3" s="290"/>
      <c r="SY3" s="290"/>
      <c r="SZ3" s="290"/>
      <c r="TA3" s="290"/>
      <c r="TB3" s="290"/>
      <c r="TC3" s="290"/>
      <c r="TD3" s="290"/>
      <c r="TE3" s="290"/>
      <c r="TF3" s="290"/>
      <c r="TG3" s="290"/>
      <c r="TH3" s="290"/>
      <c r="TI3" s="290"/>
      <c r="TJ3" s="290"/>
      <c r="TK3" s="290"/>
      <c r="TL3" s="290"/>
      <c r="TM3" s="290"/>
      <c r="TN3" s="290"/>
      <c r="TO3" s="290"/>
      <c r="TP3" s="290"/>
      <c r="TQ3" s="290"/>
      <c r="TR3" s="290"/>
      <c r="TS3" s="290"/>
      <c r="TT3" s="290"/>
      <c r="TU3" s="290"/>
      <c r="TV3" s="290"/>
      <c r="TW3" s="290"/>
      <c r="TX3" s="290"/>
      <c r="TY3" s="290"/>
      <c r="TZ3" s="290"/>
      <c r="UA3" s="290"/>
      <c r="UB3" s="290"/>
      <c r="UC3" s="290"/>
      <c r="UD3" s="290"/>
      <c r="UE3" s="290"/>
      <c r="UF3" s="290"/>
      <c r="UG3" s="290"/>
      <c r="UH3" s="290"/>
      <c r="UI3" s="290"/>
      <c r="UJ3" s="290"/>
      <c r="UK3" s="290"/>
      <c r="UL3" s="290"/>
      <c r="UM3" s="290"/>
      <c r="UN3" s="290"/>
      <c r="UO3" s="290"/>
      <c r="UP3" s="290"/>
      <c r="UQ3" s="290"/>
      <c r="UR3" s="290"/>
      <c r="US3" s="290"/>
      <c r="UT3" s="290"/>
      <c r="UU3" s="290"/>
      <c r="UV3" s="290"/>
      <c r="UW3" s="290"/>
      <c r="UX3" s="290"/>
      <c r="UY3" s="290"/>
      <c r="UZ3" s="290"/>
      <c r="VA3" s="290"/>
      <c r="VB3" s="290"/>
      <c r="VC3" s="290"/>
      <c r="VD3" s="290"/>
      <c r="VE3" s="290"/>
      <c r="VF3" s="290"/>
      <c r="VG3" s="290"/>
      <c r="VH3" s="290"/>
      <c r="VI3" s="290"/>
      <c r="VJ3" s="290"/>
      <c r="VK3" s="290"/>
      <c r="VL3" s="290"/>
      <c r="VM3" s="290"/>
      <c r="VN3" s="290"/>
      <c r="VO3" s="290"/>
      <c r="VP3" s="290"/>
      <c r="VQ3" s="290"/>
      <c r="VR3" s="290"/>
      <c r="VS3" s="290"/>
      <c r="VT3" s="290"/>
      <c r="VU3" s="290"/>
      <c r="VV3" s="290"/>
      <c r="VW3" s="290"/>
      <c r="VX3" s="290"/>
      <c r="VY3" s="290"/>
      <c r="VZ3" s="290"/>
      <c r="WA3" s="290"/>
      <c r="WB3" s="290"/>
      <c r="WC3" s="290"/>
      <c r="WD3" s="290"/>
      <c r="WE3" s="290"/>
      <c r="WF3" s="290"/>
      <c r="WG3" s="290"/>
      <c r="WH3" s="290"/>
      <c r="WI3" s="290"/>
      <c r="WJ3" s="290"/>
      <c r="WK3" s="290"/>
      <c r="WL3" s="290"/>
      <c r="WM3" s="290"/>
      <c r="WN3" s="290"/>
      <c r="WO3" s="290"/>
      <c r="WP3" s="290"/>
      <c r="WQ3" s="290"/>
      <c r="WR3" s="290"/>
      <c r="WS3" s="290"/>
      <c r="WT3" s="290"/>
      <c r="WU3" s="290"/>
      <c r="WV3" s="290"/>
      <c r="WW3" s="290"/>
      <c r="WX3" s="290"/>
      <c r="WY3" s="290"/>
      <c r="WZ3" s="290"/>
      <c r="XA3" s="290"/>
      <c r="XB3" s="290"/>
      <c r="XC3" s="290"/>
      <c r="XD3" s="290"/>
      <c r="XE3" s="290"/>
      <c r="XF3" s="290"/>
      <c r="XG3" s="290"/>
      <c r="XH3" s="290"/>
      <c r="XI3" s="290"/>
      <c r="XJ3" s="290"/>
      <c r="XK3" s="290"/>
      <c r="XL3" s="290"/>
      <c r="XM3" s="290"/>
      <c r="XN3" s="290"/>
      <c r="XO3" s="290"/>
      <c r="XP3" s="290"/>
      <c r="XQ3" s="290"/>
      <c r="XR3" s="290"/>
      <c r="XS3" s="290"/>
      <c r="XT3" s="290"/>
      <c r="XU3" s="290"/>
      <c r="XV3" s="290"/>
      <c r="XW3" s="290"/>
      <c r="XX3" s="290"/>
      <c r="XY3" s="290"/>
      <c r="XZ3" s="290"/>
      <c r="YA3" s="290"/>
      <c r="YB3" s="290"/>
      <c r="YC3" s="290"/>
      <c r="YD3" s="290"/>
      <c r="YE3" s="290"/>
      <c r="YF3" s="290"/>
      <c r="YG3" s="290"/>
      <c r="YH3" s="290"/>
      <c r="YI3" s="290"/>
      <c r="YJ3" s="290"/>
      <c r="YK3" s="290"/>
      <c r="YL3" s="290"/>
      <c r="YM3" s="290"/>
      <c r="YN3" s="290"/>
      <c r="YO3" s="290"/>
      <c r="YP3" s="290"/>
      <c r="YQ3" s="290"/>
      <c r="YR3" s="290"/>
      <c r="YS3" s="290"/>
      <c r="YT3" s="290"/>
      <c r="YU3" s="290"/>
      <c r="YV3" s="290"/>
      <c r="YW3" s="290"/>
      <c r="YX3" s="290"/>
      <c r="YY3" s="290"/>
      <c r="YZ3" s="290"/>
      <c r="ZA3" s="290"/>
      <c r="ZB3" s="290"/>
      <c r="ZC3" s="290"/>
      <c r="ZD3" s="290"/>
      <c r="ZE3" s="290"/>
      <c r="ZF3" s="290"/>
      <c r="ZG3" s="290"/>
      <c r="ZH3" s="290"/>
      <c r="ZI3" s="290"/>
      <c r="ZJ3" s="290"/>
      <c r="ZK3" s="290"/>
      <c r="ZL3" s="290"/>
      <c r="ZM3" s="290"/>
      <c r="ZN3" s="290"/>
      <c r="ZO3" s="290"/>
      <c r="ZP3" s="290"/>
      <c r="ZQ3" s="290"/>
      <c r="ZR3" s="290"/>
      <c r="ZS3" s="290"/>
      <c r="ZT3" s="290"/>
      <c r="ZU3" s="290"/>
      <c r="ZV3" s="290"/>
      <c r="ZW3" s="290"/>
      <c r="ZX3" s="290"/>
      <c r="ZY3" s="290"/>
      <c r="ZZ3" s="290"/>
      <c r="AAA3" s="290"/>
      <c r="AAB3" s="290"/>
      <c r="AAC3" s="290"/>
      <c r="AAD3" s="290"/>
      <c r="AAE3" s="290"/>
      <c r="AAF3" s="290"/>
      <c r="AAG3" s="290"/>
      <c r="AAH3" s="290"/>
      <c r="AAI3" s="290"/>
      <c r="AAJ3" s="290"/>
      <c r="AAK3" s="290"/>
      <c r="AAL3" s="290"/>
      <c r="AAM3" s="290"/>
      <c r="AAN3" s="290"/>
      <c r="AAO3" s="290"/>
      <c r="AAP3" s="290"/>
      <c r="AAQ3" s="290"/>
      <c r="AAR3" s="290"/>
      <c r="AAS3" s="290"/>
      <c r="AAT3" s="290"/>
      <c r="AAU3" s="290"/>
      <c r="AAV3" s="290"/>
      <c r="AAW3" s="290"/>
      <c r="AAX3" s="290"/>
      <c r="AAY3" s="290"/>
      <c r="AAZ3" s="290"/>
      <c r="ABA3" s="290"/>
      <c r="ABB3" s="290"/>
      <c r="ABC3" s="290"/>
      <c r="ABD3" s="290"/>
      <c r="ABE3" s="290"/>
      <c r="ABF3" s="290"/>
      <c r="ABG3" s="290"/>
      <c r="ABH3" s="290"/>
      <c r="ABI3" s="290"/>
      <c r="ABJ3" s="290"/>
      <c r="ABK3" s="290"/>
      <c r="ABL3" s="290"/>
      <c r="ABM3" s="290"/>
      <c r="ABN3" s="290"/>
      <c r="ABO3" s="290"/>
      <c r="ABP3" s="290"/>
      <c r="ABQ3" s="290"/>
      <c r="ABR3" s="290"/>
      <c r="ABS3" s="290"/>
      <c r="ABT3" s="290"/>
      <c r="ABU3" s="290"/>
      <c r="ABV3" s="290"/>
      <c r="ABW3" s="290"/>
      <c r="ABX3" s="290"/>
      <c r="ABY3" s="290"/>
      <c r="ABZ3" s="290"/>
      <c r="ACA3" s="290"/>
      <c r="ACB3" s="290"/>
      <c r="ACC3" s="290"/>
      <c r="ACD3" s="290"/>
      <c r="ACE3" s="290"/>
      <c r="ACF3" s="290"/>
      <c r="ACG3" s="290"/>
      <c r="ACH3" s="290"/>
      <c r="ACI3" s="290"/>
      <c r="ACJ3" s="290"/>
      <c r="ACK3" s="290"/>
      <c r="ACL3" s="290"/>
      <c r="ACM3" s="290"/>
      <c r="ACN3" s="290"/>
      <c r="ACO3" s="290"/>
      <c r="ACP3" s="290"/>
      <c r="ACQ3" s="290"/>
      <c r="ACR3" s="290"/>
      <c r="ACS3" s="290"/>
      <c r="ACT3" s="290"/>
      <c r="ACU3" s="290"/>
      <c r="ACV3" s="290"/>
      <c r="ACW3" s="290"/>
      <c r="ACX3" s="290"/>
      <c r="ACY3" s="290"/>
      <c r="ACZ3" s="290"/>
      <c r="ADA3" s="290"/>
      <c r="ADB3" s="290"/>
      <c r="ADC3" s="290"/>
      <c r="ADD3" s="290"/>
      <c r="ADE3" s="290"/>
      <c r="ADF3" s="290"/>
      <c r="ADG3" s="290"/>
      <c r="ADH3" s="290"/>
      <c r="ADI3" s="290"/>
      <c r="ADJ3" s="290"/>
      <c r="ADK3" s="290"/>
      <c r="ADL3" s="290"/>
      <c r="ADM3" s="290"/>
      <c r="ADN3" s="290"/>
      <c r="ADO3" s="290"/>
      <c r="ADP3" s="290"/>
      <c r="ADQ3" s="290"/>
      <c r="ADR3" s="290"/>
      <c r="ADS3" s="290"/>
      <c r="ADT3" s="290"/>
      <c r="ADU3" s="290"/>
      <c r="ADV3" s="290"/>
      <c r="ADW3" s="290"/>
      <c r="ADX3" s="290"/>
      <c r="ADY3" s="290"/>
      <c r="ADZ3" s="290"/>
      <c r="AEA3" s="290"/>
      <c r="AEB3" s="290"/>
      <c r="AEC3" s="290"/>
      <c r="AED3" s="290"/>
      <c r="AEE3" s="290"/>
      <c r="AEF3" s="290"/>
      <c r="AEG3" s="290"/>
      <c r="AEH3" s="290"/>
      <c r="AEI3" s="290"/>
      <c r="AEJ3" s="290"/>
      <c r="AEK3" s="290"/>
      <c r="AEL3" s="290"/>
      <c r="AEM3" s="290"/>
      <c r="AEN3" s="290"/>
      <c r="AEO3" s="290"/>
      <c r="AEP3" s="290"/>
      <c r="AEQ3" s="290"/>
      <c r="AER3" s="290"/>
      <c r="AES3" s="290"/>
      <c r="AET3" s="290"/>
      <c r="AEU3" s="290"/>
      <c r="AEV3" s="290"/>
      <c r="AEW3" s="290"/>
      <c r="AEX3" s="290"/>
      <c r="AEY3" s="290"/>
      <c r="AEZ3" s="290"/>
      <c r="AFA3" s="290"/>
      <c r="AFB3" s="290"/>
      <c r="AFC3" s="290"/>
      <c r="AFD3" s="290"/>
      <c r="AFE3" s="290"/>
      <c r="AFF3" s="290"/>
      <c r="AFG3" s="290"/>
      <c r="AFH3" s="290"/>
      <c r="AFI3" s="290"/>
      <c r="AFJ3" s="290"/>
      <c r="AFK3" s="290"/>
      <c r="AFL3" s="290"/>
      <c r="AFM3" s="290"/>
      <c r="AFN3" s="290"/>
      <c r="AFO3" s="290"/>
      <c r="AFP3" s="290"/>
      <c r="AFQ3" s="290"/>
      <c r="AFR3" s="290"/>
      <c r="AFS3" s="290"/>
      <c r="AFT3" s="290"/>
      <c r="AFU3" s="290"/>
      <c r="AFV3" s="290"/>
      <c r="AFW3" s="290"/>
      <c r="AFX3" s="290"/>
      <c r="AFY3" s="290"/>
      <c r="AFZ3" s="290"/>
      <c r="AGA3" s="290"/>
      <c r="AGB3" s="290"/>
      <c r="AGC3" s="290"/>
      <c r="AGD3" s="290"/>
      <c r="AGE3" s="290"/>
      <c r="AGF3" s="290"/>
      <c r="AGG3" s="290"/>
      <c r="AGH3" s="290"/>
      <c r="AGI3" s="290"/>
      <c r="AGJ3" s="290"/>
      <c r="AGK3" s="290"/>
      <c r="AGL3" s="290"/>
      <c r="AGM3" s="290"/>
      <c r="AGN3" s="290"/>
      <c r="AGO3" s="290"/>
      <c r="AGP3" s="290"/>
      <c r="AGQ3" s="290"/>
      <c r="AGR3" s="290"/>
      <c r="AGS3" s="290"/>
      <c r="AGT3" s="290"/>
      <c r="AGU3" s="290"/>
      <c r="AGV3" s="290"/>
      <c r="AGW3" s="290"/>
      <c r="AGX3" s="290"/>
      <c r="AGY3" s="290"/>
      <c r="AGZ3" s="290"/>
      <c r="AHA3" s="290"/>
      <c r="AHB3" s="290"/>
      <c r="AHC3" s="290"/>
      <c r="AHD3" s="290"/>
      <c r="AHE3" s="290"/>
      <c r="AHF3" s="290"/>
      <c r="AHG3" s="290"/>
      <c r="AHH3" s="290"/>
      <c r="AHI3" s="290"/>
      <c r="AHJ3" s="290"/>
      <c r="AHK3" s="290"/>
      <c r="AHL3" s="290"/>
      <c r="AHM3" s="290"/>
      <c r="AHN3" s="290"/>
      <c r="AHO3" s="290"/>
      <c r="AHP3" s="290"/>
      <c r="AHQ3" s="290"/>
      <c r="AHR3" s="290"/>
      <c r="AHS3" s="290"/>
      <c r="AHT3" s="290"/>
      <c r="AHU3" s="290"/>
      <c r="AHV3" s="290"/>
      <c r="AHW3" s="290"/>
      <c r="AHX3" s="290"/>
      <c r="AHY3" s="290"/>
      <c r="AHZ3" s="290"/>
      <c r="AIA3" s="290"/>
      <c r="AIB3" s="290"/>
      <c r="AIC3" s="290"/>
      <c r="AID3" s="290"/>
      <c r="AIE3" s="290"/>
      <c r="AIF3" s="290"/>
      <c r="AIG3" s="290"/>
      <c r="AIH3" s="290"/>
      <c r="AII3" s="290"/>
      <c r="AIJ3" s="290"/>
      <c r="AIK3" s="290"/>
      <c r="AIL3" s="290"/>
      <c r="AIM3" s="290"/>
      <c r="AIN3" s="290"/>
      <c r="AIO3" s="290"/>
      <c r="AIP3" s="290"/>
      <c r="AIQ3" s="290"/>
      <c r="AIR3" s="290"/>
      <c r="AIS3" s="290"/>
      <c r="AIT3" s="290"/>
      <c r="AIU3" s="290"/>
      <c r="AIV3" s="290"/>
      <c r="AIW3" s="290"/>
      <c r="AIX3" s="290"/>
      <c r="AIY3" s="290"/>
      <c r="AIZ3" s="290"/>
      <c r="AJA3" s="290"/>
      <c r="AJB3" s="290"/>
      <c r="AJC3" s="290"/>
      <c r="AJD3" s="290"/>
      <c r="AJE3" s="290"/>
      <c r="AJF3" s="290"/>
      <c r="AJG3" s="290"/>
      <c r="AJH3" s="290"/>
      <c r="AJI3" s="290"/>
      <c r="AJJ3" s="290"/>
      <c r="AJK3" s="290"/>
      <c r="AJL3" s="290"/>
      <c r="AJM3" s="290"/>
      <c r="AJN3" s="290"/>
      <c r="AJO3" s="290"/>
      <c r="AJP3" s="290"/>
      <c r="AJQ3" s="290"/>
      <c r="AJR3" s="290"/>
      <c r="AJS3" s="290"/>
      <c r="AJT3" s="290"/>
      <c r="AJU3" s="290"/>
      <c r="AJV3" s="290"/>
      <c r="AJW3" s="290"/>
      <c r="AJX3" s="290"/>
      <c r="AJY3" s="290"/>
      <c r="AJZ3" s="290"/>
      <c r="AKA3" s="290"/>
      <c r="AKB3" s="290"/>
      <c r="AKC3" s="290"/>
      <c r="AKD3" s="290"/>
      <c r="AKE3" s="290"/>
      <c r="AKF3" s="290"/>
      <c r="AKG3" s="290"/>
      <c r="AKH3" s="290"/>
      <c r="AKI3" s="290"/>
      <c r="AKJ3" s="290"/>
      <c r="AKK3" s="290"/>
      <c r="AKL3" s="290"/>
      <c r="AKM3" s="290"/>
      <c r="AKN3" s="290"/>
      <c r="AKO3" s="290"/>
      <c r="AKP3" s="290"/>
      <c r="AKQ3" s="290"/>
      <c r="AKR3" s="290"/>
      <c r="AKS3" s="290"/>
      <c r="AKT3" s="290"/>
      <c r="AKU3" s="290"/>
      <c r="AKV3" s="290"/>
      <c r="AKW3" s="290"/>
      <c r="AKX3" s="290"/>
      <c r="AKY3" s="290"/>
      <c r="AKZ3" s="290"/>
      <c r="ALA3" s="290"/>
      <c r="ALB3" s="290"/>
      <c r="ALC3" s="290"/>
      <c r="ALD3" s="290"/>
      <c r="ALE3" s="290"/>
      <c r="ALF3" s="290"/>
      <c r="ALG3" s="290"/>
      <c r="ALH3" s="290"/>
      <c r="ALI3" s="290"/>
      <c r="ALJ3" s="290"/>
      <c r="ALK3" s="290"/>
      <c r="ALL3" s="290"/>
      <c r="ALM3" s="290"/>
      <c r="ALN3" s="290"/>
      <c r="ALO3" s="290"/>
      <c r="ALP3" s="290"/>
      <c r="ALQ3" s="290"/>
      <c r="ALR3" s="290"/>
      <c r="ALS3" s="290"/>
      <c r="ALT3" s="290"/>
      <c r="ALU3" s="290"/>
      <c r="ALV3" s="290"/>
      <c r="ALW3" s="290"/>
      <c r="ALX3" s="290"/>
      <c r="ALY3" s="290"/>
      <c r="ALZ3" s="290"/>
      <c r="AMA3" s="290"/>
      <c r="AMB3" s="290"/>
      <c r="AMC3" s="290"/>
      <c r="AMD3" s="290"/>
      <c r="AME3" s="290"/>
      <c r="AMF3" s="290"/>
      <c r="AMG3" s="290"/>
      <c r="AMH3" s="290"/>
      <c r="AMI3" s="290"/>
      <c r="AMJ3" s="290"/>
      <c r="AMK3" s="290"/>
      <c r="AML3" s="290"/>
      <c r="AMM3" s="290"/>
      <c r="AMN3" s="290"/>
      <c r="AMO3" s="290"/>
      <c r="AMP3" s="290"/>
      <c r="AMQ3" s="290"/>
      <c r="AMR3" s="290"/>
      <c r="AMS3" s="290"/>
      <c r="AMT3" s="290"/>
      <c r="AMU3" s="290"/>
      <c r="AMV3" s="290"/>
      <c r="AMW3" s="290"/>
      <c r="AMX3" s="290"/>
      <c r="AMY3" s="290"/>
      <c r="AMZ3" s="290"/>
      <c r="ANA3" s="290"/>
      <c r="ANB3" s="290"/>
      <c r="ANC3" s="290"/>
      <c r="AND3" s="290"/>
      <c r="ANE3" s="290"/>
      <c r="ANF3" s="290"/>
      <c r="ANG3" s="290"/>
      <c r="ANH3" s="290"/>
      <c r="ANI3" s="290"/>
      <c r="ANJ3" s="290"/>
      <c r="ANK3" s="290"/>
      <c r="ANL3" s="290"/>
      <c r="ANM3" s="290"/>
      <c r="ANN3" s="290"/>
      <c r="ANO3" s="290"/>
      <c r="ANP3" s="290"/>
      <c r="ANQ3" s="290"/>
      <c r="ANR3" s="290"/>
      <c r="ANS3" s="290"/>
      <c r="ANT3" s="290"/>
      <c r="ANU3" s="290"/>
      <c r="ANV3" s="290"/>
      <c r="ANW3" s="290"/>
      <c r="ANX3" s="290"/>
      <c r="ANY3" s="290"/>
      <c r="ANZ3" s="290"/>
      <c r="AOA3" s="290"/>
      <c r="AOB3" s="290"/>
      <c r="AOC3" s="290"/>
      <c r="AOD3" s="290"/>
      <c r="AOE3" s="290"/>
      <c r="AOF3" s="290"/>
      <c r="AOG3" s="290"/>
      <c r="AOH3" s="290"/>
      <c r="AOI3" s="290"/>
      <c r="AOJ3" s="290"/>
      <c r="AOK3" s="290"/>
      <c r="AOL3" s="290"/>
      <c r="AOM3" s="290"/>
      <c r="AON3" s="290"/>
      <c r="AOO3" s="290"/>
      <c r="AOP3" s="290"/>
      <c r="AOQ3" s="290"/>
      <c r="AOR3" s="290"/>
      <c r="AOS3" s="290"/>
      <c r="AOT3" s="290"/>
      <c r="AOU3" s="290"/>
      <c r="AOV3" s="290"/>
      <c r="AOW3" s="290"/>
      <c r="AOX3" s="290"/>
      <c r="AOY3" s="290"/>
      <c r="AOZ3" s="290"/>
      <c r="APA3" s="290"/>
      <c r="APB3" s="290"/>
      <c r="APC3" s="290"/>
      <c r="APD3" s="290"/>
      <c r="APE3" s="290"/>
      <c r="APF3" s="290"/>
      <c r="APG3" s="290"/>
      <c r="APH3" s="290"/>
      <c r="API3" s="290"/>
      <c r="APJ3" s="290"/>
      <c r="APK3" s="290"/>
      <c r="APL3" s="290"/>
      <c r="APM3" s="290"/>
      <c r="APN3" s="290"/>
      <c r="APO3" s="290"/>
      <c r="APP3" s="290"/>
      <c r="APQ3" s="290"/>
      <c r="APR3" s="290"/>
      <c r="APS3" s="290"/>
      <c r="APT3" s="290"/>
      <c r="APU3" s="290"/>
      <c r="APV3" s="290"/>
      <c r="APW3" s="290"/>
      <c r="APX3" s="290"/>
      <c r="APY3" s="290"/>
      <c r="APZ3" s="290"/>
      <c r="AQA3" s="290"/>
      <c r="AQB3" s="290"/>
      <c r="AQC3" s="290"/>
      <c r="AQD3" s="290"/>
      <c r="AQE3" s="290"/>
      <c r="AQF3" s="290"/>
      <c r="AQG3" s="290"/>
      <c r="AQH3" s="290"/>
      <c r="AQI3" s="290"/>
      <c r="AQJ3" s="290"/>
      <c r="AQK3" s="290"/>
      <c r="AQL3" s="290"/>
      <c r="AQM3" s="290"/>
      <c r="AQN3" s="290"/>
      <c r="AQO3" s="290"/>
      <c r="AQP3" s="290"/>
      <c r="AQQ3" s="290"/>
      <c r="AQR3" s="290"/>
      <c r="AQS3" s="290"/>
      <c r="AQT3" s="290"/>
      <c r="AQU3" s="290"/>
      <c r="AQV3" s="290"/>
      <c r="AQW3" s="290"/>
      <c r="AQX3" s="290"/>
      <c r="AQY3" s="290"/>
      <c r="AQZ3" s="290"/>
      <c r="ARA3" s="290"/>
      <c r="ARB3" s="290"/>
      <c r="ARC3" s="290"/>
      <c r="ARD3" s="290"/>
      <c r="ARE3" s="290"/>
      <c r="ARF3" s="290"/>
      <c r="ARG3" s="290"/>
      <c r="ARH3" s="290"/>
      <c r="ARI3" s="290"/>
      <c r="ARJ3" s="290"/>
      <c r="ARK3" s="290"/>
      <c r="ARL3" s="290"/>
      <c r="ARM3" s="290"/>
      <c r="ARN3" s="290"/>
      <c r="ARO3" s="290"/>
      <c r="ARP3" s="290"/>
      <c r="ARQ3" s="290"/>
      <c r="ARR3" s="290"/>
      <c r="ARS3" s="290"/>
      <c r="ART3" s="290"/>
      <c r="ARU3" s="290"/>
      <c r="ARV3" s="290"/>
      <c r="ARW3" s="290"/>
      <c r="ARX3" s="290"/>
      <c r="ARY3" s="290"/>
      <c r="ARZ3" s="290"/>
      <c r="ASA3" s="290"/>
      <c r="ASB3" s="290"/>
      <c r="ASC3" s="290"/>
      <c r="ASD3" s="290"/>
      <c r="ASE3" s="290"/>
      <c r="ASF3" s="290"/>
      <c r="ASG3" s="290"/>
      <c r="ASH3" s="290"/>
      <c r="ASI3" s="290"/>
      <c r="ASJ3" s="290"/>
      <c r="ASK3" s="290"/>
      <c r="ASL3" s="290"/>
      <c r="ASM3" s="290"/>
      <c r="ASN3" s="290"/>
      <c r="ASO3" s="290"/>
      <c r="ASP3" s="290"/>
      <c r="ASQ3" s="290"/>
      <c r="ASR3" s="290"/>
      <c r="ASS3" s="290"/>
      <c r="AST3" s="290"/>
      <c r="ASU3" s="290"/>
      <c r="ASV3" s="290"/>
      <c r="ASW3" s="290"/>
      <c r="ASX3" s="290"/>
      <c r="ASY3" s="290"/>
      <c r="ASZ3" s="290"/>
      <c r="ATA3" s="290"/>
      <c r="ATB3" s="290"/>
      <c r="ATC3" s="290"/>
      <c r="ATD3" s="290"/>
      <c r="ATE3" s="290"/>
      <c r="ATF3" s="290"/>
      <c r="ATG3" s="290"/>
      <c r="ATH3" s="290"/>
      <c r="ATI3" s="290"/>
      <c r="ATJ3" s="290"/>
      <c r="ATK3" s="290"/>
      <c r="ATL3" s="290"/>
      <c r="ATM3" s="290"/>
      <c r="ATN3" s="290"/>
      <c r="ATO3" s="290"/>
      <c r="ATP3" s="290"/>
      <c r="ATQ3" s="290"/>
      <c r="ATR3" s="290"/>
      <c r="ATS3" s="290"/>
      <c r="ATT3" s="290"/>
      <c r="ATU3" s="290"/>
      <c r="ATV3" s="290"/>
      <c r="ATW3" s="290"/>
      <c r="ATX3" s="290"/>
      <c r="ATY3" s="290"/>
      <c r="ATZ3" s="290"/>
      <c r="AUA3" s="290"/>
      <c r="AUB3" s="290"/>
      <c r="AUC3" s="290"/>
      <c r="AUD3" s="290"/>
      <c r="AUE3" s="290"/>
      <c r="AUF3" s="290"/>
      <c r="AUG3" s="290"/>
      <c r="AUH3" s="290"/>
      <c r="AUI3" s="290"/>
      <c r="AUJ3" s="290"/>
      <c r="AUK3" s="290"/>
      <c r="AUL3" s="290"/>
      <c r="AUM3" s="290"/>
      <c r="AUN3" s="290"/>
      <c r="AUO3" s="290"/>
      <c r="AUP3" s="290"/>
      <c r="AUQ3" s="290"/>
      <c r="AUR3" s="290"/>
      <c r="AUS3" s="290"/>
      <c r="AUT3" s="290"/>
      <c r="AUU3" s="290"/>
      <c r="AUV3" s="290"/>
      <c r="AUW3" s="290"/>
      <c r="AUX3" s="290"/>
      <c r="AUY3" s="290"/>
      <c r="AUZ3" s="290"/>
      <c r="AVA3" s="290"/>
      <c r="AVB3" s="290"/>
      <c r="AVC3" s="290"/>
      <c r="AVD3" s="290"/>
      <c r="AVE3" s="290"/>
      <c r="AVF3" s="290"/>
      <c r="AVG3" s="290"/>
      <c r="AVH3" s="290"/>
      <c r="AVI3" s="290"/>
      <c r="AVJ3" s="290"/>
      <c r="AVK3" s="290"/>
      <c r="AVL3" s="290"/>
      <c r="AVM3" s="290"/>
      <c r="AVN3" s="290"/>
      <c r="AVO3" s="290"/>
      <c r="AVP3" s="290"/>
      <c r="AVQ3" s="290"/>
      <c r="AVR3" s="290"/>
      <c r="AVS3" s="290"/>
      <c r="AVT3" s="290"/>
      <c r="AVU3" s="290"/>
      <c r="AVV3" s="290"/>
      <c r="AVW3" s="290"/>
      <c r="AVX3" s="290"/>
      <c r="AVY3" s="290"/>
      <c r="AVZ3" s="290"/>
      <c r="AWA3" s="290"/>
      <c r="AWB3" s="290"/>
      <c r="AWC3" s="290"/>
      <c r="AWD3" s="290"/>
      <c r="AWE3" s="290"/>
      <c r="AWF3" s="290"/>
      <c r="AWG3" s="290"/>
      <c r="AWH3" s="290"/>
      <c r="AWI3" s="290"/>
      <c r="AWJ3" s="290"/>
      <c r="AWK3" s="290"/>
      <c r="AWL3" s="290"/>
      <c r="AWM3" s="290"/>
      <c r="AWN3" s="290"/>
      <c r="AWO3" s="290"/>
      <c r="AWP3" s="290"/>
      <c r="AWQ3" s="290"/>
      <c r="AWR3" s="290"/>
      <c r="AWS3" s="290"/>
      <c r="AWT3" s="290"/>
      <c r="AWU3" s="290"/>
      <c r="AWV3" s="290"/>
      <c r="AWW3" s="290"/>
      <c r="AWX3" s="290"/>
      <c r="AWY3" s="290"/>
      <c r="AWZ3" s="290"/>
      <c r="AXA3" s="290"/>
      <c r="AXB3" s="290"/>
      <c r="AXC3" s="290"/>
      <c r="AXD3" s="290"/>
      <c r="AXE3" s="290"/>
      <c r="AXF3" s="290"/>
      <c r="AXG3" s="290"/>
      <c r="AXH3" s="290"/>
      <c r="AXI3" s="290"/>
      <c r="AXJ3" s="290"/>
      <c r="AXK3" s="290"/>
      <c r="AXL3" s="290"/>
      <c r="AXM3" s="290"/>
      <c r="AXN3" s="290"/>
      <c r="AXO3" s="290"/>
      <c r="AXP3" s="290"/>
      <c r="AXQ3" s="290"/>
      <c r="AXR3" s="290"/>
      <c r="AXS3" s="290"/>
      <c r="AXT3" s="290"/>
      <c r="AXU3" s="290"/>
      <c r="AXV3" s="290"/>
      <c r="AXW3" s="290"/>
      <c r="AXX3" s="290"/>
      <c r="AXY3" s="290"/>
      <c r="AXZ3" s="290"/>
      <c r="AYA3" s="290"/>
      <c r="AYB3" s="290"/>
      <c r="AYC3" s="290"/>
      <c r="AYD3" s="290"/>
      <c r="AYE3" s="290"/>
      <c r="AYF3" s="290"/>
      <c r="AYG3" s="290"/>
      <c r="AYH3" s="290"/>
      <c r="AYI3" s="290"/>
      <c r="AYJ3" s="290"/>
      <c r="AYK3" s="290"/>
      <c r="AYL3" s="290"/>
      <c r="AYM3" s="290"/>
      <c r="AYN3" s="290"/>
      <c r="AYO3" s="290"/>
      <c r="AYP3" s="290"/>
      <c r="AYQ3" s="290"/>
      <c r="AYR3" s="290"/>
      <c r="AYS3" s="290"/>
      <c r="AYT3" s="290"/>
      <c r="AYU3" s="290"/>
      <c r="AYV3" s="290"/>
      <c r="AYW3" s="290"/>
      <c r="AYX3" s="290"/>
      <c r="AYY3" s="290"/>
      <c r="AYZ3" s="290"/>
      <c r="AZA3" s="290"/>
      <c r="AZB3" s="290"/>
      <c r="AZC3" s="290"/>
      <c r="AZD3" s="290"/>
      <c r="AZE3" s="290"/>
      <c r="AZF3" s="290"/>
      <c r="AZG3" s="290"/>
      <c r="AZH3" s="290"/>
      <c r="AZI3" s="290"/>
      <c r="AZJ3" s="290"/>
      <c r="AZK3" s="290"/>
      <c r="AZL3" s="290"/>
      <c r="AZM3" s="290"/>
      <c r="AZN3" s="290"/>
      <c r="AZO3" s="290"/>
      <c r="AZP3" s="290"/>
      <c r="AZQ3" s="290"/>
      <c r="AZR3" s="290"/>
      <c r="AZS3" s="290"/>
      <c r="AZT3" s="290"/>
      <c r="AZU3" s="290"/>
      <c r="AZV3" s="290"/>
      <c r="AZW3" s="290"/>
      <c r="AZX3" s="290"/>
      <c r="AZY3" s="290"/>
      <c r="AZZ3" s="290"/>
      <c r="BAA3" s="290"/>
      <c r="BAB3" s="290"/>
      <c r="BAC3" s="290"/>
      <c r="BAD3" s="290"/>
      <c r="BAE3" s="290"/>
      <c r="BAF3" s="290"/>
      <c r="BAG3" s="290"/>
      <c r="BAH3" s="290"/>
      <c r="BAI3" s="290"/>
      <c r="BAJ3" s="290"/>
      <c r="BAK3" s="290"/>
      <c r="BAL3" s="290"/>
      <c r="BAM3" s="290"/>
      <c r="BAN3" s="290"/>
      <c r="BAO3" s="290"/>
      <c r="BAP3" s="290"/>
      <c r="BAQ3" s="290"/>
      <c r="BAR3" s="290"/>
      <c r="BAS3" s="290"/>
      <c r="BAT3" s="290"/>
      <c r="BAU3" s="290"/>
      <c r="BAV3" s="290"/>
      <c r="BAW3" s="290"/>
      <c r="BAX3" s="290"/>
      <c r="BAY3" s="290"/>
      <c r="BAZ3" s="290"/>
      <c r="BBA3" s="290"/>
      <c r="BBB3" s="290"/>
      <c r="BBC3" s="290"/>
      <c r="BBD3" s="290"/>
      <c r="BBE3" s="290"/>
      <c r="BBF3" s="290"/>
      <c r="BBG3" s="290"/>
      <c r="BBH3" s="290"/>
      <c r="BBI3" s="290"/>
      <c r="BBJ3" s="290"/>
      <c r="BBK3" s="290"/>
      <c r="BBL3" s="290"/>
      <c r="BBM3" s="290"/>
      <c r="BBN3" s="290"/>
      <c r="BBO3" s="290"/>
      <c r="BBP3" s="290"/>
      <c r="BBQ3" s="290"/>
      <c r="BBR3" s="290"/>
      <c r="BBS3" s="290"/>
      <c r="BBT3" s="290"/>
      <c r="BBU3" s="290"/>
      <c r="BBV3" s="290"/>
      <c r="BBW3" s="290"/>
      <c r="BBX3" s="290"/>
      <c r="BBY3" s="290"/>
      <c r="BBZ3" s="290"/>
      <c r="BCA3" s="290"/>
      <c r="BCB3" s="290"/>
      <c r="BCC3" s="290"/>
      <c r="BCD3" s="290"/>
      <c r="BCE3" s="290"/>
      <c r="BCF3" s="290"/>
      <c r="BCG3" s="290"/>
      <c r="BCH3" s="290"/>
      <c r="BCI3" s="290"/>
      <c r="BCJ3" s="290"/>
      <c r="BCK3" s="290"/>
      <c r="BCL3" s="290"/>
      <c r="BCM3" s="290"/>
      <c r="BCN3" s="290"/>
      <c r="BCO3" s="290"/>
      <c r="BCP3" s="290"/>
      <c r="BCQ3" s="290"/>
      <c r="BCR3" s="290"/>
      <c r="BCS3" s="290"/>
      <c r="BCT3" s="290"/>
      <c r="BCU3" s="290"/>
      <c r="BCV3" s="290"/>
      <c r="BCW3" s="290"/>
      <c r="BCX3" s="290"/>
      <c r="BCY3" s="290"/>
      <c r="BCZ3" s="290"/>
      <c r="BDA3" s="290"/>
      <c r="BDB3" s="290"/>
      <c r="BDC3" s="290"/>
      <c r="BDD3" s="290"/>
      <c r="BDE3" s="290"/>
      <c r="BDF3" s="290"/>
      <c r="BDG3" s="290"/>
      <c r="BDH3" s="290"/>
      <c r="BDI3" s="290"/>
      <c r="BDJ3" s="290"/>
      <c r="BDK3" s="290"/>
      <c r="BDL3" s="290"/>
      <c r="BDM3" s="290"/>
      <c r="BDN3" s="290"/>
      <c r="BDO3" s="290"/>
      <c r="BDP3" s="290"/>
      <c r="BDQ3" s="290"/>
      <c r="BDR3" s="290"/>
      <c r="BDS3" s="290"/>
      <c r="BDT3" s="290"/>
      <c r="BDU3" s="290"/>
      <c r="BDV3" s="290"/>
      <c r="BDW3" s="290"/>
      <c r="BDX3" s="290"/>
      <c r="BDY3" s="290"/>
      <c r="BDZ3" s="290"/>
      <c r="BEA3" s="290"/>
      <c r="BEB3" s="290"/>
      <c r="BEC3" s="290"/>
      <c r="BED3" s="290"/>
      <c r="BEE3" s="290"/>
      <c r="BEF3" s="290"/>
      <c r="BEG3" s="290"/>
      <c r="BEH3" s="290"/>
      <c r="BEI3" s="290"/>
      <c r="BEJ3" s="290"/>
      <c r="BEK3" s="290"/>
      <c r="BEL3" s="290"/>
      <c r="BEM3" s="290"/>
      <c r="BEN3" s="290"/>
      <c r="BEO3" s="290"/>
      <c r="BEP3" s="290"/>
      <c r="BEQ3" s="290"/>
      <c r="BER3" s="290"/>
      <c r="BES3" s="290"/>
      <c r="BET3" s="290"/>
      <c r="BEU3" s="290"/>
      <c r="BEV3" s="290"/>
      <c r="BEW3" s="290"/>
      <c r="BEX3" s="290"/>
      <c r="BEY3" s="290"/>
      <c r="BEZ3" s="290"/>
      <c r="BFA3" s="290"/>
      <c r="BFB3" s="290"/>
      <c r="BFC3" s="290"/>
      <c r="BFD3" s="290"/>
      <c r="BFE3" s="290"/>
      <c r="BFF3" s="290"/>
      <c r="BFG3" s="290"/>
      <c r="BFH3" s="290"/>
      <c r="BFI3" s="290"/>
      <c r="BFJ3" s="290"/>
      <c r="BFK3" s="290"/>
      <c r="BFL3" s="290"/>
      <c r="BFM3" s="290"/>
      <c r="BFN3" s="290"/>
      <c r="BFO3" s="290"/>
      <c r="BFP3" s="290"/>
      <c r="BFQ3" s="290"/>
      <c r="BFR3" s="290"/>
      <c r="BFS3" s="290"/>
      <c r="BFT3" s="290"/>
      <c r="BFU3" s="290"/>
      <c r="BFV3" s="290"/>
      <c r="BFW3" s="290"/>
      <c r="BFX3" s="290"/>
      <c r="BFY3" s="290"/>
      <c r="BFZ3" s="290"/>
      <c r="BGA3" s="290"/>
      <c r="BGB3" s="290"/>
      <c r="BGC3" s="290"/>
      <c r="BGD3" s="290"/>
      <c r="BGE3" s="290"/>
      <c r="BGF3" s="290"/>
      <c r="BGG3" s="290"/>
      <c r="BGH3" s="290"/>
      <c r="BGI3" s="290"/>
      <c r="BGJ3" s="290"/>
      <c r="BGK3" s="290"/>
      <c r="BGL3" s="290"/>
      <c r="BGM3" s="290"/>
      <c r="BGN3" s="290"/>
      <c r="BGO3" s="290"/>
      <c r="BGP3" s="290"/>
      <c r="BGQ3" s="290"/>
      <c r="BGR3" s="290"/>
      <c r="BGS3" s="290"/>
      <c r="BGT3" s="290"/>
      <c r="BGU3" s="290"/>
      <c r="BGV3" s="290"/>
      <c r="BGW3" s="290"/>
      <c r="BGX3" s="290"/>
      <c r="BGY3" s="290"/>
      <c r="BGZ3" s="290"/>
      <c r="BHA3" s="290"/>
      <c r="BHB3" s="290"/>
      <c r="BHC3" s="290"/>
      <c r="BHD3" s="290"/>
      <c r="BHE3" s="290"/>
      <c r="BHF3" s="290"/>
      <c r="BHG3" s="290"/>
      <c r="BHH3" s="290"/>
      <c r="BHI3" s="290"/>
      <c r="BHJ3" s="290"/>
      <c r="BHK3" s="290"/>
      <c r="BHL3" s="290"/>
      <c r="BHM3" s="290"/>
      <c r="BHN3" s="290"/>
      <c r="BHO3" s="290"/>
      <c r="BHP3" s="290"/>
      <c r="BHQ3" s="290"/>
      <c r="BHR3" s="290"/>
      <c r="BHS3" s="290"/>
      <c r="BHT3" s="290"/>
      <c r="BHU3" s="290"/>
      <c r="BHV3" s="290"/>
      <c r="BHW3" s="290"/>
      <c r="BHX3" s="290"/>
      <c r="BHY3" s="290"/>
      <c r="BHZ3" s="290"/>
      <c r="BIA3" s="290"/>
      <c r="BIB3" s="290"/>
      <c r="BIC3" s="290"/>
      <c r="BID3" s="290"/>
      <c r="BIE3" s="290"/>
      <c r="BIF3" s="290"/>
      <c r="BIG3" s="290"/>
      <c r="BIH3" s="290"/>
      <c r="BII3" s="290"/>
      <c r="BIJ3" s="290"/>
      <c r="BIK3" s="290"/>
      <c r="BIL3" s="290"/>
      <c r="BIM3" s="290"/>
      <c r="BIN3" s="290"/>
      <c r="BIO3" s="290"/>
      <c r="BIP3" s="290"/>
      <c r="BIQ3" s="290"/>
      <c r="BIR3" s="290"/>
      <c r="BIS3" s="290"/>
      <c r="BIT3" s="290"/>
      <c r="BIU3" s="290"/>
      <c r="BIV3" s="290"/>
      <c r="BIW3" s="290"/>
      <c r="BIX3" s="290"/>
      <c r="BIY3" s="290"/>
      <c r="BIZ3" s="290"/>
      <c r="BJA3" s="290"/>
      <c r="BJB3" s="290"/>
      <c r="BJC3" s="290"/>
      <c r="BJD3" s="290"/>
      <c r="BJE3" s="290"/>
      <c r="BJF3" s="290"/>
      <c r="BJG3" s="290"/>
      <c r="BJH3" s="290"/>
      <c r="BJI3" s="290"/>
      <c r="BJJ3" s="290"/>
      <c r="BJK3" s="290"/>
      <c r="BJL3" s="290"/>
      <c r="BJM3" s="290"/>
      <c r="BJN3" s="290"/>
      <c r="BJO3" s="290"/>
      <c r="BJP3" s="290"/>
      <c r="BJQ3" s="290"/>
      <c r="BJR3" s="290"/>
      <c r="BJS3" s="290"/>
      <c r="BJT3" s="290"/>
      <c r="BJU3" s="290"/>
      <c r="BJV3" s="290"/>
      <c r="BJW3" s="290"/>
      <c r="BJX3" s="290"/>
      <c r="BJY3" s="290"/>
      <c r="BJZ3" s="290"/>
      <c r="BKA3" s="290"/>
      <c r="BKB3" s="290"/>
      <c r="BKC3" s="290"/>
      <c r="BKD3" s="290"/>
      <c r="BKE3" s="290"/>
      <c r="BKF3" s="290"/>
      <c r="BKG3" s="290"/>
      <c r="BKH3" s="290"/>
      <c r="BKI3" s="290"/>
      <c r="BKJ3" s="290"/>
      <c r="BKK3" s="290"/>
      <c r="BKL3" s="290"/>
      <c r="BKM3" s="290"/>
      <c r="BKN3" s="290"/>
      <c r="BKO3" s="290"/>
      <c r="BKP3" s="290"/>
      <c r="BKQ3" s="290"/>
      <c r="BKR3" s="290"/>
      <c r="BKS3" s="290"/>
      <c r="BKT3" s="290"/>
      <c r="BKU3" s="290"/>
      <c r="BKV3" s="290"/>
      <c r="BKW3" s="290"/>
      <c r="BKX3" s="290"/>
      <c r="BKY3" s="290"/>
      <c r="BKZ3" s="290"/>
      <c r="BLA3" s="290"/>
      <c r="BLB3" s="290"/>
      <c r="BLC3" s="290"/>
      <c r="BLD3" s="290"/>
      <c r="BLE3" s="290"/>
      <c r="BLF3" s="290"/>
      <c r="BLG3" s="290"/>
      <c r="BLH3" s="290"/>
      <c r="BLI3" s="290"/>
      <c r="BLJ3" s="290"/>
      <c r="BLK3" s="290"/>
      <c r="BLL3" s="290"/>
      <c r="BLM3" s="290"/>
      <c r="BLN3" s="290"/>
      <c r="BLO3" s="290"/>
      <c r="BLP3" s="290"/>
      <c r="BLQ3" s="290"/>
      <c r="BLR3" s="290"/>
      <c r="BLS3" s="290"/>
      <c r="BLT3" s="290"/>
      <c r="BLU3" s="290"/>
      <c r="BLV3" s="290"/>
      <c r="BLW3" s="290"/>
      <c r="BLX3" s="290"/>
      <c r="BLY3" s="290"/>
      <c r="BLZ3" s="290"/>
      <c r="BMA3" s="290"/>
      <c r="BMB3" s="290"/>
      <c r="BMC3" s="290"/>
      <c r="BMD3" s="290"/>
      <c r="BME3" s="290"/>
      <c r="BMF3" s="290"/>
      <c r="BMG3" s="290"/>
      <c r="BMH3" s="290"/>
      <c r="BMI3" s="290"/>
      <c r="BMJ3" s="290"/>
      <c r="BMK3" s="290"/>
      <c r="BML3" s="290"/>
      <c r="BMM3" s="290"/>
      <c r="BMN3" s="290"/>
      <c r="BMO3" s="290"/>
      <c r="BMP3" s="290"/>
      <c r="BMQ3" s="290"/>
      <c r="BMR3" s="290"/>
      <c r="BMS3" s="290"/>
      <c r="BMT3" s="290"/>
      <c r="BMU3" s="290"/>
      <c r="BMV3" s="290"/>
      <c r="BMW3" s="290"/>
      <c r="BMX3" s="290"/>
      <c r="BMY3" s="290"/>
      <c r="BMZ3" s="290"/>
      <c r="BNA3" s="290"/>
      <c r="BNB3" s="290"/>
      <c r="BNC3" s="290"/>
      <c r="BND3" s="290"/>
      <c r="BNE3" s="290"/>
      <c r="BNF3" s="290"/>
      <c r="BNG3" s="290"/>
      <c r="BNH3" s="290"/>
      <c r="BNI3" s="290"/>
      <c r="BNJ3" s="290"/>
      <c r="BNK3" s="290"/>
      <c r="BNL3" s="290"/>
      <c r="BNM3" s="290"/>
      <c r="BNN3" s="290"/>
      <c r="BNO3" s="290"/>
      <c r="BNP3" s="290"/>
      <c r="BNQ3" s="290"/>
      <c r="BNR3" s="290"/>
      <c r="BNS3" s="290"/>
      <c r="BNT3" s="290"/>
      <c r="BNU3" s="290"/>
      <c r="BNV3" s="290"/>
      <c r="BNW3" s="290"/>
      <c r="BNX3" s="290"/>
      <c r="BNY3" s="290"/>
      <c r="BNZ3" s="290"/>
      <c r="BOA3" s="290"/>
      <c r="BOB3" s="290"/>
      <c r="BOC3" s="290"/>
      <c r="BOD3" s="290"/>
      <c r="BOE3" s="290"/>
      <c r="BOF3" s="290"/>
      <c r="BOG3" s="290"/>
      <c r="BOH3" s="290"/>
      <c r="BOI3" s="290"/>
      <c r="BOJ3" s="290"/>
      <c r="BOK3" s="290"/>
      <c r="BOL3" s="290"/>
      <c r="BOM3" s="290"/>
      <c r="BON3" s="290"/>
      <c r="BOO3" s="290"/>
      <c r="BOP3" s="290"/>
      <c r="BOQ3" s="290"/>
      <c r="BOR3" s="290"/>
      <c r="BOS3" s="290"/>
      <c r="BOT3" s="290"/>
      <c r="BOU3" s="290"/>
      <c r="BOV3" s="290"/>
      <c r="BOW3" s="290"/>
      <c r="BOX3" s="290"/>
      <c r="BOY3" s="290"/>
      <c r="BOZ3" s="290"/>
      <c r="BPA3" s="290"/>
      <c r="BPB3" s="290"/>
      <c r="BPC3" s="290"/>
      <c r="BPD3" s="290"/>
      <c r="BPE3" s="290"/>
      <c r="BPF3" s="290"/>
      <c r="BPG3" s="290"/>
      <c r="BPH3" s="290"/>
      <c r="BPI3" s="290"/>
      <c r="BPJ3" s="290"/>
      <c r="BPK3" s="290"/>
      <c r="BPL3" s="290"/>
      <c r="BPM3" s="290"/>
      <c r="BPN3" s="290"/>
      <c r="BPO3" s="290"/>
      <c r="BPP3" s="290"/>
      <c r="BPQ3" s="290"/>
      <c r="BPR3" s="290"/>
      <c r="BPS3" s="290"/>
      <c r="BPT3" s="290"/>
      <c r="BPU3" s="290"/>
      <c r="BPV3" s="290"/>
      <c r="BPW3" s="290"/>
      <c r="BPX3" s="290"/>
      <c r="BPY3" s="290"/>
      <c r="BPZ3" s="290"/>
      <c r="BQA3" s="290"/>
      <c r="BQB3" s="290"/>
      <c r="BQC3" s="290"/>
      <c r="BQD3" s="290"/>
      <c r="BQE3" s="290"/>
      <c r="BQF3" s="290"/>
      <c r="BQG3" s="290"/>
      <c r="BQH3" s="290"/>
      <c r="BQI3" s="290"/>
      <c r="BQJ3" s="290"/>
      <c r="BQK3" s="290"/>
      <c r="BQL3" s="290"/>
      <c r="BQM3" s="290"/>
      <c r="BQN3" s="290"/>
      <c r="BQO3" s="290"/>
      <c r="BQP3" s="290"/>
      <c r="BQQ3" s="290"/>
      <c r="BQR3" s="290"/>
      <c r="BQS3" s="290"/>
      <c r="BQT3" s="290"/>
      <c r="BQU3" s="290"/>
      <c r="BQV3" s="290"/>
      <c r="BQW3" s="290"/>
      <c r="BQX3" s="290"/>
      <c r="BQY3" s="290"/>
      <c r="BQZ3" s="290"/>
      <c r="BRA3" s="290"/>
      <c r="BRB3" s="290"/>
      <c r="BRC3" s="290"/>
      <c r="BRD3" s="290"/>
      <c r="BRE3" s="290"/>
      <c r="BRF3" s="290"/>
      <c r="BRG3" s="290"/>
      <c r="BRH3" s="290"/>
      <c r="BRI3" s="290"/>
      <c r="BRJ3" s="290"/>
      <c r="BRK3" s="290"/>
      <c r="BRL3" s="290"/>
      <c r="BRM3" s="290"/>
      <c r="BRN3" s="290"/>
      <c r="BRO3" s="290"/>
      <c r="BRP3" s="290"/>
      <c r="BRQ3" s="290"/>
      <c r="BRR3" s="290"/>
      <c r="BRS3" s="290"/>
      <c r="BRT3" s="290"/>
      <c r="BRU3" s="290"/>
      <c r="BRV3" s="290"/>
      <c r="BRW3" s="290"/>
      <c r="BRX3" s="290"/>
      <c r="BRY3" s="290"/>
      <c r="BRZ3" s="290"/>
      <c r="BSA3" s="290"/>
      <c r="BSB3" s="290"/>
      <c r="BSC3" s="290"/>
      <c r="BSD3" s="290"/>
      <c r="BSE3" s="290"/>
      <c r="BSF3" s="290"/>
      <c r="BSG3" s="290"/>
      <c r="BSH3" s="290"/>
      <c r="BSI3" s="290"/>
      <c r="BSJ3" s="290"/>
      <c r="BSK3" s="290"/>
      <c r="BSL3" s="290"/>
      <c r="BSM3" s="290"/>
      <c r="BSN3" s="290"/>
      <c r="BSO3" s="290"/>
      <c r="BSP3" s="290"/>
      <c r="BSQ3" s="290"/>
      <c r="BSR3" s="290"/>
      <c r="BSS3" s="290"/>
      <c r="BST3" s="290"/>
      <c r="BSU3" s="290"/>
      <c r="BSV3" s="290"/>
      <c r="BSW3" s="290"/>
      <c r="BSX3" s="290"/>
      <c r="BSY3" s="290"/>
      <c r="BSZ3" s="290"/>
      <c r="BTA3" s="290"/>
      <c r="BTB3" s="290"/>
      <c r="BTC3" s="290"/>
      <c r="BTD3" s="290"/>
      <c r="BTE3" s="290"/>
      <c r="BTF3" s="290"/>
      <c r="BTG3" s="290"/>
      <c r="BTH3" s="290"/>
      <c r="BTI3" s="290"/>
      <c r="BTJ3" s="290"/>
      <c r="BTK3" s="290"/>
      <c r="BTL3" s="290"/>
      <c r="BTM3" s="290"/>
      <c r="BTN3" s="290"/>
      <c r="BTO3" s="290"/>
      <c r="BTP3" s="290"/>
      <c r="BTQ3" s="290"/>
      <c r="BTR3" s="290"/>
      <c r="BTS3" s="290"/>
      <c r="BTT3" s="290"/>
      <c r="BTU3" s="290"/>
      <c r="BTV3" s="290"/>
      <c r="BTW3" s="290"/>
      <c r="BTX3" s="290"/>
      <c r="BTY3" s="290"/>
      <c r="BTZ3" s="290"/>
      <c r="BUA3" s="290"/>
      <c r="BUB3" s="290"/>
      <c r="BUC3" s="290"/>
      <c r="BUD3" s="290"/>
      <c r="BUE3" s="290"/>
      <c r="BUF3" s="290"/>
      <c r="BUG3" s="290"/>
      <c r="BUH3" s="290"/>
      <c r="BUI3" s="290"/>
      <c r="BUJ3" s="290"/>
      <c r="BUK3" s="290"/>
      <c r="BUL3" s="290"/>
      <c r="BUM3" s="290"/>
      <c r="BUN3" s="290"/>
      <c r="BUO3" s="290"/>
      <c r="BUP3" s="290"/>
      <c r="BUQ3" s="290"/>
      <c r="BUR3" s="290"/>
      <c r="BUS3" s="290"/>
      <c r="BUT3" s="290"/>
      <c r="BUU3" s="290"/>
      <c r="BUV3" s="290"/>
      <c r="BUW3" s="290"/>
      <c r="BUX3" s="290"/>
      <c r="BUY3" s="290"/>
      <c r="BUZ3" s="290"/>
      <c r="BVA3" s="290"/>
      <c r="BVB3" s="290"/>
      <c r="BVC3" s="290"/>
      <c r="BVD3" s="290"/>
      <c r="BVE3" s="290"/>
      <c r="BVF3" s="290"/>
      <c r="BVG3" s="290"/>
      <c r="BVH3" s="290"/>
      <c r="BVI3" s="290"/>
      <c r="BVJ3" s="290"/>
      <c r="BVK3" s="290"/>
      <c r="BVL3" s="290"/>
      <c r="BVM3" s="290"/>
      <c r="BVN3" s="290"/>
      <c r="BVO3" s="290"/>
      <c r="BVP3" s="290"/>
      <c r="BVQ3" s="290"/>
      <c r="BVR3" s="290"/>
      <c r="BVS3" s="290"/>
      <c r="BVT3" s="290"/>
      <c r="BVU3" s="290"/>
      <c r="BVV3" s="290"/>
      <c r="BVW3" s="290"/>
      <c r="BVX3" s="290"/>
      <c r="BVY3" s="290"/>
      <c r="BVZ3" s="290"/>
      <c r="BWA3" s="290"/>
      <c r="BWB3" s="290"/>
      <c r="BWC3" s="290"/>
      <c r="BWD3" s="290"/>
      <c r="BWE3" s="290"/>
      <c r="BWF3" s="290"/>
      <c r="BWG3" s="290"/>
      <c r="BWH3" s="290"/>
      <c r="BWI3" s="290"/>
      <c r="BWJ3" s="290"/>
      <c r="BWK3" s="290"/>
      <c r="BWL3" s="290"/>
      <c r="BWM3" s="290"/>
      <c r="BWN3" s="290"/>
      <c r="BWO3" s="290"/>
      <c r="BWP3" s="290"/>
      <c r="BWQ3" s="290"/>
      <c r="BWR3" s="290"/>
      <c r="BWS3" s="290"/>
      <c r="BWT3" s="290"/>
      <c r="BWU3" s="290"/>
      <c r="BWV3" s="290"/>
      <c r="BWW3" s="290"/>
      <c r="BWX3" s="290"/>
      <c r="BWY3" s="290"/>
      <c r="BWZ3" s="290"/>
      <c r="BXA3" s="290"/>
      <c r="BXB3" s="290"/>
      <c r="BXC3" s="290"/>
      <c r="BXD3" s="290"/>
      <c r="BXE3" s="290"/>
      <c r="BXF3" s="290"/>
      <c r="BXG3" s="290"/>
      <c r="BXH3" s="290"/>
      <c r="BXI3" s="290"/>
      <c r="BXJ3" s="290"/>
      <c r="BXK3" s="290"/>
      <c r="BXL3" s="290"/>
      <c r="BXM3" s="290"/>
      <c r="BXN3" s="290"/>
      <c r="BXO3" s="290"/>
      <c r="BXP3" s="290"/>
      <c r="BXQ3" s="290"/>
      <c r="BXR3" s="290"/>
      <c r="BXS3" s="290"/>
      <c r="BXT3" s="290"/>
      <c r="BXU3" s="290"/>
      <c r="BXV3" s="290"/>
      <c r="BXW3" s="290"/>
      <c r="BXX3" s="290"/>
      <c r="BXY3" s="290"/>
      <c r="BXZ3" s="290"/>
      <c r="BYA3" s="290"/>
      <c r="BYB3" s="290"/>
      <c r="BYC3" s="290"/>
      <c r="BYD3" s="290"/>
      <c r="BYE3" s="290"/>
      <c r="BYF3" s="290"/>
      <c r="BYG3" s="290"/>
      <c r="BYH3" s="290"/>
      <c r="BYI3" s="290"/>
      <c r="BYJ3" s="290"/>
      <c r="BYK3" s="290"/>
      <c r="BYL3" s="290"/>
      <c r="BYM3" s="290"/>
      <c r="BYN3" s="290"/>
      <c r="BYO3" s="290"/>
      <c r="BYP3" s="290"/>
      <c r="BYQ3" s="290"/>
      <c r="BYR3" s="290"/>
      <c r="BYS3" s="290"/>
      <c r="BYT3" s="290"/>
      <c r="BYU3" s="290"/>
      <c r="BYV3" s="290"/>
      <c r="BYW3" s="290"/>
      <c r="BYX3" s="290"/>
      <c r="BYY3" s="290"/>
      <c r="BYZ3" s="290"/>
      <c r="BZA3" s="290"/>
      <c r="BZB3" s="290"/>
      <c r="BZC3" s="290"/>
      <c r="BZD3" s="290"/>
      <c r="BZE3" s="290"/>
      <c r="BZF3" s="290"/>
      <c r="BZG3" s="290"/>
      <c r="BZH3" s="290"/>
      <c r="BZI3" s="290"/>
      <c r="BZJ3" s="290"/>
      <c r="BZK3" s="290"/>
      <c r="BZL3" s="290"/>
      <c r="BZM3" s="290"/>
      <c r="BZN3" s="290"/>
      <c r="BZO3" s="290"/>
      <c r="BZP3" s="290"/>
      <c r="BZQ3" s="290"/>
      <c r="BZR3" s="290"/>
      <c r="BZS3" s="290"/>
      <c r="BZT3" s="290"/>
      <c r="BZU3" s="290"/>
      <c r="BZV3" s="290"/>
      <c r="BZW3" s="290"/>
      <c r="BZX3" s="290"/>
      <c r="BZY3" s="290"/>
      <c r="BZZ3" s="290"/>
      <c r="CAA3" s="290"/>
      <c r="CAB3" s="290"/>
      <c r="CAC3" s="290"/>
      <c r="CAD3" s="290"/>
      <c r="CAE3" s="290"/>
      <c r="CAF3" s="290"/>
      <c r="CAG3" s="290"/>
      <c r="CAH3" s="290"/>
      <c r="CAI3" s="290"/>
      <c r="CAJ3" s="290"/>
      <c r="CAK3" s="290"/>
      <c r="CAL3" s="290"/>
      <c r="CAM3" s="290"/>
      <c r="CAN3" s="290"/>
      <c r="CAO3" s="290"/>
      <c r="CAP3" s="290"/>
      <c r="CAQ3" s="290"/>
      <c r="CAR3" s="290"/>
      <c r="CAS3" s="290"/>
      <c r="CAT3" s="290"/>
      <c r="CAU3" s="290"/>
      <c r="CAV3" s="290"/>
      <c r="CAW3" s="290"/>
      <c r="CAX3" s="290"/>
      <c r="CAY3" s="290"/>
      <c r="CAZ3" s="290"/>
      <c r="CBA3" s="290"/>
      <c r="CBB3" s="290"/>
      <c r="CBC3" s="290"/>
      <c r="CBD3" s="290"/>
      <c r="CBE3" s="290"/>
      <c r="CBF3" s="290"/>
      <c r="CBG3" s="290"/>
      <c r="CBH3" s="290"/>
      <c r="CBI3" s="290"/>
      <c r="CBJ3" s="290"/>
      <c r="CBK3" s="290"/>
      <c r="CBL3" s="290"/>
      <c r="CBM3" s="290"/>
      <c r="CBN3" s="290"/>
      <c r="CBO3" s="290"/>
      <c r="CBP3" s="290"/>
      <c r="CBQ3" s="290"/>
      <c r="CBR3" s="290"/>
      <c r="CBS3" s="290"/>
      <c r="CBT3" s="290"/>
      <c r="CBU3" s="290"/>
      <c r="CBV3" s="290"/>
      <c r="CBW3" s="290"/>
      <c r="CBX3" s="290"/>
      <c r="CBY3" s="290"/>
      <c r="CBZ3" s="290"/>
      <c r="CCA3" s="290"/>
      <c r="CCB3" s="290"/>
      <c r="CCC3" s="290"/>
      <c r="CCD3" s="290"/>
      <c r="CCE3" s="290"/>
      <c r="CCF3" s="290"/>
      <c r="CCG3" s="290"/>
      <c r="CCH3" s="290"/>
      <c r="CCI3" s="290"/>
      <c r="CCJ3" s="290"/>
      <c r="CCK3" s="290"/>
      <c r="CCL3" s="290"/>
      <c r="CCM3" s="290"/>
      <c r="CCN3" s="290"/>
      <c r="CCO3" s="290"/>
      <c r="CCP3" s="290"/>
      <c r="CCQ3" s="290"/>
      <c r="CCR3" s="290"/>
      <c r="CCS3" s="290"/>
      <c r="CCT3" s="290"/>
      <c r="CCU3" s="290"/>
      <c r="CCV3" s="290"/>
      <c r="CCW3" s="290"/>
      <c r="CCX3" s="290"/>
      <c r="CCY3" s="290"/>
      <c r="CCZ3" s="290"/>
      <c r="CDA3" s="290"/>
      <c r="CDB3" s="290"/>
      <c r="CDC3" s="290"/>
      <c r="CDD3" s="290"/>
      <c r="CDE3" s="290"/>
      <c r="CDF3" s="290"/>
      <c r="CDG3" s="290"/>
      <c r="CDH3" s="290"/>
      <c r="CDI3" s="290"/>
      <c r="CDJ3" s="290"/>
      <c r="CDK3" s="290"/>
      <c r="CDL3" s="290"/>
      <c r="CDM3" s="290"/>
      <c r="CDN3" s="290"/>
      <c r="CDO3" s="290"/>
      <c r="CDP3" s="290"/>
      <c r="CDQ3" s="290"/>
      <c r="CDR3" s="290"/>
      <c r="CDS3" s="290"/>
      <c r="CDT3" s="290"/>
      <c r="CDU3" s="290"/>
      <c r="CDV3" s="290"/>
      <c r="CDW3" s="290"/>
      <c r="CDX3" s="290"/>
      <c r="CDY3" s="290"/>
      <c r="CDZ3" s="290"/>
      <c r="CEA3" s="290"/>
      <c r="CEB3" s="290"/>
      <c r="CEC3" s="290"/>
      <c r="CED3" s="290"/>
      <c r="CEE3" s="290"/>
      <c r="CEF3" s="290"/>
      <c r="CEG3" s="290"/>
      <c r="CEH3" s="290"/>
      <c r="CEI3" s="290"/>
      <c r="CEJ3" s="290"/>
      <c r="CEK3" s="290"/>
      <c r="CEL3" s="290"/>
      <c r="CEM3" s="290"/>
      <c r="CEN3" s="290"/>
      <c r="CEO3" s="290"/>
      <c r="CEP3" s="290"/>
      <c r="CEQ3" s="290"/>
      <c r="CER3" s="290"/>
      <c r="CES3" s="290"/>
      <c r="CET3" s="290"/>
      <c r="CEU3" s="290"/>
      <c r="CEV3" s="290"/>
      <c r="CEW3" s="290"/>
      <c r="CEX3" s="290"/>
      <c r="CEY3" s="290"/>
      <c r="CEZ3" s="290"/>
      <c r="CFA3" s="290"/>
      <c r="CFB3" s="290"/>
      <c r="CFC3" s="290"/>
      <c r="CFD3" s="290"/>
      <c r="CFE3" s="290"/>
      <c r="CFF3" s="290"/>
      <c r="CFG3" s="290"/>
      <c r="CFH3" s="290"/>
      <c r="CFI3" s="290"/>
      <c r="CFJ3" s="290"/>
      <c r="CFK3" s="290"/>
      <c r="CFL3" s="290"/>
      <c r="CFM3" s="290"/>
      <c r="CFN3" s="290"/>
      <c r="CFO3" s="290"/>
      <c r="CFP3" s="290"/>
      <c r="CFQ3" s="290"/>
      <c r="CFR3" s="290"/>
      <c r="CFS3" s="290"/>
      <c r="CFT3" s="290"/>
      <c r="CFU3" s="290"/>
      <c r="CFV3" s="290"/>
      <c r="CFW3" s="290"/>
      <c r="CFX3" s="290"/>
      <c r="CFY3" s="290"/>
      <c r="CFZ3" s="290"/>
      <c r="CGA3" s="290"/>
      <c r="CGB3" s="290"/>
      <c r="CGC3" s="290"/>
      <c r="CGD3" s="290"/>
      <c r="CGE3" s="290"/>
      <c r="CGF3" s="290"/>
      <c r="CGG3" s="290"/>
      <c r="CGH3" s="290"/>
      <c r="CGI3" s="290"/>
      <c r="CGJ3" s="290"/>
      <c r="CGK3" s="290"/>
      <c r="CGL3" s="290"/>
      <c r="CGM3" s="290"/>
      <c r="CGN3" s="290"/>
      <c r="CGO3" s="290"/>
      <c r="CGP3" s="290"/>
      <c r="CGQ3" s="290"/>
      <c r="CGR3" s="290"/>
      <c r="CGS3" s="290"/>
      <c r="CGT3" s="290"/>
      <c r="CGU3" s="290"/>
      <c r="CGV3" s="290"/>
      <c r="CGW3" s="290"/>
      <c r="CGX3" s="290"/>
      <c r="CGY3" s="290"/>
      <c r="CGZ3" s="290"/>
      <c r="CHA3" s="290"/>
      <c r="CHB3" s="290"/>
      <c r="CHC3" s="290"/>
      <c r="CHD3" s="290"/>
      <c r="CHE3" s="290"/>
      <c r="CHF3" s="290"/>
      <c r="CHG3" s="290"/>
      <c r="CHH3" s="290"/>
      <c r="CHI3" s="290"/>
      <c r="CHJ3" s="290"/>
      <c r="CHK3" s="290"/>
      <c r="CHL3" s="290"/>
      <c r="CHM3" s="290"/>
      <c r="CHN3" s="290"/>
      <c r="CHO3" s="290"/>
      <c r="CHP3" s="290"/>
      <c r="CHQ3" s="290"/>
      <c r="CHR3" s="290"/>
      <c r="CHS3" s="290"/>
      <c r="CHT3" s="290"/>
      <c r="CHU3" s="290"/>
      <c r="CHV3" s="290"/>
      <c r="CHW3" s="290"/>
      <c r="CHX3" s="290"/>
      <c r="CHY3" s="290"/>
      <c r="CHZ3" s="290"/>
      <c r="CIA3" s="290"/>
      <c r="CIB3" s="290"/>
      <c r="CIC3" s="290"/>
      <c r="CID3" s="290"/>
      <c r="CIE3" s="290"/>
      <c r="CIF3" s="290"/>
      <c r="CIG3" s="290"/>
      <c r="CIH3" s="290"/>
      <c r="CII3" s="290"/>
      <c r="CIJ3" s="290"/>
      <c r="CIK3" s="290"/>
      <c r="CIL3" s="290"/>
      <c r="CIM3" s="290"/>
      <c r="CIN3" s="290"/>
      <c r="CIO3" s="290"/>
      <c r="CIP3" s="290"/>
      <c r="CIQ3" s="290"/>
      <c r="CIR3" s="290"/>
      <c r="CIS3" s="290"/>
      <c r="CIT3" s="290"/>
      <c r="CIU3" s="290"/>
      <c r="CIV3" s="290"/>
      <c r="CIW3" s="290"/>
      <c r="CIX3" s="290"/>
      <c r="CIY3" s="290"/>
      <c r="CIZ3" s="290"/>
      <c r="CJA3" s="290"/>
      <c r="CJB3" s="290"/>
      <c r="CJC3" s="290"/>
      <c r="CJD3" s="290"/>
      <c r="CJE3" s="290"/>
      <c r="CJF3" s="290"/>
      <c r="CJG3" s="290"/>
      <c r="CJH3" s="290"/>
      <c r="CJI3" s="290"/>
      <c r="CJJ3" s="290"/>
      <c r="CJK3" s="290"/>
      <c r="CJL3" s="290"/>
      <c r="CJM3" s="290"/>
      <c r="CJN3" s="290"/>
      <c r="CJO3" s="290"/>
      <c r="CJP3" s="290"/>
      <c r="CJQ3" s="290"/>
      <c r="CJR3" s="290"/>
      <c r="CJS3" s="290"/>
      <c r="CJT3" s="290"/>
      <c r="CJU3" s="290"/>
      <c r="CJV3" s="290"/>
      <c r="CJW3" s="290"/>
      <c r="CJX3" s="290"/>
      <c r="CJY3" s="290"/>
      <c r="CJZ3" s="290"/>
      <c r="CKA3" s="290"/>
      <c r="CKB3" s="290"/>
      <c r="CKC3" s="290"/>
      <c r="CKD3" s="290"/>
      <c r="CKE3" s="290"/>
      <c r="CKF3" s="290"/>
      <c r="CKG3" s="290"/>
      <c r="CKH3" s="290"/>
      <c r="CKI3" s="290"/>
      <c r="CKJ3" s="290"/>
      <c r="CKK3" s="290"/>
      <c r="CKL3" s="290"/>
      <c r="CKM3" s="290"/>
      <c r="CKN3" s="290"/>
      <c r="CKO3" s="290"/>
      <c r="CKP3" s="290"/>
      <c r="CKQ3" s="290"/>
      <c r="CKR3" s="290"/>
      <c r="CKS3" s="290"/>
      <c r="CKT3" s="290"/>
      <c r="CKU3" s="290"/>
      <c r="CKV3" s="290"/>
      <c r="CKW3" s="290"/>
      <c r="CKX3" s="290"/>
      <c r="CKY3" s="290"/>
      <c r="CKZ3" s="290"/>
      <c r="CLA3" s="290"/>
      <c r="CLB3" s="290"/>
      <c r="CLC3" s="290"/>
      <c r="CLD3" s="290"/>
      <c r="CLE3" s="290"/>
      <c r="CLF3" s="290"/>
      <c r="CLG3" s="290"/>
      <c r="CLH3" s="290"/>
      <c r="CLI3" s="290"/>
      <c r="CLJ3" s="290"/>
      <c r="CLK3" s="290"/>
      <c r="CLL3" s="290"/>
      <c r="CLM3" s="290"/>
      <c r="CLN3" s="290"/>
      <c r="CLO3" s="290"/>
      <c r="CLP3" s="290"/>
      <c r="CLQ3" s="290"/>
      <c r="CLR3" s="290"/>
      <c r="CLS3" s="290"/>
      <c r="CLT3" s="290"/>
      <c r="CLU3" s="290"/>
      <c r="CLV3" s="290"/>
      <c r="CLW3" s="290"/>
      <c r="CLX3" s="290"/>
      <c r="CLY3" s="290"/>
      <c r="CLZ3" s="290"/>
      <c r="CMA3" s="290"/>
      <c r="CMB3" s="290"/>
      <c r="CMC3" s="290"/>
      <c r="CMD3" s="290"/>
      <c r="CME3" s="290"/>
      <c r="CMF3" s="290"/>
      <c r="CMG3" s="290"/>
      <c r="CMH3" s="290"/>
      <c r="CMI3" s="290"/>
      <c r="CMJ3" s="290"/>
      <c r="CMK3" s="290"/>
      <c r="CML3" s="290"/>
      <c r="CMM3" s="290"/>
      <c r="CMN3" s="290"/>
      <c r="CMO3" s="290"/>
      <c r="CMP3" s="290"/>
      <c r="CMQ3" s="290"/>
      <c r="CMR3" s="290"/>
      <c r="CMS3" s="290"/>
      <c r="CMT3" s="290"/>
      <c r="CMU3" s="290"/>
      <c r="CMV3" s="290"/>
      <c r="CMW3" s="290"/>
      <c r="CMX3" s="290"/>
      <c r="CMY3" s="290"/>
      <c r="CMZ3" s="290"/>
      <c r="CNA3" s="290"/>
      <c r="CNB3" s="290"/>
      <c r="CNC3" s="290"/>
      <c r="CND3" s="290"/>
      <c r="CNE3" s="290"/>
      <c r="CNF3" s="290"/>
      <c r="CNG3" s="290"/>
      <c r="CNH3" s="290"/>
      <c r="CNI3" s="290"/>
      <c r="CNJ3" s="290"/>
      <c r="CNK3" s="290"/>
      <c r="CNL3" s="290"/>
      <c r="CNM3" s="290"/>
      <c r="CNN3" s="290"/>
      <c r="CNO3" s="290"/>
      <c r="CNP3" s="290"/>
      <c r="CNQ3" s="290"/>
      <c r="CNR3" s="290"/>
      <c r="CNS3" s="290"/>
      <c r="CNT3" s="290"/>
      <c r="CNU3" s="290"/>
      <c r="CNV3" s="290"/>
      <c r="CNW3" s="290"/>
      <c r="CNX3" s="290"/>
      <c r="CNY3" s="290"/>
      <c r="CNZ3" s="290"/>
      <c r="COA3" s="290"/>
      <c r="COB3" s="290"/>
      <c r="COC3" s="290"/>
      <c r="COD3" s="290"/>
      <c r="COE3" s="290"/>
      <c r="COF3" s="290"/>
      <c r="COG3" s="290"/>
      <c r="COH3" s="290"/>
      <c r="COI3" s="290"/>
      <c r="COJ3" s="290"/>
      <c r="COK3" s="290"/>
      <c r="COL3" s="290"/>
      <c r="COM3" s="290"/>
      <c r="CON3" s="290"/>
      <c r="COO3" s="290"/>
      <c r="COP3" s="290"/>
      <c r="COQ3" s="290"/>
      <c r="COR3" s="290"/>
      <c r="COS3" s="290"/>
      <c r="COT3" s="290"/>
      <c r="COU3" s="290"/>
      <c r="COV3" s="290"/>
      <c r="COW3" s="290"/>
      <c r="COX3" s="290"/>
      <c r="COY3" s="290"/>
      <c r="COZ3" s="290"/>
      <c r="CPA3" s="290"/>
      <c r="CPB3" s="290"/>
      <c r="CPC3" s="290"/>
      <c r="CPD3" s="290"/>
      <c r="CPE3" s="290"/>
      <c r="CPF3" s="290"/>
      <c r="CPG3" s="290"/>
      <c r="CPH3" s="290"/>
      <c r="CPI3" s="290"/>
      <c r="CPJ3" s="290"/>
      <c r="CPK3" s="290"/>
      <c r="CPL3" s="290"/>
      <c r="CPM3" s="290"/>
      <c r="CPN3" s="290"/>
      <c r="CPO3" s="290"/>
      <c r="CPP3" s="290"/>
      <c r="CPQ3" s="290"/>
      <c r="CPR3" s="290"/>
      <c r="CPS3" s="290"/>
      <c r="CPT3" s="290"/>
      <c r="CPU3" s="290"/>
      <c r="CPV3" s="290"/>
      <c r="CPW3" s="290"/>
      <c r="CPX3" s="290"/>
      <c r="CPY3" s="290"/>
      <c r="CPZ3" s="290"/>
      <c r="CQA3" s="290"/>
      <c r="CQB3" s="290"/>
      <c r="CQC3" s="290"/>
      <c r="CQD3" s="290"/>
      <c r="CQE3" s="290"/>
      <c r="CQF3" s="290"/>
      <c r="CQG3" s="290"/>
      <c r="CQH3" s="290"/>
      <c r="CQI3" s="290"/>
      <c r="CQJ3" s="290"/>
      <c r="CQK3" s="290"/>
      <c r="CQL3" s="290"/>
      <c r="CQM3" s="290"/>
      <c r="CQN3" s="290"/>
      <c r="CQO3" s="290"/>
      <c r="CQP3" s="290"/>
      <c r="CQQ3" s="290"/>
      <c r="CQR3" s="290"/>
      <c r="CQS3" s="290"/>
      <c r="CQT3" s="290"/>
      <c r="CQU3" s="290"/>
      <c r="CQV3" s="290"/>
      <c r="CQW3" s="290"/>
      <c r="CQX3" s="290"/>
      <c r="CQY3" s="290"/>
      <c r="CQZ3" s="290"/>
      <c r="CRA3" s="290"/>
      <c r="CRB3" s="290"/>
      <c r="CRC3" s="290"/>
      <c r="CRD3" s="290"/>
      <c r="CRE3" s="290"/>
      <c r="CRF3" s="290"/>
      <c r="CRG3" s="290"/>
      <c r="CRH3" s="290"/>
      <c r="CRI3" s="290"/>
      <c r="CRJ3" s="290"/>
      <c r="CRK3" s="290"/>
      <c r="CRL3" s="290"/>
      <c r="CRM3" s="290"/>
      <c r="CRN3" s="290"/>
      <c r="CRO3" s="290"/>
      <c r="CRP3" s="290"/>
      <c r="CRQ3" s="290"/>
      <c r="CRR3" s="290"/>
      <c r="CRS3" s="290"/>
      <c r="CRT3" s="290"/>
      <c r="CRU3" s="290"/>
      <c r="CRV3" s="290"/>
      <c r="CRW3" s="290"/>
      <c r="CRX3" s="290"/>
      <c r="CRY3" s="290"/>
      <c r="CRZ3" s="290"/>
      <c r="CSA3" s="290"/>
      <c r="CSB3" s="290"/>
      <c r="CSC3" s="290"/>
      <c r="CSD3" s="290"/>
      <c r="CSE3" s="290"/>
      <c r="CSF3" s="290"/>
      <c r="CSG3" s="290"/>
      <c r="CSH3" s="290"/>
      <c r="CSI3" s="290"/>
      <c r="CSJ3" s="290"/>
      <c r="CSK3" s="290"/>
      <c r="CSL3" s="290"/>
      <c r="CSM3" s="290"/>
      <c r="CSN3" s="290"/>
      <c r="CSO3" s="290"/>
      <c r="CSP3" s="290"/>
      <c r="CSQ3" s="290"/>
      <c r="CSR3" s="290"/>
      <c r="CSS3" s="290"/>
      <c r="CST3" s="290"/>
      <c r="CSU3" s="290"/>
      <c r="CSV3" s="290"/>
      <c r="CSW3" s="290"/>
      <c r="CSX3" s="290"/>
      <c r="CSY3" s="290"/>
      <c r="CSZ3" s="290"/>
      <c r="CTA3" s="290"/>
      <c r="CTB3" s="290"/>
      <c r="CTC3" s="290"/>
      <c r="CTD3" s="290"/>
      <c r="CTE3" s="290"/>
      <c r="CTF3" s="290"/>
      <c r="CTG3" s="290"/>
      <c r="CTH3" s="290"/>
      <c r="CTI3" s="290"/>
      <c r="CTJ3" s="290"/>
      <c r="CTK3" s="290"/>
      <c r="CTL3" s="290"/>
      <c r="CTM3" s="290"/>
      <c r="CTN3" s="290"/>
      <c r="CTO3" s="290"/>
      <c r="CTP3" s="290"/>
      <c r="CTQ3" s="290"/>
      <c r="CTR3" s="290"/>
      <c r="CTS3" s="290"/>
      <c r="CTT3" s="290"/>
      <c r="CTU3" s="290"/>
      <c r="CTV3" s="290"/>
      <c r="CTW3" s="290"/>
      <c r="CTX3" s="290"/>
      <c r="CTY3" s="290"/>
      <c r="CTZ3" s="290"/>
      <c r="CUA3" s="290"/>
      <c r="CUB3" s="290"/>
      <c r="CUC3" s="290"/>
      <c r="CUD3" s="290"/>
      <c r="CUE3" s="290"/>
      <c r="CUF3" s="290"/>
      <c r="CUG3" s="290"/>
      <c r="CUH3" s="290"/>
      <c r="CUI3" s="290"/>
      <c r="CUJ3" s="290"/>
      <c r="CUK3" s="290"/>
      <c r="CUL3" s="290"/>
      <c r="CUM3" s="290"/>
      <c r="CUN3" s="290"/>
      <c r="CUO3" s="290"/>
      <c r="CUP3" s="290"/>
      <c r="CUQ3" s="290"/>
      <c r="CUR3" s="290"/>
      <c r="CUS3" s="290"/>
      <c r="CUT3" s="290"/>
      <c r="CUU3" s="290"/>
      <c r="CUV3" s="290"/>
      <c r="CUW3" s="290"/>
      <c r="CUX3" s="290"/>
      <c r="CUY3" s="290"/>
      <c r="CUZ3" s="290"/>
      <c r="CVA3" s="290"/>
      <c r="CVB3" s="290"/>
      <c r="CVC3" s="290"/>
      <c r="CVD3" s="290"/>
      <c r="CVE3" s="290"/>
      <c r="CVF3" s="290"/>
      <c r="CVG3" s="290"/>
      <c r="CVH3" s="290"/>
      <c r="CVI3" s="290"/>
      <c r="CVJ3" s="290"/>
      <c r="CVK3" s="290"/>
      <c r="CVL3" s="290"/>
      <c r="CVM3" s="290"/>
      <c r="CVN3" s="290"/>
      <c r="CVO3" s="290"/>
      <c r="CVP3" s="290"/>
      <c r="CVQ3" s="290"/>
      <c r="CVR3" s="290"/>
      <c r="CVS3" s="290"/>
      <c r="CVT3" s="290"/>
      <c r="CVU3" s="290"/>
      <c r="CVV3" s="290"/>
      <c r="CVW3" s="290"/>
      <c r="CVX3" s="290"/>
      <c r="CVY3" s="290"/>
      <c r="CVZ3" s="290"/>
      <c r="CWA3" s="290"/>
      <c r="CWB3" s="290"/>
      <c r="CWC3" s="290"/>
      <c r="CWD3" s="290"/>
      <c r="CWE3" s="290"/>
      <c r="CWF3" s="290"/>
      <c r="CWG3" s="290"/>
      <c r="CWH3" s="290"/>
      <c r="CWI3" s="290"/>
      <c r="CWJ3" s="290"/>
      <c r="CWK3" s="290"/>
      <c r="CWL3" s="290"/>
      <c r="CWM3" s="290"/>
      <c r="CWN3" s="290"/>
      <c r="CWO3" s="290"/>
      <c r="CWP3" s="290"/>
      <c r="CWQ3" s="290"/>
      <c r="CWR3" s="290"/>
      <c r="CWS3" s="290"/>
      <c r="CWT3" s="290"/>
      <c r="CWU3" s="290"/>
      <c r="CWV3" s="290"/>
      <c r="CWW3" s="290"/>
      <c r="CWX3" s="290"/>
      <c r="CWY3" s="290"/>
      <c r="CWZ3" s="290"/>
      <c r="CXA3" s="290"/>
      <c r="CXB3" s="290"/>
      <c r="CXC3" s="290"/>
      <c r="CXD3" s="290"/>
      <c r="CXE3" s="290"/>
      <c r="CXF3" s="290"/>
      <c r="CXG3" s="290"/>
      <c r="CXH3" s="290"/>
      <c r="CXI3" s="290"/>
      <c r="CXJ3" s="290"/>
      <c r="CXK3" s="290"/>
      <c r="CXL3" s="290"/>
      <c r="CXM3" s="290"/>
      <c r="CXN3" s="290"/>
      <c r="CXO3" s="290"/>
      <c r="CXP3" s="290"/>
      <c r="CXQ3" s="290"/>
      <c r="CXR3" s="290"/>
      <c r="CXS3" s="290"/>
      <c r="CXT3" s="290"/>
      <c r="CXU3" s="290"/>
      <c r="CXV3" s="290"/>
      <c r="CXW3" s="290"/>
      <c r="CXX3" s="290"/>
      <c r="CXY3" s="290"/>
      <c r="CXZ3" s="290"/>
      <c r="CYA3" s="290"/>
      <c r="CYB3" s="290"/>
      <c r="CYC3" s="290"/>
      <c r="CYD3" s="290"/>
      <c r="CYE3" s="290"/>
      <c r="CYF3" s="290"/>
      <c r="CYG3" s="290"/>
      <c r="CYH3" s="290"/>
      <c r="CYI3" s="290"/>
      <c r="CYJ3" s="290"/>
      <c r="CYK3" s="290"/>
      <c r="CYL3" s="290"/>
      <c r="CYM3" s="290"/>
      <c r="CYN3" s="290"/>
      <c r="CYO3" s="290"/>
      <c r="CYP3" s="290"/>
      <c r="CYQ3" s="290"/>
      <c r="CYR3" s="290"/>
      <c r="CYS3" s="290"/>
      <c r="CYT3" s="290"/>
      <c r="CYU3" s="290"/>
      <c r="CYV3" s="290"/>
      <c r="CYW3" s="290"/>
      <c r="CYX3" s="290"/>
      <c r="CYY3" s="290"/>
      <c r="CYZ3" s="290"/>
      <c r="CZA3" s="290"/>
      <c r="CZB3" s="290"/>
      <c r="CZC3" s="290"/>
      <c r="CZD3" s="290"/>
      <c r="CZE3" s="290"/>
      <c r="CZF3" s="290"/>
      <c r="CZG3" s="290"/>
      <c r="CZH3" s="290"/>
      <c r="CZI3" s="290"/>
      <c r="CZJ3" s="290"/>
      <c r="CZK3" s="290"/>
      <c r="CZL3" s="290"/>
      <c r="CZM3" s="290"/>
      <c r="CZN3" s="290"/>
      <c r="CZO3" s="290"/>
      <c r="CZP3" s="290"/>
      <c r="CZQ3" s="290"/>
      <c r="CZR3" s="290"/>
      <c r="CZS3" s="290"/>
      <c r="CZT3" s="290"/>
      <c r="CZU3" s="290"/>
      <c r="CZV3" s="290"/>
      <c r="CZW3" s="290"/>
      <c r="CZX3" s="290"/>
      <c r="CZY3" s="290"/>
      <c r="CZZ3" s="290"/>
      <c r="DAA3" s="290"/>
      <c r="DAB3" s="290"/>
      <c r="DAC3" s="290"/>
      <c r="DAD3" s="290"/>
      <c r="DAE3" s="290"/>
      <c r="DAF3" s="290"/>
      <c r="DAG3" s="290"/>
      <c r="DAH3" s="290"/>
      <c r="DAI3" s="290"/>
      <c r="DAJ3" s="290"/>
      <c r="DAK3" s="290"/>
      <c r="DAL3" s="290"/>
      <c r="DAM3" s="290"/>
      <c r="DAN3" s="290"/>
      <c r="DAO3" s="290"/>
      <c r="DAP3" s="290"/>
      <c r="DAQ3" s="290"/>
      <c r="DAR3" s="290"/>
      <c r="DAS3" s="290"/>
      <c r="DAT3" s="290"/>
      <c r="DAU3" s="290"/>
      <c r="DAV3" s="290"/>
      <c r="DAW3" s="290"/>
      <c r="DAX3" s="290"/>
      <c r="DAY3" s="290"/>
      <c r="DAZ3" s="290"/>
      <c r="DBA3" s="290"/>
      <c r="DBB3" s="290"/>
      <c r="DBC3" s="290"/>
      <c r="DBD3" s="290"/>
      <c r="DBE3" s="290"/>
      <c r="DBF3" s="290"/>
      <c r="DBG3" s="290"/>
      <c r="DBH3" s="290"/>
      <c r="DBI3" s="290"/>
      <c r="DBJ3" s="290"/>
      <c r="DBK3" s="290"/>
      <c r="DBL3" s="290"/>
      <c r="DBM3" s="290"/>
      <c r="DBN3" s="290"/>
      <c r="DBO3" s="290"/>
      <c r="DBP3" s="290"/>
      <c r="DBQ3" s="290"/>
      <c r="DBR3" s="290"/>
      <c r="DBS3" s="290"/>
      <c r="DBT3" s="290"/>
      <c r="DBU3" s="290"/>
      <c r="DBV3" s="290"/>
      <c r="DBW3" s="290"/>
      <c r="DBX3" s="290"/>
      <c r="DBY3" s="290"/>
      <c r="DBZ3" s="290"/>
      <c r="DCA3" s="290"/>
      <c r="DCB3" s="290"/>
      <c r="DCC3" s="290"/>
      <c r="DCD3" s="290"/>
      <c r="DCE3" s="290"/>
      <c r="DCF3" s="290"/>
      <c r="DCG3" s="290"/>
      <c r="DCH3" s="290"/>
      <c r="DCI3" s="290"/>
      <c r="DCJ3" s="290"/>
      <c r="DCK3" s="290"/>
      <c r="DCL3" s="290"/>
      <c r="DCM3" s="290"/>
      <c r="DCN3" s="290"/>
      <c r="DCO3" s="290"/>
      <c r="DCP3" s="290"/>
      <c r="DCQ3" s="290"/>
      <c r="DCR3" s="290"/>
      <c r="DCS3" s="290"/>
      <c r="DCT3" s="290"/>
      <c r="DCU3" s="290"/>
      <c r="DCV3" s="290"/>
      <c r="DCW3" s="290"/>
      <c r="DCX3" s="290"/>
      <c r="DCY3" s="290"/>
      <c r="DCZ3" s="290"/>
      <c r="DDA3" s="290"/>
      <c r="DDB3" s="290"/>
      <c r="DDC3" s="290"/>
      <c r="DDD3" s="290"/>
      <c r="DDE3" s="290"/>
      <c r="DDF3" s="290"/>
      <c r="DDG3" s="290"/>
      <c r="DDH3" s="290"/>
      <c r="DDI3" s="290"/>
      <c r="DDJ3" s="290"/>
      <c r="DDK3" s="290"/>
      <c r="DDL3" s="290"/>
      <c r="DDM3" s="290"/>
      <c r="DDN3" s="290"/>
      <c r="DDO3" s="290"/>
      <c r="DDP3" s="290"/>
      <c r="DDQ3" s="290"/>
      <c r="DDR3" s="290"/>
      <c r="DDS3" s="290"/>
      <c r="DDT3" s="290"/>
      <c r="DDU3" s="290"/>
      <c r="DDV3" s="290"/>
      <c r="DDW3" s="290"/>
      <c r="DDX3" s="290"/>
      <c r="DDY3" s="290"/>
      <c r="DDZ3" s="290"/>
      <c r="DEA3" s="290"/>
      <c r="DEB3" s="290"/>
      <c r="DEC3" s="290"/>
      <c r="DED3" s="290"/>
      <c r="DEE3" s="290"/>
      <c r="DEF3" s="290"/>
      <c r="DEG3" s="290"/>
      <c r="DEH3" s="290"/>
      <c r="DEI3" s="290"/>
      <c r="DEJ3" s="290"/>
      <c r="DEK3" s="290"/>
      <c r="DEL3" s="290"/>
      <c r="DEM3" s="290"/>
      <c r="DEN3" s="290"/>
      <c r="DEO3" s="290"/>
      <c r="DEP3" s="290"/>
      <c r="DEQ3" s="290"/>
      <c r="DER3" s="290"/>
      <c r="DES3" s="290"/>
      <c r="DET3" s="290"/>
      <c r="DEU3" s="290"/>
      <c r="DEV3" s="290"/>
      <c r="DEW3" s="290"/>
      <c r="DEX3" s="290"/>
      <c r="DEY3" s="290"/>
      <c r="DEZ3" s="290"/>
      <c r="DFA3" s="290"/>
      <c r="DFB3" s="290"/>
      <c r="DFC3" s="290"/>
      <c r="DFD3" s="290"/>
      <c r="DFE3" s="290"/>
      <c r="DFF3" s="290"/>
      <c r="DFG3" s="290"/>
      <c r="DFH3" s="290"/>
      <c r="DFI3" s="290"/>
      <c r="DFJ3" s="290"/>
      <c r="DFK3" s="290"/>
      <c r="DFL3" s="290"/>
      <c r="DFM3" s="290"/>
      <c r="DFN3" s="290"/>
      <c r="DFO3" s="290"/>
      <c r="DFP3" s="290"/>
      <c r="DFQ3" s="290"/>
      <c r="DFR3" s="290"/>
      <c r="DFS3" s="290"/>
      <c r="DFT3" s="290"/>
      <c r="DFU3" s="290"/>
      <c r="DFV3" s="290"/>
      <c r="DFW3" s="290"/>
      <c r="DFX3" s="290"/>
      <c r="DFY3" s="290"/>
      <c r="DFZ3" s="290"/>
      <c r="DGA3" s="290"/>
      <c r="DGB3" s="290"/>
      <c r="DGC3" s="290"/>
      <c r="DGD3" s="290"/>
      <c r="DGE3" s="290"/>
      <c r="DGF3" s="290"/>
      <c r="DGG3" s="290"/>
      <c r="DGH3" s="290"/>
      <c r="DGI3" s="290"/>
      <c r="DGJ3" s="290"/>
      <c r="DGK3" s="290"/>
      <c r="DGL3" s="290"/>
      <c r="DGM3" s="290"/>
      <c r="DGN3" s="290"/>
      <c r="DGO3" s="290"/>
      <c r="DGP3" s="290"/>
      <c r="DGQ3" s="290"/>
      <c r="DGR3" s="290"/>
      <c r="DGS3" s="290"/>
      <c r="DGT3" s="290"/>
      <c r="DGU3" s="290"/>
      <c r="DGV3" s="290"/>
      <c r="DGW3" s="290"/>
      <c r="DGX3" s="290"/>
      <c r="DGY3" s="290"/>
      <c r="DGZ3" s="290"/>
      <c r="DHA3" s="290"/>
      <c r="DHB3" s="290"/>
      <c r="DHC3" s="290"/>
      <c r="DHD3" s="290"/>
      <c r="DHE3" s="290"/>
      <c r="DHF3" s="290"/>
      <c r="DHG3" s="290"/>
      <c r="DHH3" s="290"/>
      <c r="DHI3" s="290"/>
      <c r="DHJ3" s="290"/>
      <c r="DHK3" s="290"/>
      <c r="DHL3" s="290"/>
      <c r="DHM3" s="290"/>
      <c r="DHN3" s="290"/>
      <c r="DHO3" s="290"/>
      <c r="DHP3" s="290"/>
      <c r="DHQ3" s="290"/>
      <c r="DHR3" s="290"/>
      <c r="DHS3" s="290"/>
      <c r="DHT3" s="290"/>
      <c r="DHU3" s="290"/>
      <c r="DHV3" s="290"/>
      <c r="DHW3" s="290"/>
      <c r="DHX3" s="290"/>
      <c r="DHY3" s="290"/>
      <c r="DHZ3" s="290"/>
      <c r="DIA3" s="290"/>
      <c r="DIB3" s="290"/>
      <c r="DIC3" s="290"/>
      <c r="DID3" s="290"/>
      <c r="DIE3" s="290"/>
      <c r="DIF3" s="290"/>
      <c r="DIG3" s="290"/>
      <c r="DIH3" s="290"/>
      <c r="DII3" s="290"/>
      <c r="DIJ3" s="290"/>
      <c r="DIK3" s="290"/>
      <c r="DIL3" s="290"/>
      <c r="DIM3" s="290"/>
      <c r="DIN3" s="290"/>
      <c r="DIO3" s="290"/>
      <c r="DIP3" s="290"/>
      <c r="DIQ3" s="290"/>
      <c r="DIR3" s="290"/>
      <c r="DIS3" s="290"/>
      <c r="DIT3" s="290"/>
      <c r="DIU3" s="290"/>
      <c r="DIV3" s="290"/>
      <c r="DIW3" s="290"/>
      <c r="DIX3" s="290"/>
      <c r="DIY3" s="290"/>
      <c r="DIZ3" s="290"/>
      <c r="DJA3" s="290"/>
      <c r="DJB3" s="290"/>
      <c r="DJC3" s="290"/>
      <c r="DJD3" s="290"/>
      <c r="DJE3" s="290"/>
      <c r="DJF3" s="290"/>
      <c r="DJG3" s="290"/>
      <c r="DJH3" s="290"/>
      <c r="DJI3" s="290"/>
      <c r="DJJ3" s="290"/>
      <c r="DJK3" s="290"/>
      <c r="DJL3" s="290"/>
      <c r="DJM3" s="290"/>
      <c r="DJN3" s="290"/>
      <c r="DJO3" s="290"/>
      <c r="DJP3" s="290"/>
      <c r="DJQ3" s="290"/>
      <c r="DJR3" s="290"/>
      <c r="DJS3" s="290"/>
      <c r="DJT3" s="290"/>
      <c r="DJU3" s="290"/>
      <c r="DJV3" s="290"/>
      <c r="DJW3" s="290"/>
      <c r="DJX3" s="290"/>
      <c r="DJY3" s="290"/>
      <c r="DJZ3" s="290"/>
      <c r="DKA3" s="290"/>
      <c r="DKB3" s="290"/>
      <c r="DKC3" s="290"/>
      <c r="DKD3" s="290"/>
      <c r="DKE3" s="290"/>
      <c r="DKF3" s="290"/>
      <c r="DKG3" s="290"/>
      <c r="DKH3" s="290"/>
      <c r="DKI3" s="290"/>
      <c r="DKJ3" s="290"/>
      <c r="DKK3" s="290"/>
      <c r="DKL3" s="290"/>
      <c r="DKM3" s="290"/>
      <c r="DKN3" s="290"/>
      <c r="DKO3" s="290"/>
      <c r="DKP3" s="290"/>
      <c r="DKQ3" s="290"/>
      <c r="DKR3" s="290"/>
      <c r="DKS3" s="290"/>
      <c r="DKT3" s="290"/>
      <c r="DKU3" s="290"/>
      <c r="DKV3" s="290"/>
      <c r="DKW3" s="290"/>
      <c r="DKX3" s="290"/>
      <c r="DKY3" s="290"/>
      <c r="DKZ3" s="290"/>
      <c r="DLA3" s="290"/>
      <c r="DLB3" s="290"/>
      <c r="DLC3" s="290"/>
      <c r="DLD3" s="290"/>
      <c r="DLE3" s="290"/>
      <c r="DLF3" s="290"/>
      <c r="DLG3" s="290"/>
      <c r="DLH3" s="290"/>
      <c r="DLI3" s="290"/>
      <c r="DLJ3" s="290"/>
      <c r="DLK3" s="290"/>
      <c r="DLL3" s="290"/>
      <c r="DLM3" s="290"/>
      <c r="DLN3" s="290"/>
      <c r="DLO3" s="290"/>
      <c r="DLP3" s="290"/>
      <c r="DLQ3" s="290"/>
      <c r="DLR3" s="290"/>
      <c r="DLS3" s="290"/>
      <c r="DLT3" s="290"/>
      <c r="DLU3" s="290"/>
      <c r="DLV3" s="290"/>
      <c r="DLW3" s="290"/>
      <c r="DLX3" s="290"/>
      <c r="DLY3" s="290"/>
      <c r="DLZ3" s="290"/>
      <c r="DMA3" s="290"/>
      <c r="DMB3" s="290"/>
      <c r="DMC3" s="290"/>
      <c r="DMD3" s="290"/>
      <c r="DME3" s="290"/>
      <c r="DMF3" s="290"/>
      <c r="DMG3" s="290"/>
      <c r="DMH3" s="290"/>
      <c r="DMI3" s="290"/>
      <c r="DMJ3" s="290"/>
      <c r="DMK3" s="290"/>
      <c r="DML3" s="290"/>
      <c r="DMM3" s="290"/>
      <c r="DMN3" s="290"/>
      <c r="DMO3" s="290"/>
      <c r="DMP3" s="290"/>
      <c r="DMQ3" s="290"/>
      <c r="DMR3" s="290"/>
      <c r="DMS3" s="290"/>
      <c r="DMT3" s="290"/>
      <c r="DMU3" s="290"/>
      <c r="DMV3" s="290"/>
      <c r="DMW3" s="290"/>
      <c r="DMX3" s="290"/>
      <c r="DMY3" s="290"/>
      <c r="DMZ3" s="290"/>
      <c r="DNA3" s="290"/>
      <c r="DNB3" s="290"/>
      <c r="DNC3" s="290"/>
      <c r="DND3" s="290"/>
      <c r="DNE3" s="290"/>
      <c r="DNF3" s="290"/>
      <c r="DNG3" s="290"/>
      <c r="DNH3" s="290"/>
      <c r="DNI3" s="290"/>
      <c r="DNJ3" s="290"/>
      <c r="DNK3" s="290"/>
      <c r="DNL3" s="290"/>
      <c r="DNM3" s="290"/>
      <c r="DNN3" s="290"/>
      <c r="DNO3" s="290"/>
      <c r="DNP3" s="290"/>
      <c r="DNQ3" s="290"/>
      <c r="DNR3" s="290"/>
      <c r="DNS3" s="290"/>
      <c r="DNT3" s="290"/>
      <c r="DNU3" s="290"/>
      <c r="DNV3" s="290"/>
      <c r="DNW3" s="290"/>
      <c r="DNX3" s="290"/>
      <c r="DNY3" s="290"/>
      <c r="DNZ3" s="290"/>
      <c r="DOA3" s="290"/>
      <c r="DOB3" s="290"/>
      <c r="DOC3" s="290"/>
      <c r="DOD3" s="290"/>
      <c r="DOE3" s="290"/>
      <c r="DOF3" s="290"/>
      <c r="DOG3" s="290"/>
      <c r="DOH3" s="290"/>
      <c r="DOI3" s="290"/>
      <c r="DOJ3" s="290"/>
      <c r="DOK3" s="290"/>
      <c r="DOL3" s="290"/>
      <c r="DOM3" s="290"/>
      <c r="DON3" s="290"/>
      <c r="DOO3" s="290"/>
      <c r="DOP3" s="290"/>
      <c r="DOQ3" s="290"/>
      <c r="DOR3" s="290"/>
      <c r="DOS3" s="290"/>
      <c r="DOT3" s="290"/>
      <c r="DOU3" s="290"/>
      <c r="DOV3" s="290"/>
      <c r="DOW3" s="290"/>
      <c r="DOX3" s="290"/>
      <c r="DOY3" s="290"/>
      <c r="DOZ3" s="290"/>
      <c r="DPA3" s="290"/>
      <c r="DPB3" s="290"/>
      <c r="DPC3" s="290"/>
      <c r="DPD3" s="290"/>
      <c r="DPE3" s="290"/>
      <c r="DPF3" s="290"/>
      <c r="DPG3" s="290"/>
      <c r="DPH3" s="290"/>
      <c r="DPI3" s="290"/>
      <c r="DPJ3" s="290"/>
      <c r="DPK3" s="290"/>
      <c r="DPL3" s="290"/>
      <c r="DPM3" s="290"/>
      <c r="DPN3" s="290"/>
      <c r="DPO3" s="290"/>
      <c r="DPP3" s="290"/>
      <c r="DPQ3" s="290"/>
      <c r="DPR3" s="290"/>
      <c r="DPS3" s="290"/>
      <c r="DPT3" s="290"/>
      <c r="DPU3" s="290"/>
      <c r="DPV3" s="290"/>
      <c r="DPW3" s="290"/>
      <c r="DPX3" s="290"/>
      <c r="DPY3" s="290"/>
      <c r="DPZ3" s="290"/>
      <c r="DQA3" s="290"/>
      <c r="DQB3" s="290"/>
      <c r="DQC3" s="290"/>
      <c r="DQD3" s="290"/>
      <c r="DQE3" s="290"/>
      <c r="DQF3" s="290"/>
      <c r="DQG3" s="290"/>
      <c r="DQH3" s="290"/>
      <c r="DQI3" s="290"/>
      <c r="DQJ3" s="290"/>
      <c r="DQK3" s="290"/>
      <c r="DQL3" s="290"/>
      <c r="DQM3" s="290"/>
      <c r="DQN3" s="290"/>
      <c r="DQO3" s="290"/>
      <c r="DQP3" s="290"/>
      <c r="DQQ3" s="290"/>
      <c r="DQR3" s="290"/>
      <c r="DQS3" s="290"/>
      <c r="DQT3" s="290"/>
      <c r="DQU3" s="290"/>
      <c r="DQV3" s="290"/>
      <c r="DQW3" s="290"/>
      <c r="DQX3" s="290"/>
      <c r="DQY3" s="290"/>
      <c r="DQZ3" s="290"/>
      <c r="DRA3" s="290"/>
      <c r="DRB3" s="290"/>
      <c r="DRC3" s="290"/>
      <c r="DRD3" s="290"/>
      <c r="DRE3" s="290"/>
      <c r="DRF3" s="290"/>
      <c r="DRG3" s="290"/>
      <c r="DRH3" s="290"/>
      <c r="DRI3" s="290"/>
      <c r="DRJ3" s="290"/>
      <c r="DRK3" s="290"/>
      <c r="DRL3" s="290"/>
      <c r="DRM3" s="290"/>
      <c r="DRN3" s="290"/>
      <c r="DRO3" s="290"/>
      <c r="DRP3" s="290"/>
      <c r="DRQ3" s="290"/>
      <c r="DRR3" s="290"/>
      <c r="DRS3" s="290"/>
      <c r="DRT3" s="290"/>
      <c r="DRU3" s="290"/>
      <c r="DRV3" s="290"/>
      <c r="DRW3" s="290"/>
      <c r="DRX3" s="290"/>
      <c r="DRY3" s="290"/>
      <c r="DRZ3" s="290"/>
      <c r="DSA3" s="290"/>
      <c r="DSB3" s="290"/>
      <c r="DSC3" s="290"/>
      <c r="DSD3" s="290"/>
      <c r="DSE3" s="290"/>
      <c r="DSF3" s="290"/>
      <c r="DSG3" s="290"/>
      <c r="DSH3" s="290"/>
      <c r="DSI3" s="290"/>
      <c r="DSJ3" s="290"/>
      <c r="DSK3" s="290"/>
      <c r="DSL3" s="290"/>
      <c r="DSM3" s="290"/>
      <c r="DSN3" s="290"/>
      <c r="DSO3" s="290"/>
      <c r="DSP3" s="290"/>
      <c r="DSQ3" s="290"/>
      <c r="DSR3" s="290"/>
      <c r="DSS3" s="290"/>
      <c r="DST3" s="290"/>
      <c r="DSU3" s="290"/>
      <c r="DSV3" s="290"/>
      <c r="DSW3" s="290"/>
      <c r="DSX3" s="290"/>
      <c r="DSY3" s="290"/>
      <c r="DSZ3" s="290"/>
      <c r="DTA3" s="290"/>
      <c r="DTB3" s="290"/>
      <c r="DTC3" s="290"/>
      <c r="DTD3" s="290"/>
      <c r="DTE3" s="290"/>
      <c r="DTF3" s="290"/>
      <c r="DTG3" s="290"/>
      <c r="DTH3" s="290"/>
      <c r="DTI3" s="290"/>
      <c r="DTJ3" s="290"/>
      <c r="DTK3" s="290"/>
      <c r="DTL3" s="290"/>
      <c r="DTM3" s="290"/>
      <c r="DTN3" s="290"/>
      <c r="DTO3" s="290"/>
      <c r="DTP3" s="290"/>
      <c r="DTQ3" s="290"/>
      <c r="DTR3" s="290"/>
      <c r="DTS3" s="290"/>
      <c r="DTT3" s="290"/>
      <c r="DTU3" s="290"/>
      <c r="DTV3" s="290"/>
      <c r="DTW3" s="290"/>
      <c r="DTX3" s="290"/>
      <c r="DTY3" s="290"/>
      <c r="DTZ3" s="290"/>
      <c r="DUA3" s="290"/>
      <c r="DUB3" s="290"/>
      <c r="DUC3" s="290"/>
      <c r="DUD3" s="290"/>
      <c r="DUE3" s="290"/>
      <c r="DUF3" s="290"/>
      <c r="DUG3" s="290"/>
      <c r="DUH3" s="290"/>
      <c r="DUI3" s="290"/>
      <c r="DUJ3" s="290"/>
      <c r="DUK3" s="290"/>
      <c r="DUL3" s="290"/>
      <c r="DUM3" s="290"/>
      <c r="DUN3" s="290"/>
      <c r="DUO3" s="290"/>
      <c r="DUP3" s="290"/>
      <c r="DUQ3" s="290"/>
      <c r="DUR3" s="290"/>
      <c r="DUS3" s="290"/>
      <c r="DUT3" s="290"/>
      <c r="DUU3" s="290"/>
      <c r="DUV3" s="290"/>
      <c r="DUW3" s="290"/>
      <c r="DUX3" s="290"/>
      <c r="DUY3" s="290"/>
      <c r="DUZ3" s="290"/>
      <c r="DVA3" s="290"/>
      <c r="DVB3" s="290"/>
      <c r="DVC3" s="290"/>
      <c r="DVD3" s="290"/>
      <c r="DVE3" s="290"/>
      <c r="DVF3" s="290"/>
      <c r="DVG3" s="290"/>
      <c r="DVH3" s="290"/>
      <c r="DVI3" s="290"/>
      <c r="DVJ3" s="290"/>
      <c r="DVK3" s="290"/>
      <c r="DVL3" s="290"/>
      <c r="DVM3" s="290"/>
      <c r="DVN3" s="290"/>
      <c r="DVO3" s="290"/>
      <c r="DVP3" s="290"/>
      <c r="DVQ3" s="290"/>
      <c r="DVR3" s="290"/>
      <c r="DVS3" s="290"/>
      <c r="DVT3" s="290"/>
      <c r="DVU3" s="290"/>
      <c r="DVV3" s="290"/>
      <c r="DVW3" s="290"/>
      <c r="DVX3" s="290"/>
      <c r="DVY3" s="290"/>
      <c r="DVZ3" s="290"/>
      <c r="DWA3" s="290"/>
      <c r="DWB3" s="290"/>
      <c r="DWC3" s="290"/>
      <c r="DWD3" s="290"/>
      <c r="DWE3" s="290"/>
      <c r="DWF3" s="290"/>
      <c r="DWG3" s="290"/>
      <c r="DWH3" s="290"/>
      <c r="DWI3" s="290"/>
      <c r="DWJ3" s="290"/>
      <c r="DWK3" s="290"/>
      <c r="DWL3" s="290"/>
      <c r="DWM3" s="290"/>
      <c r="DWN3" s="290"/>
      <c r="DWO3" s="290"/>
      <c r="DWP3" s="290"/>
      <c r="DWQ3" s="290"/>
      <c r="DWR3" s="290"/>
      <c r="DWS3" s="290"/>
      <c r="DWT3" s="290"/>
      <c r="DWU3" s="290"/>
      <c r="DWV3" s="290"/>
      <c r="DWW3" s="290"/>
      <c r="DWX3" s="290"/>
      <c r="DWY3" s="290"/>
      <c r="DWZ3" s="290"/>
      <c r="DXA3" s="290"/>
      <c r="DXB3" s="290"/>
      <c r="DXC3" s="290"/>
      <c r="DXD3" s="290"/>
      <c r="DXE3" s="290"/>
      <c r="DXF3" s="290"/>
      <c r="DXG3" s="290"/>
      <c r="DXH3" s="290"/>
      <c r="DXI3" s="290"/>
      <c r="DXJ3" s="290"/>
      <c r="DXK3" s="290"/>
      <c r="DXL3" s="290"/>
      <c r="DXM3" s="290"/>
      <c r="DXN3" s="290"/>
      <c r="DXO3" s="290"/>
      <c r="DXP3" s="290"/>
      <c r="DXQ3" s="290"/>
      <c r="DXR3" s="290"/>
      <c r="DXS3" s="290"/>
      <c r="DXT3" s="290"/>
      <c r="DXU3" s="290"/>
      <c r="DXV3" s="290"/>
      <c r="DXW3" s="290"/>
      <c r="DXX3" s="290"/>
      <c r="DXY3" s="290"/>
      <c r="DXZ3" s="290"/>
      <c r="DYA3" s="290"/>
      <c r="DYB3" s="290"/>
      <c r="DYC3" s="290"/>
      <c r="DYD3" s="290"/>
      <c r="DYE3" s="290"/>
      <c r="DYF3" s="290"/>
      <c r="DYG3" s="290"/>
      <c r="DYH3" s="290"/>
      <c r="DYI3" s="290"/>
      <c r="DYJ3" s="290"/>
      <c r="DYK3" s="290"/>
      <c r="DYL3" s="290"/>
      <c r="DYM3" s="290"/>
      <c r="DYN3" s="290"/>
      <c r="DYO3" s="290"/>
      <c r="DYP3" s="290"/>
      <c r="DYQ3" s="290"/>
      <c r="DYR3" s="290"/>
      <c r="DYS3" s="290"/>
      <c r="DYT3" s="290"/>
      <c r="DYU3" s="290"/>
      <c r="DYV3" s="290"/>
      <c r="DYW3" s="290"/>
      <c r="DYX3" s="290"/>
      <c r="DYY3" s="290"/>
      <c r="DYZ3" s="290"/>
      <c r="DZA3" s="290"/>
      <c r="DZB3" s="290"/>
      <c r="DZC3" s="290"/>
      <c r="DZD3" s="290"/>
      <c r="DZE3" s="290"/>
      <c r="DZF3" s="290"/>
      <c r="DZG3" s="290"/>
      <c r="DZH3" s="290"/>
      <c r="DZI3" s="290"/>
      <c r="DZJ3" s="290"/>
      <c r="DZK3" s="290"/>
      <c r="DZL3" s="290"/>
      <c r="DZM3" s="290"/>
      <c r="DZN3" s="290"/>
      <c r="DZO3" s="290"/>
      <c r="DZP3" s="290"/>
      <c r="DZQ3" s="290"/>
      <c r="DZR3" s="290"/>
      <c r="DZS3" s="290"/>
      <c r="DZT3" s="290"/>
      <c r="DZU3" s="290"/>
      <c r="DZV3" s="290"/>
      <c r="DZW3" s="290"/>
      <c r="DZX3" s="290"/>
      <c r="DZY3" s="290"/>
      <c r="DZZ3" s="290"/>
      <c r="EAA3" s="290"/>
      <c r="EAB3" s="290"/>
      <c r="EAC3" s="290"/>
      <c r="EAD3" s="290"/>
      <c r="EAE3" s="290"/>
      <c r="EAF3" s="290"/>
      <c r="EAG3" s="290"/>
      <c r="EAH3" s="290"/>
      <c r="EAI3" s="290"/>
      <c r="EAJ3" s="290"/>
      <c r="EAK3" s="290"/>
      <c r="EAL3" s="290"/>
      <c r="EAM3" s="290"/>
      <c r="EAN3" s="290"/>
      <c r="EAO3" s="290"/>
      <c r="EAP3" s="290"/>
      <c r="EAQ3" s="290"/>
      <c r="EAR3" s="290"/>
      <c r="EAS3" s="290"/>
      <c r="EAT3" s="290"/>
      <c r="EAU3" s="290"/>
      <c r="EAV3" s="290"/>
      <c r="EAW3" s="290"/>
      <c r="EAX3" s="290"/>
      <c r="EAY3" s="290"/>
      <c r="EAZ3" s="290"/>
      <c r="EBA3" s="290"/>
      <c r="EBB3" s="290"/>
      <c r="EBC3" s="290"/>
      <c r="EBD3" s="290"/>
      <c r="EBE3" s="290"/>
      <c r="EBF3" s="290"/>
      <c r="EBG3" s="290"/>
      <c r="EBH3" s="290"/>
      <c r="EBI3" s="290"/>
      <c r="EBJ3" s="290"/>
      <c r="EBK3" s="290"/>
      <c r="EBL3" s="290"/>
      <c r="EBM3" s="290"/>
      <c r="EBN3" s="290"/>
      <c r="EBO3" s="290"/>
      <c r="EBP3" s="290"/>
      <c r="EBQ3" s="290"/>
      <c r="EBR3" s="290"/>
      <c r="EBS3" s="290"/>
      <c r="EBT3" s="290"/>
      <c r="EBU3" s="290"/>
      <c r="EBV3" s="290"/>
      <c r="EBW3" s="290"/>
      <c r="EBX3" s="290"/>
      <c r="EBY3" s="290"/>
      <c r="EBZ3" s="290"/>
      <c r="ECA3" s="290"/>
      <c r="ECB3" s="290"/>
      <c r="ECC3" s="290"/>
      <c r="ECD3" s="290"/>
      <c r="ECE3" s="290"/>
      <c r="ECF3" s="290"/>
      <c r="ECG3" s="290"/>
      <c r="ECH3" s="290"/>
      <c r="ECI3" s="290"/>
      <c r="ECJ3" s="290"/>
      <c r="ECK3" s="290"/>
      <c r="ECL3" s="290"/>
      <c r="ECM3" s="290"/>
      <c r="ECN3" s="290"/>
      <c r="ECO3" s="290"/>
      <c r="ECP3" s="290"/>
      <c r="ECQ3" s="290"/>
      <c r="ECR3" s="290"/>
      <c r="ECS3" s="290"/>
      <c r="ECT3" s="290"/>
      <c r="ECU3" s="290"/>
      <c r="ECV3" s="290"/>
      <c r="ECW3" s="290"/>
      <c r="ECX3" s="290"/>
      <c r="ECY3" s="290"/>
      <c r="ECZ3" s="290"/>
      <c r="EDA3" s="290"/>
      <c r="EDB3" s="290"/>
      <c r="EDC3" s="290"/>
      <c r="EDD3" s="290"/>
      <c r="EDE3" s="290"/>
      <c r="EDF3" s="290"/>
      <c r="EDG3" s="290"/>
      <c r="EDH3" s="290"/>
      <c r="EDI3" s="290"/>
      <c r="EDJ3" s="290"/>
      <c r="EDK3" s="290"/>
      <c r="EDL3" s="290"/>
      <c r="EDM3" s="290"/>
      <c r="EDN3" s="290"/>
      <c r="EDO3" s="290"/>
      <c r="EDP3" s="290"/>
      <c r="EDQ3" s="290"/>
      <c r="EDR3" s="290"/>
      <c r="EDS3" s="290"/>
      <c r="EDT3" s="290"/>
      <c r="EDU3" s="290"/>
      <c r="EDV3" s="290"/>
      <c r="EDW3" s="290"/>
      <c r="EDX3" s="290"/>
      <c r="EDY3" s="290"/>
      <c r="EDZ3" s="290"/>
      <c r="EEA3" s="290"/>
      <c r="EEB3" s="290"/>
      <c r="EEC3" s="290"/>
      <c r="EED3" s="290"/>
      <c r="EEE3" s="290"/>
      <c r="EEF3" s="290"/>
      <c r="EEG3" s="290"/>
      <c r="EEH3" s="290"/>
      <c r="EEI3" s="290"/>
      <c r="EEJ3" s="290"/>
      <c r="EEK3" s="290"/>
      <c r="EEL3" s="290"/>
      <c r="EEM3" s="290"/>
      <c r="EEN3" s="290"/>
      <c r="EEO3" s="290"/>
      <c r="EEP3" s="290"/>
      <c r="EEQ3" s="290"/>
      <c r="EER3" s="290"/>
      <c r="EES3" s="290"/>
      <c r="EET3" s="290"/>
      <c r="EEU3" s="290"/>
      <c r="EEV3" s="290"/>
      <c r="EEW3" s="290"/>
      <c r="EEX3" s="290"/>
      <c r="EEY3" s="290"/>
      <c r="EEZ3" s="290"/>
      <c r="EFA3" s="290"/>
      <c r="EFB3" s="290"/>
      <c r="EFC3" s="290"/>
      <c r="EFD3" s="290"/>
      <c r="EFE3" s="290"/>
      <c r="EFF3" s="290"/>
      <c r="EFG3" s="290"/>
      <c r="EFH3" s="290"/>
      <c r="EFI3" s="290"/>
      <c r="EFJ3" s="290"/>
      <c r="EFK3" s="290"/>
      <c r="EFL3" s="290"/>
      <c r="EFM3" s="290"/>
      <c r="EFN3" s="290"/>
      <c r="EFO3" s="290"/>
      <c r="EFP3" s="290"/>
      <c r="EFQ3" s="290"/>
      <c r="EFR3" s="290"/>
      <c r="EFS3" s="290"/>
      <c r="EFT3" s="290"/>
      <c r="EFU3" s="290"/>
      <c r="EFV3" s="290"/>
      <c r="EFW3" s="290"/>
      <c r="EFX3" s="290"/>
      <c r="EFY3" s="290"/>
      <c r="EFZ3" s="290"/>
      <c r="EGA3" s="290"/>
      <c r="EGB3" s="290"/>
      <c r="EGC3" s="290"/>
      <c r="EGD3" s="290"/>
      <c r="EGE3" s="290"/>
      <c r="EGF3" s="290"/>
      <c r="EGG3" s="290"/>
      <c r="EGH3" s="290"/>
      <c r="EGI3" s="290"/>
      <c r="EGJ3" s="290"/>
      <c r="EGK3" s="290"/>
      <c r="EGL3" s="290"/>
      <c r="EGM3" s="290"/>
      <c r="EGN3" s="290"/>
      <c r="EGO3" s="290"/>
      <c r="EGP3" s="290"/>
      <c r="EGQ3" s="290"/>
      <c r="EGR3" s="290"/>
      <c r="EGS3" s="290"/>
      <c r="EGT3" s="290"/>
      <c r="EGU3" s="290"/>
      <c r="EGV3" s="290"/>
      <c r="EGW3" s="290"/>
      <c r="EGX3" s="290"/>
      <c r="EGY3" s="290"/>
      <c r="EGZ3" s="290"/>
      <c r="EHA3" s="290"/>
      <c r="EHB3" s="290"/>
      <c r="EHC3" s="290"/>
      <c r="EHD3" s="290"/>
      <c r="EHE3" s="290"/>
      <c r="EHF3" s="290"/>
      <c r="EHG3" s="290"/>
      <c r="EHH3" s="290"/>
      <c r="EHI3" s="290"/>
      <c r="EHJ3" s="290"/>
      <c r="EHK3" s="290"/>
      <c r="EHL3" s="290"/>
      <c r="EHM3" s="290"/>
      <c r="EHN3" s="290"/>
      <c r="EHO3" s="290"/>
      <c r="EHP3" s="290"/>
      <c r="EHQ3" s="290"/>
      <c r="EHR3" s="290"/>
      <c r="EHS3" s="290"/>
      <c r="EHT3" s="290"/>
      <c r="EHU3" s="290"/>
      <c r="EHV3" s="290"/>
      <c r="EHW3" s="290"/>
      <c r="EHX3" s="290"/>
      <c r="EHY3" s="290"/>
      <c r="EHZ3" s="290"/>
      <c r="EIA3" s="290"/>
      <c r="EIB3" s="290"/>
      <c r="EIC3" s="290"/>
      <c r="EID3" s="290"/>
      <c r="EIE3" s="290"/>
      <c r="EIF3" s="290"/>
      <c r="EIG3" s="290"/>
      <c r="EIH3" s="290"/>
      <c r="EII3" s="290"/>
      <c r="EIJ3" s="290"/>
      <c r="EIK3" s="290"/>
      <c r="EIL3" s="290"/>
      <c r="EIM3" s="290"/>
      <c r="EIN3" s="290"/>
      <c r="EIO3" s="290"/>
      <c r="EIP3" s="290"/>
      <c r="EIQ3" s="290"/>
      <c r="EIR3" s="290"/>
      <c r="EIS3" s="290"/>
      <c r="EIT3" s="290"/>
      <c r="EIU3" s="290"/>
      <c r="EIV3" s="290"/>
      <c r="EIW3" s="290"/>
      <c r="EIX3" s="290"/>
      <c r="EIY3" s="290"/>
      <c r="EIZ3" s="290"/>
      <c r="EJA3" s="290"/>
      <c r="EJB3" s="290"/>
      <c r="EJC3" s="290"/>
      <c r="EJD3" s="290"/>
      <c r="EJE3" s="290"/>
      <c r="EJF3" s="290"/>
      <c r="EJG3" s="290"/>
      <c r="EJH3" s="290"/>
      <c r="EJI3" s="290"/>
      <c r="EJJ3" s="290"/>
      <c r="EJK3" s="290"/>
      <c r="EJL3" s="290"/>
      <c r="EJM3" s="290"/>
      <c r="EJN3" s="290"/>
      <c r="EJO3" s="290"/>
      <c r="EJP3" s="290"/>
      <c r="EJQ3" s="290"/>
      <c r="EJR3" s="290"/>
      <c r="EJS3" s="290"/>
      <c r="EJT3" s="290"/>
      <c r="EJU3" s="290"/>
      <c r="EJV3" s="290"/>
      <c r="EJW3" s="290"/>
      <c r="EJX3" s="290"/>
      <c r="EJY3" s="290"/>
      <c r="EJZ3" s="290"/>
      <c r="EKA3" s="290"/>
      <c r="EKB3" s="290"/>
      <c r="EKC3" s="290"/>
      <c r="EKD3" s="290"/>
      <c r="EKE3" s="290"/>
      <c r="EKF3" s="290"/>
      <c r="EKG3" s="290"/>
      <c r="EKH3" s="290"/>
      <c r="EKI3" s="290"/>
      <c r="EKJ3" s="290"/>
      <c r="EKK3" s="290"/>
      <c r="EKL3" s="290"/>
      <c r="EKM3" s="290"/>
      <c r="EKN3" s="290"/>
      <c r="EKO3" s="290"/>
      <c r="EKP3" s="290"/>
      <c r="EKQ3" s="290"/>
      <c r="EKR3" s="290"/>
      <c r="EKS3" s="290"/>
      <c r="EKT3" s="290"/>
      <c r="EKU3" s="290"/>
      <c r="EKV3" s="290"/>
      <c r="EKW3" s="290"/>
      <c r="EKX3" s="290"/>
      <c r="EKY3" s="290"/>
      <c r="EKZ3" s="290"/>
    </row>
    <row r="4" spans="1:3692" s="290" customFormat="1" ht="22.15" customHeight="1" thickBot="1">
      <c r="A4" s="418" t="s">
        <v>42</v>
      </c>
      <c r="B4" s="374" t="s">
        <v>43</v>
      </c>
      <c r="C4" s="375"/>
      <c r="D4" s="417"/>
      <c r="E4" s="280"/>
      <c r="F4" s="280"/>
      <c r="G4" s="280"/>
      <c r="H4" s="281"/>
      <c r="I4" s="279"/>
      <c r="J4" s="282"/>
      <c r="K4" s="279"/>
      <c r="L4" s="279"/>
      <c r="M4" s="279"/>
      <c r="N4" s="279"/>
      <c r="O4" s="283"/>
      <c r="P4" s="279"/>
      <c r="Q4" s="284"/>
    </row>
    <row r="5" spans="1:3692" s="290" customFormat="1" ht="22.15" customHeight="1" thickBot="1">
      <c r="A5" s="385"/>
      <c r="B5" s="285" t="s">
        <v>44</v>
      </c>
      <c r="C5" s="53" t="s">
        <v>45</v>
      </c>
      <c r="D5" s="53" t="s">
        <v>46</v>
      </c>
      <c r="E5" s="278"/>
      <c r="F5" s="278"/>
      <c r="G5" s="278"/>
      <c r="H5" s="278"/>
      <c r="I5" s="279"/>
      <c r="J5" s="279"/>
      <c r="K5" s="279"/>
      <c r="L5" s="279"/>
      <c r="M5" s="279"/>
      <c r="N5" s="279"/>
      <c r="O5" s="279"/>
      <c r="P5" s="279"/>
      <c r="Q5" s="279"/>
    </row>
    <row r="6" spans="1:3692" ht="21.6" customHeight="1">
      <c r="A6" s="385"/>
      <c r="B6" s="362" t="s">
        <v>47</v>
      </c>
      <c r="C6" s="360" t="s">
        <v>48</v>
      </c>
      <c r="D6" s="295" t="s">
        <v>49</v>
      </c>
      <c r="E6" s="98"/>
      <c r="F6" s="98"/>
      <c r="G6" s="99"/>
      <c r="H6" s="100"/>
      <c r="I6" s="101"/>
      <c r="J6" s="102"/>
      <c r="K6" s="369" t="str" cm="1">
        <f t="array" ref="K6">IF(AND(J6:J10=1), "Fully Mapped", "Not/ Partially Mapped")</f>
        <v>Not/ Partially Mapped</v>
      </c>
      <c r="L6" s="369">
        <f>SUM('Workings out'!B4:B8)</f>
        <v>0</v>
      </c>
      <c r="M6" s="103"/>
      <c r="N6" s="103"/>
      <c r="O6" s="104"/>
      <c r="P6" s="101"/>
      <c r="Q6" s="106"/>
    </row>
    <row r="7" spans="1:3692" ht="43.15">
      <c r="A7" s="385"/>
      <c r="B7" s="363"/>
      <c r="C7" s="361"/>
      <c r="D7" s="296" t="s">
        <v>50</v>
      </c>
      <c r="E7" s="107"/>
      <c r="F7" s="108"/>
      <c r="G7" s="109"/>
      <c r="H7" s="110"/>
      <c r="I7" s="101"/>
      <c r="J7" s="111"/>
      <c r="K7" s="370"/>
      <c r="L7" s="370"/>
      <c r="M7" s="113"/>
      <c r="N7" s="113"/>
      <c r="O7" s="114"/>
      <c r="P7" s="101"/>
      <c r="Q7" s="116"/>
    </row>
    <row r="8" spans="1:3692" ht="43.15">
      <c r="A8" s="385"/>
      <c r="B8" s="363"/>
      <c r="C8" s="361"/>
      <c r="D8" s="296" t="s">
        <v>51</v>
      </c>
      <c r="E8" s="107"/>
      <c r="F8" s="108"/>
      <c r="G8" s="109"/>
      <c r="H8" s="110"/>
      <c r="I8" s="101"/>
      <c r="J8" s="111"/>
      <c r="K8" s="370"/>
      <c r="L8" s="370"/>
      <c r="M8" s="113"/>
      <c r="N8" s="113"/>
      <c r="O8" s="114"/>
      <c r="P8" s="101"/>
      <c r="Q8" s="116"/>
    </row>
    <row r="9" spans="1:3692" ht="21.6">
      <c r="A9" s="385"/>
      <c r="B9" s="363"/>
      <c r="C9" s="361"/>
      <c r="D9" s="296" t="s">
        <v>52</v>
      </c>
      <c r="E9" s="107"/>
      <c r="F9" s="108"/>
      <c r="G9" s="109"/>
      <c r="H9" s="110"/>
      <c r="I9" s="101"/>
      <c r="J9" s="111"/>
      <c r="K9" s="370"/>
      <c r="L9" s="370"/>
      <c r="M9" s="113"/>
      <c r="N9" s="113"/>
      <c r="O9" s="114"/>
      <c r="P9" s="101"/>
      <c r="Q9" s="116"/>
    </row>
    <row r="10" spans="1:3692" thickBot="1">
      <c r="A10" s="385"/>
      <c r="B10" s="373"/>
      <c r="C10" s="389"/>
      <c r="D10" s="297" t="s">
        <v>53</v>
      </c>
      <c r="E10" s="117"/>
      <c r="F10" s="118"/>
      <c r="G10" s="119"/>
      <c r="H10" s="120"/>
      <c r="I10" s="101"/>
      <c r="J10" s="121"/>
      <c r="K10" s="372"/>
      <c r="L10" s="372"/>
      <c r="M10" s="122"/>
      <c r="N10" s="122"/>
      <c r="O10" s="123"/>
      <c r="P10" s="101"/>
      <c r="Q10" s="125"/>
    </row>
    <row r="11" spans="1:3692" thickBot="1">
      <c r="A11" s="385"/>
      <c r="B11" s="67" t="s">
        <v>44</v>
      </c>
      <c r="C11" s="77" t="s">
        <v>54</v>
      </c>
      <c r="D11" s="60" t="s">
        <v>55</v>
      </c>
      <c r="E11" s="126"/>
      <c r="F11" s="127"/>
      <c r="G11" s="128"/>
      <c r="H11" s="127"/>
      <c r="I11" s="129"/>
      <c r="J11" s="127"/>
      <c r="K11" s="127"/>
      <c r="L11" s="127"/>
      <c r="M11" s="127"/>
      <c r="N11" s="127"/>
      <c r="O11" s="127"/>
      <c r="P11" s="129"/>
      <c r="Q11" s="127"/>
    </row>
    <row r="12" spans="1:3692" ht="43.15" customHeight="1">
      <c r="A12" s="385"/>
      <c r="B12" s="362" t="s">
        <v>56</v>
      </c>
      <c r="C12" s="360" t="s">
        <v>57</v>
      </c>
      <c r="D12" s="295" t="s">
        <v>58</v>
      </c>
      <c r="E12" s="130"/>
      <c r="F12" s="131"/>
      <c r="G12" s="132"/>
      <c r="H12" s="133"/>
      <c r="I12" s="101"/>
      <c r="J12" s="134"/>
      <c r="K12" s="415" t="str" cm="1">
        <f t="array" ref="K12">IF((AND(J12:J25=1)), "Fully Mapped", "Not/ Partially Mapped")</f>
        <v>Not/ Partially Mapped</v>
      </c>
      <c r="L12" s="415">
        <f>SUM('Workings out'!C4:C17)</f>
        <v>0</v>
      </c>
      <c r="M12" s="135"/>
      <c r="N12" s="135"/>
      <c r="O12" s="136"/>
      <c r="P12" s="101"/>
      <c r="Q12" s="137"/>
    </row>
    <row r="13" spans="1:3692" ht="43.15">
      <c r="A13" s="385"/>
      <c r="B13" s="363"/>
      <c r="C13" s="361"/>
      <c r="D13" s="296" t="s">
        <v>59</v>
      </c>
      <c r="E13" s="107"/>
      <c r="F13" s="108"/>
      <c r="G13" s="109"/>
      <c r="H13" s="110"/>
      <c r="I13" s="101"/>
      <c r="J13" s="138"/>
      <c r="K13" s="370"/>
      <c r="L13" s="370"/>
      <c r="M13" s="113"/>
      <c r="N13" s="113"/>
      <c r="O13" s="114"/>
      <c r="P13" s="101"/>
      <c r="Q13" s="116"/>
    </row>
    <row r="14" spans="1:3692" ht="43.15">
      <c r="A14" s="385"/>
      <c r="B14" s="363"/>
      <c r="C14" s="361"/>
      <c r="D14" s="296" t="s">
        <v>60</v>
      </c>
      <c r="E14" s="107"/>
      <c r="F14" s="108"/>
      <c r="G14" s="109"/>
      <c r="H14" s="110"/>
      <c r="I14" s="101"/>
      <c r="J14" s="138"/>
      <c r="K14" s="370"/>
      <c r="L14" s="370"/>
      <c r="M14" s="113"/>
      <c r="N14" s="113"/>
      <c r="O14" s="114"/>
      <c r="P14" s="101"/>
      <c r="Q14" s="116"/>
    </row>
    <row r="15" spans="1:3692" ht="43.9" thickBot="1">
      <c r="A15" s="385"/>
      <c r="B15" s="363"/>
      <c r="C15" s="361"/>
      <c r="D15" s="298" t="s">
        <v>61</v>
      </c>
      <c r="E15" s="139"/>
      <c r="F15" s="140"/>
      <c r="G15" s="141"/>
      <c r="H15" s="142"/>
      <c r="I15" s="101"/>
      <c r="J15" s="143"/>
      <c r="K15" s="370"/>
      <c r="L15" s="370"/>
      <c r="M15" s="144"/>
      <c r="N15" s="144"/>
      <c r="O15" s="144"/>
      <c r="P15" s="101"/>
      <c r="Q15" s="145"/>
    </row>
    <row r="16" spans="1:3692" ht="43.15" customHeight="1">
      <c r="A16" s="385"/>
      <c r="B16" s="362" t="s">
        <v>62</v>
      </c>
      <c r="C16" s="378" t="s">
        <v>63</v>
      </c>
      <c r="D16" s="299" t="s">
        <v>64</v>
      </c>
      <c r="E16" s="146"/>
      <c r="F16" s="147"/>
      <c r="G16" s="148"/>
      <c r="H16" s="149"/>
      <c r="I16" s="101"/>
      <c r="J16" s="150"/>
      <c r="K16" s="370"/>
      <c r="L16" s="370"/>
      <c r="M16" s="151"/>
      <c r="N16" s="151"/>
      <c r="O16" s="152"/>
      <c r="P16" s="101"/>
      <c r="Q16" s="153"/>
    </row>
    <row r="17" spans="1:17" ht="43.15">
      <c r="A17" s="385"/>
      <c r="B17" s="363"/>
      <c r="C17" s="379"/>
      <c r="D17" s="300" t="s">
        <v>65</v>
      </c>
      <c r="E17" s="107"/>
      <c r="F17" s="108"/>
      <c r="G17" s="109"/>
      <c r="H17" s="110"/>
      <c r="I17" s="101"/>
      <c r="J17" s="138"/>
      <c r="K17" s="370"/>
      <c r="L17" s="370"/>
      <c r="M17" s="113"/>
      <c r="N17" s="113"/>
      <c r="O17" s="114"/>
      <c r="P17" s="101"/>
      <c r="Q17" s="116"/>
    </row>
    <row r="18" spans="1:17" ht="43.15">
      <c r="A18" s="385"/>
      <c r="B18" s="363"/>
      <c r="C18" s="379"/>
      <c r="D18" s="300" t="s">
        <v>66</v>
      </c>
      <c r="E18" s="154"/>
      <c r="F18" s="155"/>
      <c r="G18" s="156"/>
      <c r="H18" s="157"/>
      <c r="I18" s="101"/>
      <c r="J18" s="158"/>
      <c r="K18" s="370"/>
      <c r="L18" s="370"/>
      <c r="M18" s="159"/>
      <c r="N18" s="159"/>
      <c r="O18" s="160"/>
      <c r="P18" s="101"/>
      <c r="Q18" s="161"/>
    </row>
    <row r="19" spans="1:17" ht="43.15">
      <c r="A19" s="385"/>
      <c r="B19" s="363"/>
      <c r="C19" s="379"/>
      <c r="D19" s="300" t="s">
        <v>67</v>
      </c>
      <c r="E19" s="162"/>
      <c r="F19" s="163"/>
      <c r="G19" s="164"/>
      <c r="H19" s="165"/>
      <c r="I19" s="101"/>
      <c r="J19" s="166"/>
      <c r="K19" s="370"/>
      <c r="L19" s="370"/>
      <c r="M19" s="167"/>
      <c r="N19" s="167"/>
      <c r="O19" s="168"/>
      <c r="P19" s="101"/>
      <c r="Q19" s="169"/>
    </row>
    <row r="20" spans="1:17" ht="43.15">
      <c r="A20" s="385"/>
      <c r="B20" s="363"/>
      <c r="C20" s="379"/>
      <c r="D20" s="300" t="s">
        <v>68</v>
      </c>
      <c r="E20" s="162"/>
      <c r="F20" s="163"/>
      <c r="G20" s="164"/>
      <c r="H20" s="165"/>
      <c r="I20" s="101"/>
      <c r="J20" s="166"/>
      <c r="K20" s="370"/>
      <c r="L20" s="370"/>
      <c r="M20" s="167"/>
      <c r="N20" s="167"/>
      <c r="O20" s="168"/>
      <c r="P20" s="101"/>
      <c r="Q20" s="169"/>
    </row>
    <row r="21" spans="1:17" ht="43.9" thickBot="1">
      <c r="A21" s="385"/>
      <c r="B21" s="363"/>
      <c r="C21" s="379"/>
      <c r="D21" s="301" t="s">
        <v>69</v>
      </c>
      <c r="E21" s="170"/>
      <c r="F21" s="171"/>
      <c r="G21" s="172"/>
      <c r="H21" s="173"/>
      <c r="I21" s="101"/>
      <c r="J21" s="174"/>
      <c r="K21" s="370"/>
      <c r="L21" s="370"/>
      <c r="M21" s="175"/>
      <c r="N21" s="175"/>
      <c r="O21" s="176"/>
      <c r="P21" s="101"/>
      <c r="Q21" s="177"/>
    </row>
    <row r="22" spans="1:17" ht="21.6" customHeight="1">
      <c r="A22" s="385"/>
      <c r="B22" s="362" t="s">
        <v>70</v>
      </c>
      <c r="C22" s="360" t="s">
        <v>71</v>
      </c>
      <c r="D22" s="295" t="s">
        <v>72</v>
      </c>
      <c r="E22" s="162"/>
      <c r="F22" s="163"/>
      <c r="G22" s="164"/>
      <c r="H22" s="165"/>
      <c r="I22" s="101"/>
      <c r="J22" s="166"/>
      <c r="K22" s="370"/>
      <c r="L22" s="370"/>
      <c r="M22" s="167"/>
      <c r="N22" s="167"/>
      <c r="O22" s="168"/>
      <c r="P22" s="101"/>
      <c r="Q22" s="169"/>
    </row>
    <row r="23" spans="1:17" ht="43.15">
      <c r="A23" s="385"/>
      <c r="B23" s="363"/>
      <c r="C23" s="361"/>
      <c r="D23" s="296" t="s">
        <v>73</v>
      </c>
      <c r="E23" s="162"/>
      <c r="F23" s="163"/>
      <c r="G23" s="164"/>
      <c r="H23" s="165"/>
      <c r="I23" s="101"/>
      <c r="J23" s="166"/>
      <c r="K23" s="370"/>
      <c r="L23" s="370"/>
      <c r="M23" s="167"/>
      <c r="N23" s="167"/>
      <c r="O23" s="168"/>
      <c r="P23" s="101"/>
      <c r="Q23" s="169"/>
    </row>
    <row r="24" spans="1:17" ht="43.15">
      <c r="A24" s="385"/>
      <c r="B24" s="363"/>
      <c r="C24" s="361"/>
      <c r="D24" s="296" t="s">
        <v>74</v>
      </c>
      <c r="E24" s="178"/>
      <c r="F24" s="178"/>
      <c r="G24" s="179"/>
      <c r="H24" s="180"/>
      <c r="I24" s="181"/>
      <c r="J24" s="166"/>
      <c r="K24" s="370"/>
      <c r="L24" s="370"/>
      <c r="M24" s="182"/>
      <c r="N24" s="182"/>
      <c r="O24" s="112"/>
      <c r="P24" s="101"/>
      <c r="Q24" s="183"/>
    </row>
    <row r="25" spans="1:17" ht="43.9" thickBot="1">
      <c r="A25" s="419"/>
      <c r="B25" s="363"/>
      <c r="C25" s="361"/>
      <c r="D25" s="297" t="s">
        <v>75</v>
      </c>
      <c r="E25" s="184"/>
      <c r="F25" s="185"/>
      <c r="G25" s="141"/>
      <c r="H25" s="186"/>
      <c r="I25" s="101"/>
      <c r="J25" s="187"/>
      <c r="K25" s="416"/>
      <c r="L25" s="416"/>
      <c r="M25" s="188"/>
      <c r="N25" s="188"/>
      <c r="O25" s="144"/>
      <c r="P25" s="101"/>
      <c r="Q25" s="145"/>
    </row>
    <row r="26" spans="1:17" thickBot="1">
      <c r="A26" s="403" t="s">
        <v>76</v>
      </c>
      <c r="B26" s="67" t="s">
        <v>44</v>
      </c>
      <c r="C26" s="77" t="s">
        <v>77</v>
      </c>
      <c r="D26" s="60" t="s">
        <v>46</v>
      </c>
      <c r="E26" s="189"/>
      <c r="F26" s="190"/>
      <c r="G26" s="191"/>
      <c r="H26" s="190"/>
      <c r="I26" s="129"/>
      <c r="J26" s="190"/>
      <c r="K26" s="190"/>
      <c r="L26" s="190"/>
      <c r="M26" s="190"/>
      <c r="N26" s="190"/>
      <c r="O26" s="190"/>
      <c r="P26" s="129"/>
      <c r="Q26" s="190"/>
    </row>
    <row r="27" spans="1:17" ht="43.15" customHeight="1">
      <c r="A27" s="382"/>
      <c r="B27" s="362" t="s">
        <v>78</v>
      </c>
      <c r="C27" s="360" t="s">
        <v>79</v>
      </c>
      <c r="D27" s="295" t="s">
        <v>80</v>
      </c>
      <c r="E27" s="192"/>
      <c r="F27" s="98"/>
      <c r="G27" s="99"/>
      <c r="H27" s="100"/>
      <c r="I27" s="101"/>
      <c r="J27" s="193"/>
      <c r="K27" s="369" t="str" cm="1">
        <f t="array" ref="K27">IF((AND(J27:J30=1)), "Fully Mapped", "Not/ Partially Mapped")</f>
        <v>Not/ Partially Mapped</v>
      </c>
      <c r="L27" s="369">
        <f>SUM('Workings out'!D4:D8)</f>
        <v>0</v>
      </c>
      <c r="M27" s="103"/>
      <c r="N27" s="103"/>
      <c r="O27" s="104"/>
      <c r="P27" s="101"/>
      <c r="Q27" s="106"/>
    </row>
    <row r="28" spans="1:17" ht="43.15">
      <c r="A28" s="382"/>
      <c r="B28" s="363"/>
      <c r="C28" s="361"/>
      <c r="D28" s="296" t="s">
        <v>81</v>
      </c>
      <c r="E28" s="107"/>
      <c r="F28" s="108"/>
      <c r="G28" s="109"/>
      <c r="H28" s="110"/>
      <c r="I28" s="101"/>
      <c r="J28" s="138"/>
      <c r="K28" s="370"/>
      <c r="L28" s="370"/>
      <c r="M28" s="113"/>
      <c r="N28" s="113"/>
      <c r="O28" s="114"/>
      <c r="P28" s="101"/>
      <c r="Q28" s="116"/>
    </row>
    <row r="29" spans="1:17" ht="21.6">
      <c r="A29" s="382"/>
      <c r="B29" s="363"/>
      <c r="C29" s="361"/>
      <c r="D29" s="296" t="s">
        <v>82</v>
      </c>
      <c r="E29" s="154"/>
      <c r="F29" s="155"/>
      <c r="G29" s="156"/>
      <c r="H29" s="194"/>
      <c r="I29" s="101"/>
      <c r="J29" s="158"/>
      <c r="K29" s="370"/>
      <c r="L29" s="370"/>
      <c r="M29" s="195"/>
      <c r="N29" s="195"/>
      <c r="O29" s="160"/>
      <c r="P29" s="101"/>
      <c r="Q29" s="161"/>
    </row>
    <row r="30" spans="1:17" thickBot="1">
      <c r="A30" s="382"/>
      <c r="B30" s="363"/>
      <c r="C30" s="361"/>
      <c r="D30" s="297" t="s">
        <v>83</v>
      </c>
      <c r="E30" s="196"/>
      <c r="F30" s="196"/>
      <c r="G30" s="197"/>
      <c r="H30" s="198"/>
      <c r="I30" s="101"/>
      <c r="J30" s="199"/>
      <c r="K30" s="372"/>
      <c r="L30" s="372"/>
      <c r="M30" s="200"/>
      <c r="N30" s="201"/>
      <c r="O30" s="202"/>
      <c r="P30" s="101"/>
      <c r="Q30" s="203"/>
    </row>
    <row r="31" spans="1:17" thickBot="1">
      <c r="A31" s="382"/>
      <c r="B31" s="67" t="s">
        <v>44</v>
      </c>
      <c r="C31" s="77" t="s">
        <v>54</v>
      </c>
      <c r="D31" s="60" t="s">
        <v>55</v>
      </c>
      <c r="E31" s="126"/>
      <c r="F31" s="127"/>
      <c r="G31" s="128"/>
      <c r="H31" s="127"/>
      <c r="I31" s="129"/>
      <c r="J31" s="127"/>
      <c r="K31" s="127"/>
      <c r="L31" s="127"/>
      <c r="M31" s="127"/>
      <c r="N31" s="127"/>
      <c r="O31" s="127"/>
      <c r="P31" s="129"/>
      <c r="Q31" s="127"/>
    </row>
    <row r="32" spans="1:17" ht="43.15" customHeight="1">
      <c r="A32" s="382"/>
      <c r="B32" s="362" t="s">
        <v>84</v>
      </c>
      <c r="C32" s="360" t="s">
        <v>85</v>
      </c>
      <c r="D32" s="295" t="s">
        <v>86</v>
      </c>
      <c r="E32" s="98"/>
      <c r="F32" s="98"/>
      <c r="G32" s="99"/>
      <c r="H32" s="100"/>
      <c r="I32" s="101"/>
      <c r="J32" s="193"/>
      <c r="K32" s="369" t="str" cm="1">
        <f t="array" ref="K32">IF((AND(J32:J35=1)), "Fully Mapped", "Not/ Partially Mapped")</f>
        <v>Not/ Partially Mapped</v>
      </c>
      <c r="L32" s="369">
        <f>SUM('Workings out'!E4:E12)</f>
        <v>0</v>
      </c>
      <c r="M32" s="103"/>
      <c r="N32" s="103"/>
      <c r="O32" s="104"/>
      <c r="P32" s="101"/>
      <c r="Q32" s="106"/>
    </row>
    <row r="33" spans="1:49" ht="43.15">
      <c r="A33" s="382"/>
      <c r="B33" s="363"/>
      <c r="C33" s="361"/>
      <c r="D33" s="296" t="s">
        <v>87</v>
      </c>
      <c r="E33" s="108"/>
      <c r="F33" s="108"/>
      <c r="G33" s="109"/>
      <c r="H33" s="110"/>
      <c r="I33" s="101"/>
      <c r="J33" s="138"/>
      <c r="K33" s="370"/>
      <c r="L33" s="370"/>
      <c r="M33" s="113"/>
      <c r="N33" s="113"/>
      <c r="O33" s="114"/>
      <c r="P33" s="101"/>
      <c r="Q33" s="116"/>
    </row>
    <row r="34" spans="1:49" ht="21.6">
      <c r="A34" s="382"/>
      <c r="B34" s="363"/>
      <c r="C34" s="361"/>
      <c r="D34" s="296" t="s">
        <v>88</v>
      </c>
      <c r="E34" s="108"/>
      <c r="F34" s="108"/>
      <c r="G34" s="109"/>
      <c r="H34" s="110"/>
      <c r="I34" s="101"/>
      <c r="J34" s="138"/>
      <c r="K34" s="370"/>
      <c r="L34" s="370"/>
      <c r="M34" s="113"/>
      <c r="N34" s="113"/>
      <c r="O34" s="114"/>
      <c r="P34" s="101"/>
      <c r="Q34" s="116"/>
    </row>
    <row r="35" spans="1:49" ht="43.9" thickBot="1">
      <c r="A35" s="382"/>
      <c r="B35" s="363"/>
      <c r="C35" s="361"/>
      <c r="D35" s="297" t="s">
        <v>89</v>
      </c>
      <c r="E35" s="118"/>
      <c r="F35" s="118"/>
      <c r="G35" s="119"/>
      <c r="H35" s="120"/>
      <c r="I35" s="101"/>
      <c r="J35" s="204"/>
      <c r="K35" s="372"/>
      <c r="L35" s="370"/>
      <c r="M35" s="122"/>
      <c r="N35" s="122"/>
      <c r="O35" s="123"/>
      <c r="P35" s="101"/>
      <c r="Q35" s="125"/>
    </row>
    <row r="36" spans="1:49" ht="43.15" customHeight="1">
      <c r="A36" s="382"/>
      <c r="B36" s="362" t="s">
        <v>90</v>
      </c>
      <c r="C36" s="360" t="s">
        <v>91</v>
      </c>
      <c r="D36" s="295" t="s">
        <v>92</v>
      </c>
      <c r="E36" s="205"/>
      <c r="F36" s="205"/>
      <c r="G36" s="206"/>
      <c r="H36" s="207"/>
      <c r="I36" s="101"/>
      <c r="J36" s="208"/>
      <c r="K36" s="369" t="str" cm="1">
        <f t="array" ref="K36">IF((AND(J36:J40=1)), "Fully Mapped", "Not/ Partially Mapped")</f>
        <v>Not/ Partially Mapped</v>
      </c>
      <c r="L36" s="370"/>
      <c r="M36" s="209"/>
      <c r="N36" s="209"/>
      <c r="O36" s="210"/>
      <c r="P36" s="101"/>
      <c r="Q36" s="211"/>
    </row>
    <row r="37" spans="1:49" ht="21.6">
      <c r="A37" s="382"/>
      <c r="B37" s="363"/>
      <c r="C37" s="361"/>
      <c r="D37" s="296" t="s">
        <v>93</v>
      </c>
      <c r="E37" s="212"/>
      <c r="F37" s="212"/>
      <c r="G37" s="213"/>
      <c r="H37" s="214"/>
      <c r="I37" s="101"/>
      <c r="J37" s="215"/>
      <c r="K37" s="370"/>
      <c r="L37" s="370"/>
      <c r="M37" s="216"/>
      <c r="N37" s="216"/>
      <c r="O37" s="217"/>
      <c r="P37" s="101"/>
      <c r="Q37" s="218"/>
    </row>
    <row r="38" spans="1:49" ht="43.15">
      <c r="A38" s="382"/>
      <c r="B38" s="363"/>
      <c r="C38" s="361"/>
      <c r="D38" s="296" t="s">
        <v>94</v>
      </c>
      <c r="E38" s="212"/>
      <c r="F38" s="212"/>
      <c r="G38" s="213"/>
      <c r="H38" s="214"/>
      <c r="I38" s="101"/>
      <c r="J38" s="215"/>
      <c r="K38" s="370"/>
      <c r="L38" s="370"/>
      <c r="M38" s="216"/>
      <c r="N38" s="216"/>
      <c r="O38" s="217"/>
      <c r="P38" s="101"/>
      <c r="Q38" s="218"/>
    </row>
    <row r="39" spans="1:49" ht="21.6">
      <c r="A39" s="382"/>
      <c r="B39" s="363"/>
      <c r="C39" s="361"/>
      <c r="D39" s="296" t="s">
        <v>95</v>
      </c>
      <c r="E39" s="212"/>
      <c r="F39" s="212"/>
      <c r="G39" s="213"/>
      <c r="H39" s="214"/>
      <c r="I39" s="101"/>
      <c r="J39" s="215"/>
      <c r="K39" s="370"/>
      <c r="L39" s="370"/>
      <c r="M39" s="216"/>
      <c r="N39" s="216"/>
      <c r="O39" s="217"/>
      <c r="P39" s="101"/>
      <c r="Q39" s="218"/>
    </row>
    <row r="40" spans="1:49" thickBot="1">
      <c r="A40" s="382"/>
      <c r="B40" s="373"/>
      <c r="C40" s="389"/>
      <c r="D40" s="297" t="s">
        <v>96</v>
      </c>
      <c r="E40" s="196"/>
      <c r="F40" s="196"/>
      <c r="G40" s="219"/>
      <c r="H40" s="220"/>
      <c r="I40" s="101"/>
      <c r="J40" s="221"/>
      <c r="K40" s="372"/>
      <c r="L40" s="372"/>
      <c r="M40" s="200"/>
      <c r="N40" s="200"/>
      <c r="O40" s="222"/>
      <c r="P40" s="101"/>
      <c r="Q40" s="203"/>
    </row>
    <row r="41" spans="1:49" s="225" customFormat="1" thickBot="1">
      <c r="A41" s="364" t="s">
        <v>97</v>
      </c>
      <c r="B41" s="424" t="s">
        <v>98</v>
      </c>
      <c r="C41" s="424"/>
      <c r="D41" s="424"/>
      <c r="E41" s="223"/>
      <c r="F41" s="115"/>
      <c r="G41" s="224"/>
      <c r="H41" s="115"/>
      <c r="I41" s="115"/>
      <c r="J41" s="115"/>
      <c r="K41" s="115"/>
      <c r="L41" s="115"/>
      <c r="M41" s="115"/>
      <c r="N41" s="115"/>
      <c r="O41" s="115"/>
      <c r="P41" s="115"/>
      <c r="Q41" s="115"/>
    </row>
    <row r="42" spans="1:49" s="225" customFormat="1" thickBot="1">
      <c r="A42" s="365"/>
      <c r="B42" s="69" t="s">
        <v>44</v>
      </c>
      <c r="C42" s="78" t="s">
        <v>77</v>
      </c>
      <c r="D42" s="60" t="s">
        <v>46</v>
      </c>
      <c r="E42" s="223"/>
      <c r="F42" s="115"/>
      <c r="G42" s="224"/>
      <c r="H42" s="115"/>
      <c r="I42" s="115"/>
      <c r="J42" s="115"/>
      <c r="K42" s="115"/>
      <c r="L42" s="115"/>
      <c r="M42" s="115"/>
      <c r="N42" s="115"/>
      <c r="O42" s="115"/>
      <c r="P42" s="115"/>
      <c r="Q42" s="115"/>
    </row>
    <row r="43" spans="1:49" s="303" customFormat="1" ht="21.6" customHeight="1">
      <c r="A43" s="365"/>
      <c r="B43" s="362" t="s">
        <v>99</v>
      </c>
      <c r="C43" s="360" t="s">
        <v>100</v>
      </c>
      <c r="D43" s="295" t="s">
        <v>101</v>
      </c>
      <c r="E43" s="205"/>
      <c r="F43" s="205"/>
      <c r="G43" s="206"/>
      <c r="H43" s="207"/>
      <c r="I43" s="101"/>
      <c r="J43" s="208"/>
      <c r="K43" s="369" t="str" cm="1">
        <f t="array" ref="K43">IF((AND(J43:J45=1)), "Fully Mapped", "Not/ Partially Mapped")</f>
        <v>Not/ Partially Mapped</v>
      </c>
      <c r="L43" s="369">
        <f>SUM('Workings out'!F4:F6)</f>
        <v>0</v>
      </c>
      <c r="M43" s="209"/>
      <c r="N43" s="209"/>
      <c r="O43" s="210"/>
      <c r="P43" s="101"/>
      <c r="Q43" s="211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</row>
    <row r="44" spans="1:49" ht="43.15">
      <c r="A44" s="365"/>
      <c r="B44" s="363"/>
      <c r="C44" s="361"/>
      <c r="D44" s="296" t="s">
        <v>102</v>
      </c>
      <c r="E44" s="212"/>
      <c r="F44" s="212"/>
      <c r="G44" s="213"/>
      <c r="H44" s="214"/>
      <c r="I44" s="101"/>
      <c r="J44" s="215"/>
      <c r="K44" s="370"/>
      <c r="L44" s="370"/>
      <c r="M44" s="216"/>
      <c r="N44" s="216"/>
      <c r="O44" s="217"/>
      <c r="P44" s="101"/>
      <c r="Q44" s="218"/>
    </row>
    <row r="45" spans="1:49" ht="43.9" thickBot="1">
      <c r="A45" s="365"/>
      <c r="B45" s="363"/>
      <c r="C45" s="361"/>
      <c r="D45" s="296" t="s">
        <v>103</v>
      </c>
      <c r="E45" s="196"/>
      <c r="F45" s="196"/>
      <c r="G45" s="219"/>
      <c r="H45" s="220"/>
      <c r="I45" s="101"/>
      <c r="J45" s="221"/>
      <c r="K45" s="372"/>
      <c r="L45" s="372"/>
      <c r="M45" s="200"/>
      <c r="N45" s="200"/>
      <c r="O45" s="222"/>
      <c r="P45" s="101"/>
      <c r="Q45" s="203"/>
    </row>
    <row r="46" spans="1:49" thickBot="1">
      <c r="A46" s="365"/>
      <c r="B46" s="52" t="s">
        <v>44</v>
      </c>
      <c r="C46" s="77" t="s">
        <v>54</v>
      </c>
      <c r="D46" s="60" t="s">
        <v>55</v>
      </c>
      <c r="E46" s="226"/>
      <c r="F46" s="129"/>
      <c r="G46" s="227"/>
      <c r="H46" s="129"/>
      <c r="I46" s="129"/>
      <c r="J46" s="129"/>
      <c r="K46" s="129"/>
      <c r="L46" s="129"/>
      <c r="M46" s="129"/>
      <c r="N46" s="129"/>
      <c r="O46" s="129"/>
      <c r="P46" s="129"/>
      <c r="Q46" s="129"/>
    </row>
    <row r="47" spans="1:49" s="303" customFormat="1" ht="43.15">
      <c r="A47" s="365"/>
      <c r="B47" s="362" t="s">
        <v>104</v>
      </c>
      <c r="C47" s="360" t="s">
        <v>105</v>
      </c>
      <c r="D47" s="295" t="s">
        <v>106</v>
      </c>
      <c r="E47" s="205"/>
      <c r="F47" s="205"/>
      <c r="G47" s="206"/>
      <c r="H47" s="207"/>
      <c r="I47" s="101"/>
      <c r="J47" s="208"/>
      <c r="K47" s="369" t="str" cm="1">
        <f t="array" ref="K47">IF((AND(J47:J49=1)), "Fully Mapped", "Not/ Partially Mapped")</f>
        <v>Not/ Partially Mapped</v>
      </c>
      <c r="L47" s="369">
        <f>SUM('Workings out'!G4:G14)</f>
        <v>0</v>
      </c>
      <c r="M47" s="209"/>
      <c r="N47" s="209"/>
      <c r="O47" s="210"/>
      <c r="P47" s="101"/>
      <c r="Q47" s="211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</row>
    <row r="48" spans="1:49" ht="43.15">
      <c r="A48" s="365"/>
      <c r="B48" s="363"/>
      <c r="C48" s="361"/>
      <c r="D48" s="296" t="s">
        <v>107</v>
      </c>
      <c r="E48" s="212"/>
      <c r="F48" s="212"/>
      <c r="G48" s="213"/>
      <c r="H48" s="214"/>
      <c r="I48" s="101"/>
      <c r="J48" s="215"/>
      <c r="K48" s="370"/>
      <c r="L48" s="370"/>
      <c r="M48" s="216"/>
      <c r="N48" s="216"/>
      <c r="O48" s="217"/>
      <c r="P48" s="101"/>
      <c r="Q48" s="218"/>
    </row>
    <row r="49" spans="1:49" thickBot="1">
      <c r="A49" s="365"/>
      <c r="B49" s="363"/>
      <c r="C49" s="361"/>
      <c r="D49" s="298" t="s">
        <v>108</v>
      </c>
      <c r="E49" s="212"/>
      <c r="F49" s="212"/>
      <c r="G49" s="213"/>
      <c r="H49" s="214"/>
      <c r="I49" s="101"/>
      <c r="J49" s="215"/>
      <c r="K49" s="370"/>
      <c r="L49" s="370"/>
      <c r="M49" s="216"/>
      <c r="N49" s="216"/>
      <c r="O49" s="217"/>
      <c r="P49" s="101"/>
      <c r="Q49" s="218"/>
    </row>
    <row r="50" spans="1:49" s="303" customFormat="1" ht="21.6" customHeight="1">
      <c r="A50" s="365"/>
      <c r="B50" s="362" t="s">
        <v>109</v>
      </c>
      <c r="C50" s="360" t="s">
        <v>110</v>
      </c>
      <c r="D50" s="295" t="s">
        <v>111</v>
      </c>
      <c r="E50" s="205"/>
      <c r="F50" s="205"/>
      <c r="G50" s="206"/>
      <c r="H50" s="207"/>
      <c r="I50" s="101"/>
      <c r="J50" s="208"/>
      <c r="K50" s="369" t="str" cm="1">
        <f t="array" ref="K50">IF((AND(J50:J54=1)), "Fully Mapped", "Not/ Partially Mapped")</f>
        <v>Not/ Partially Mapped</v>
      </c>
      <c r="L50" s="370"/>
      <c r="M50" s="209"/>
      <c r="N50" s="209"/>
      <c r="O50" s="210"/>
      <c r="P50" s="101"/>
      <c r="Q50" s="211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</row>
    <row r="51" spans="1:49" ht="21.6">
      <c r="A51" s="365"/>
      <c r="B51" s="363"/>
      <c r="C51" s="361"/>
      <c r="D51" s="296" t="s">
        <v>112</v>
      </c>
      <c r="E51" s="212"/>
      <c r="F51" s="212"/>
      <c r="G51" s="213"/>
      <c r="H51" s="214"/>
      <c r="I51" s="101"/>
      <c r="J51" s="215"/>
      <c r="K51" s="370"/>
      <c r="L51" s="370"/>
      <c r="M51" s="216"/>
      <c r="N51" s="216"/>
      <c r="O51" s="217"/>
      <c r="P51" s="101"/>
      <c r="Q51" s="218"/>
    </row>
    <row r="52" spans="1:49" ht="43.15">
      <c r="A52" s="365"/>
      <c r="B52" s="363"/>
      <c r="C52" s="361"/>
      <c r="D52" s="296" t="s">
        <v>113</v>
      </c>
      <c r="E52" s="212"/>
      <c r="F52" s="212"/>
      <c r="G52" s="213"/>
      <c r="H52" s="214"/>
      <c r="I52" s="101"/>
      <c r="J52" s="215"/>
      <c r="K52" s="370"/>
      <c r="L52" s="370"/>
      <c r="M52" s="216"/>
      <c r="N52" s="216"/>
      <c r="O52" s="217"/>
      <c r="P52" s="101"/>
      <c r="Q52" s="218"/>
    </row>
    <row r="53" spans="1:49" ht="21.6">
      <c r="A53" s="365"/>
      <c r="B53" s="363"/>
      <c r="C53" s="361"/>
      <c r="D53" s="296" t="s">
        <v>114</v>
      </c>
      <c r="E53" s="212"/>
      <c r="F53" s="212"/>
      <c r="G53" s="213"/>
      <c r="H53" s="214"/>
      <c r="I53" s="101"/>
      <c r="J53" s="215"/>
      <c r="K53" s="370"/>
      <c r="L53" s="370"/>
      <c r="M53" s="216"/>
      <c r="N53" s="216"/>
      <c r="O53" s="217"/>
      <c r="P53" s="101"/>
      <c r="Q53" s="218"/>
    </row>
    <row r="54" spans="1:49" ht="20.45" customHeight="1" thickBot="1">
      <c r="A54" s="365"/>
      <c r="B54" s="373"/>
      <c r="C54" s="389"/>
      <c r="D54" s="297" t="s">
        <v>115</v>
      </c>
      <c r="E54" s="212"/>
      <c r="F54" s="212"/>
      <c r="G54" s="213"/>
      <c r="H54" s="214"/>
      <c r="I54" s="101"/>
      <c r="J54" s="215"/>
      <c r="K54" s="370"/>
      <c r="L54" s="370"/>
      <c r="M54" s="216"/>
      <c r="N54" s="216"/>
      <c r="O54" s="217"/>
      <c r="P54" s="101"/>
      <c r="Q54" s="218"/>
    </row>
    <row r="55" spans="1:49" s="303" customFormat="1" ht="20.45" customHeight="1">
      <c r="A55" s="365"/>
      <c r="B55" s="362" t="s">
        <v>116</v>
      </c>
      <c r="C55" s="360" t="s">
        <v>117</v>
      </c>
      <c r="D55" s="295" t="s">
        <v>118</v>
      </c>
      <c r="E55" s="205"/>
      <c r="F55" s="205"/>
      <c r="G55" s="206"/>
      <c r="H55" s="207"/>
      <c r="I55" s="101"/>
      <c r="J55" s="208"/>
      <c r="K55" s="369" t="str" cm="1">
        <f t="array" ref="K55">IF((AND(J55:J57=1)), "Fully Mapped", "Not/ Partially Mapped")</f>
        <v>Not/ Partially Mapped</v>
      </c>
      <c r="L55" s="370"/>
      <c r="M55" s="209"/>
      <c r="N55" s="209"/>
      <c r="O55" s="210"/>
      <c r="P55" s="101"/>
      <c r="Q55" s="211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</row>
    <row r="56" spans="1:49" ht="20.45" customHeight="1">
      <c r="A56" s="365"/>
      <c r="B56" s="363"/>
      <c r="C56" s="361"/>
      <c r="D56" s="296" t="s">
        <v>119</v>
      </c>
      <c r="E56" s="212"/>
      <c r="F56" s="212"/>
      <c r="G56" s="213"/>
      <c r="H56" s="214"/>
      <c r="I56" s="101"/>
      <c r="J56" s="215"/>
      <c r="K56" s="370"/>
      <c r="L56" s="370"/>
      <c r="M56" s="216"/>
      <c r="N56" s="216"/>
      <c r="O56" s="217"/>
      <c r="P56" s="101"/>
      <c r="Q56" s="218"/>
    </row>
    <row r="57" spans="1:49" ht="20.45" customHeight="1" thickBot="1">
      <c r="A57" s="365"/>
      <c r="B57" s="363"/>
      <c r="C57" s="361"/>
      <c r="D57" s="296" t="s">
        <v>120</v>
      </c>
      <c r="E57" s="212"/>
      <c r="F57" s="212"/>
      <c r="G57" s="213"/>
      <c r="H57" s="214"/>
      <c r="I57" s="101"/>
      <c r="J57" s="215"/>
      <c r="K57" s="370"/>
      <c r="L57" s="370"/>
      <c r="M57" s="216"/>
      <c r="N57" s="216"/>
      <c r="O57" s="217"/>
      <c r="P57" s="101"/>
      <c r="Q57" s="218"/>
    </row>
    <row r="58" spans="1:49" s="225" customFormat="1" thickBot="1">
      <c r="A58" s="364" t="s">
        <v>121</v>
      </c>
      <c r="B58" s="70" t="s">
        <v>44</v>
      </c>
      <c r="C58" s="79" t="s">
        <v>77</v>
      </c>
      <c r="D58" s="60" t="s">
        <v>46</v>
      </c>
      <c r="E58" s="228"/>
      <c r="F58" s="229"/>
      <c r="G58" s="230"/>
      <c r="H58" s="229"/>
      <c r="I58" s="115"/>
      <c r="J58" s="231"/>
      <c r="K58" s="229"/>
      <c r="L58" s="229"/>
      <c r="M58" s="229"/>
      <c r="N58" s="229"/>
      <c r="O58" s="229"/>
      <c r="P58" s="115"/>
      <c r="Q58" s="229"/>
    </row>
    <row r="59" spans="1:49" s="303" customFormat="1" ht="21.6" customHeight="1">
      <c r="A59" s="365"/>
      <c r="B59" s="362" t="s">
        <v>122</v>
      </c>
      <c r="C59" s="360" t="s">
        <v>123</v>
      </c>
      <c r="D59" s="295" t="s">
        <v>124</v>
      </c>
      <c r="E59" s="205"/>
      <c r="F59" s="205"/>
      <c r="G59" s="206"/>
      <c r="H59" s="207"/>
      <c r="I59" s="101"/>
      <c r="J59" s="232"/>
      <c r="K59" s="369" t="str" cm="1">
        <f t="array" ref="K59">IF((AND(J59:J63=1)), "Fully Mapped", "Not/ Partially Mapped")</f>
        <v>Not/ Partially Mapped</v>
      </c>
      <c r="L59" s="369">
        <f>SUM('Workings out'!H4:H30)</f>
        <v>0</v>
      </c>
      <c r="M59" s="209"/>
      <c r="N59" s="209"/>
      <c r="O59" s="210"/>
      <c r="P59" s="101"/>
      <c r="Q59" s="211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</row>
    <row r="60" spans="1:49" ht="43.15">
      <c r="A60" s="365"/>
      <c r="B60" s="363"/>
      <c r="C60" s="361"/>
      <c r="D60" s="296" t="s">
        <v>125</v>
      </c>
      <c r="E60" s="212"/>
      <c r="F60" s="212"/>
      <c r="G60" s="213"/>
      <c r="H60" s="214"/>
      <c r="I60" s="101"/>
      <c r="J60" s="215"/>
      <c r="K60" s="370"/>
      <c r="L60" s="370"/>
      <c r="M60" s="216"/>
      <c r="N60" s="216"/>
      <c r="O60" s="217"/>
      <c r="P60" s="101"/>
      <c r="Q60" s="218"/>
    </row>
    <row r="61" spans="1:49" ht="21.6">
      <c r="A61" s="365"/>
      <c r="B61" s="363"/>
      <c r="C61" s="361"/>
      <c r="D61" s="296" t="s">
        <v>126</v>
      </c>
      <c r="E61" s="212"/>
      <c r="F61" s="212"/>
      <c r="G61" s="213"/>
      <c r="H61" s="214"/>
      <c r="I61" s="101"/>
      <c r="J61" s="215"/>
      <c r="K61" s="370"/>
      <c r="L61" s="370"/>
      <c r="M61" s="216"/>
      <c r="N61" s="216"/>
      <c r="O61" s="217"/>
      <c r="P61" s="328"/>
      <c r="Q61" s="218"/>
    </row>
    <row r="62" spans="1:49" ht="21.6">
      <c r="A62" s="365"/>
      <c r="B62" s="363"/>
      <c r="C62" s="361"/>
      <c r="D62" s="296" t="s">
        <v>127</v>
      </c>
      <c r="E62" s="212"/>
      <c r="F62" s="212"/>
      <c r="G62" s="213"/>
      <c r="H62" s="214"/>
      <c r="I62" s="101"/>
      <c r="J62" s="215"/>
      <c r="K62" s="370"/>
      <c r="L62" s="370"/>
      <c r="M62" s="216"/>
      <c r="N62" s="216"/>
      <c r="O62" s="217"/>
      <c r="P62" s="101"/>
      <c r="Q62" s="218"/>
    </row>
    <row r="63" spans="1:49" thickBot="1">
      <c r="A63" s="365"/>
      <c r="B63" s="373"/>
      <c r="C63" s="389"/>
      <c r="D63" s="297" t="s">
        <v>128</v>
      </c>
      <c r="E63" s="212"/>
      <c r="F63" s="212"/>
      <c r="G63" s="213"/>
      <c r="H63" s="214"/>
      <c r="I63" s="101"/>
      <c r="J63" s="215"/>
      <c r="K63" s="370"/>
      <c r="L63" s="370"/>
      <c r="M63" s="216"/>
      <c r="N63" s="216"/>
      <c r="O63" s="217"/>
      <c r="P63" s="101"/>
      <c r="Q63" s="218"/>
    </row>
    <row r="64" spans="1:49" s="303" customFormat="1" ht="43.15" customHeight="1">
      <c r="A64" s="365"/>
      <c r="B64" s="362" t="s">
        <v>129</v>
      </c>
      <c r="C64" s="360" t="s">
        <v>130</v>
      </c>
      <c r="D64" s="295" t="s">
        <v>131</v>
      </c>
      <c r="E64" s="205"/>
      <c r="F64" s="205"/>
      <c r="G64" s="206"/>
      <c r="H64" s="207"/>
      <c r="I64" s="101"/>
      <c r="J64" s="208"/>
      <c r="K64" s="369" t="str" cm="1">
        <f t="array" ref="K64">IF((AND(J64:J66=1)), "Fully Mapped", "Not/ Partially Mapped")</f>
        <v>Not/ Partially Mapped</v>
      </c>
      <c r="L64" s="370"/>
      <c r="M64" s="209"/>
      <c r="N64" s="209"/>
      <c r="O64" s="210"/>
      <c r="P64" s="101"/>
      <c r="Q64" s="211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</row>
    <row r="65" spans="1:49" ht="21.6">
      <c r="A65" s="365"/>
      <c r="B65" s="363"/>
      <c r="C65" s="361"/>
      <c r="D65" s="296" t="s">
        <v>132</v>
      </c>
      <c r="E65" s="212"/>
      <c r="F65" s="212"/>
      <c r="G65" s="213"/>
      <c r="H65" s="214"/>
      <c r="I65" s="101"/>
      <c r="J65" s="215"/>
      <c r="K65" s="370"/>
      <c r="L65" s="370"/>
      <c r="M65" s="216"/>
      <c r="N65" s="216"/>
      <c r="O65" s="217"/>
      <c r="P65" s="101"/>
      <c r="Q65" s="218"/>
    </row>
    <row r="66" spans="1:49" ht="43.9" thickBot="1">
      <c r="A66" s="365"/>
      <c r="B66" s="363"/>
      <c r="C66" s="361"/>
      <c r="D66" s="296" t="s">
        <v>133</v>
      </c>
      <c r="E66" s="212"/>
      <c r="F66" s="212"/>
      <c r="G66" s="213"/>
      <c r="H66" s="214"/>
      <c r="I66" s="101"/>
      <c r="J66" s="215"/>
      <c r="K66" s="370"/>
      <c r="L66" s="370"/>
      <c r="M66" s="216"/>
      <c r="N66" s="216"/>
      <c r="O66" s="217"/>
      <c r="P66" s="101"/>
      <c r="Q66" s="218"/>
    </row>
    <row r="67" spans="1:49" s="303" customFormat="1" ht="21.6" customHeight="1">
      <c r="A67" s="365"/>
      <c r="B67" s="362" t="s">
        <v>134</v>
      </c>
      <c r="C67" s="360" t="s">
        <v>135</v>
      </c>
      <c r="D67" s="295" t="s">
        <v>136</v>
      </c>
      <c r="E67" s="205"/>
      <c r="F67" s="205"/>
      <c r="G67" s="206"/>
      <c r="H67" s="207"/>
      <c r="I67" s="101"/>
      <c r="J67" s="208"/>
      <c r="K67" s="369" t="str" cm="1">
        <f t="array" ref="K67">IF((AND(J67:J70=1)), "Fully Mapped", "Not/ Partially Mapped")</f>
        <v>Not/ Partially Mapped</v>
      </c>
      <c r="L67" s="370"/>
      <c r="M67" s="209"/>
      <c r="N67" s="209"/>
      <c r="O67" s="210"/>
      <c r="P67" s="101"/>
      <c r="Q67" s="211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</row>
    <row r="68" spans="1:49" ht="21.6">
      <c r="A68" s="365"/>
      <c r="B68" s="363"/>
      <c r="C68" s="361"/>
      <c r="D68" s="296" t="s">
        <v>137</v>
      </c>
      <c r="E68" s="212"/>
      <c r="F68" s="212"/>
      <c r="G68" s="213"/>
      <c r="H68" s="214"/>
      <c r="I68" s="101"/>
      <c r="J68" s="215"/>
      <c r="K68" s="370"/>
      <c r="L68" s="370"/>
      <c r="M68" s="216"/>
      <c r="N68" s="216"/>
      <c r="O68" s="217"/>
      <c r="P68" s="101"/>
      <c r="Q68" s="218"/>
    </row>
    <row r="69" spans="1:49" ht="21.6">
      <c r="A69" s="365"/>
      <c r="B69" s="363"/>
      <c r="C69" s="361"/>
      <c r="D69" s="296" t="s">
        <v>138</v>
      </c>
      <c r="E69" s="212"/>
      <c r="F69" s="212"/>
      <c r="G69" s="213"/>
      <c r="H69" s="214"/>
      <c r="I69" s="101"/>
      <c r="J69" s="215"/>
      <c r="K69" s="370"/>
      <c r="L69" s="370"/>
      <c r="M69" s="216"/>
      <c r="N69" s="216"/>
      <c r="O69" s="217"/>
      <c r="P69" s="101"/>
      <c r="Q69" s="218"/>
    </row>
    <row r="70" spans="1:49" thickBot="1">
      <c r="A70" s="365"/>
      <c r="B70" s="363"/>
      <c r="C70" s="361"/>
      <c r="D70" s="297" t="s">
        <v>139</v>
      </c>
      <c r="E70" s="212"/>
      <c r="F70" s="212"/>
      <c r="G70" s="213"/>
      <c r="H70" s="214"/>
      <c r="I70" s="101"/>
      <c r="J70" s="215"/>
      <c r="K70" s="370"/>
      <c r="L70" s="370"/>
      <c r="M70" s="216"/>
      <c r="N70" s="216"/>
      <c r="O70" s="217"/>
      <c r="P70" s="101"/>
      <c r="Q70" s="218"/>
    </row>
    <row r="71" spans="1:49" s="303" customFormat="1" ht="21.6" customHeight="1">
      <c r="A71" s="365"/>
      <c r="B71" s="395" t="s">
        <v>140</v>
      </c>
      <c r="C71" s="410" t="s">
        <v>141</v>
      </c>
      <c r="D71" s="304" t="s">
        <v>142</v>
      </c>
      <c r="E71" s="205"/>
      <c r="F71" s="205"/>
      <c r="G71" s="206"/>
      <c r="H71" s="207"/>
      <c r="I71" s="101"/>
      <c r="J71" s="208"/>
      <c r="K71" s="369" t="str" cm="1">
        <f t="array" ref="K71">IF((AND(J71:J81=1)), "Fully Mapped", "Not/ Partially Mapped")</f>
        <v>Not/ Partially Mapped</v>
      </c>
      <c r="L71" s="370"/>
      <c r="M71" s="209"/>
      <c r="N71" s="209"/>
      <c r="O71" s="210"/>
      <c r="P71" s="101"/>
      <c r="Q71" s="211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</row>
    <row r="72" spans="1:49" ht="21.6">
      <c r="A72" s="365"/>
      <c r="B72" s="396"/>
      <c r="C72" s="411"/>
      <c r="D72" s="305" t="s">
        <v>143</v>
      </c>
      <c r="E72" s="233"/>
      <c r="F72" s="233"/>
      <c r="G72" s="234"/>
      <c r="H72" s="235"/>
      <c r="I72" s="101"/>
      <c r="J72" s="232"/>
      <c r="K72" s="370"/>
      <c r="L72" s="370"/>
      <c r="M72" s="236"/>
      <c r="N72" s="236"/>
      <c r="O72" s="237"/>
      <c r="P72" s="101"/>
      <c r="Q72" s="239"/>
    </row>
    <row r="73" spans="1:49" ht="21.6">
      <c r="A73" s="365"/>
      <c r="B73" s="396"/>
      <c r="C73" s="411"/>
      <c r="D73" s="305" t="s">
        <v>144</v>
      </c>
      <c r="E73" s="233"/>
      <c r="F73" s="233"/>
      <c r="G73" s="234"/>
      <c r="H73" s="235"/>
      <c r="I73" s="101"/>
      <c r="J73" s="232"/>
      <c r="K73" s="370"/>
      <c r="L73" s="370"/>
      <c r="M73" s="236"/>
      <c r="N73" s="236"/>
      <c r="O73" s="237"/>
      <c r="P73" s="101"/>
      <c r="Q73" s="239"/>
    </row>
    <row r="74" spans="1:49" ht="21.6">
      <c r="A74" s="365"/>
      <c r="B74" s="396"/>
      <c r="C74" s="411"/>
      <c r="D74" s="305" t="s">
        <v>145</v>
      </c>
      <c r="E74" s="233"/>
      <c r="F74" s="233"/>
      <c r="G74" s="234"/>
      <c r="H74" s="235"/>
      <c r="I74" s="101"/>
      <c r="J74" s="232"/>
      <c r="K74" s="370"/>
      <c r="L74" s="370"/>
      <c r="M74" s="236"/>
      <c r="N74" s="236"/>
      <c r="O74" s="237"/>
      <c r="P74" s="101"/>
      <c r="Q74" s="239"/>
    </row>
    <row r="75" spans="1:49" ht="21.6">
      <c r="A75" s="365"/>
      <c r="B75" s="396"/>
      <c r="C75" s="411"/>
      <c r="D75" s="305" t="s">
        <v>146</v>
      </c>
      <c r="E75" s="233"/>
      <c r="F75" s="233"/>
      <c r="G75" s="234"/>
      <c r="H75" s="235"/>
      <c r="I75" s="101"/>
      <c r="J75" s="232"/>
      <c r="K75" s="370"/>
      <c r="L75" s="370"/>
      <c r="M75" s="236"/>
      <c r="N75" s="236"/>
      <c r="O75" s="237"/>
      <c r="P75" s="101"/>
      <c r="Q75" s="239"/>
    </row>
    <row r="76" spans="1:49" ht="21.6">
      <c r="A76" s="365"/>
      <c r="B76" s="396"/>
      <c r="C76" s="411"/>
      <c r="D76" s="306" t="s">
        <v>147</v>
      </c>
      <c r="E76" s="233"/>
      <c r="F76" s="233"/>
      <c r="G76" s="234"/>
      <c r="H76" s="235"/>
      <c r="I76" s="101"/>
      <c r="J76" s="232"/>
      <c r="K76" s="370"/>
      <c r="L76" s="370"/>
      <c r="M76" s="236"/>
      <c r="N76" s="236"/>
      <c r="O76" s="237"/>
      <c r="P76" s="101"/>
      <c r="Q76" s="239"/>
    </row>
    <row r="77" spans="1:49" ht="21.6">
      <c r="A77" s="365"/>
      <c r="B77" s="396"/>
      <c r="C77" s="411"/>
      <c r="D77" s="307" t="s">
        <v>148</v>
      </c>
      <c r="E77" s="233"/>
      <c r="F77" s="233"/>
      <c r="G77" s="234"/>
      <c r="H77" s="235"/>
      <c r="I77" s="101"/>
      <c r="J77" s="232"/>
      <c r="K77" s="370"/>
      <c r="L77" s="370"/>
      <c r="M77" s="236"/>
      <c r="N77" s="236"/>
      <c r="O77" s="237"/>
      <c r="P77" s="101"/>
      <c r="Q77" s="239"/>
    </row>
    <row r="78" spans="1:49" ht="43.15">
      <c r="A78" s="365"/>
      <c r="B78" s="396"/>
      <c r="C78" s="411"/>
      <c r="D78" s="305" t="s">
        <v>149</v>
      </c>
      <c r="E78" s="233"/>
      <c r="F78" s="233"/>
      <c r="G78" s="234"/>
      <c r="H78" s="235"/>
      <c r="I78" s="101"/>
      <c r="J78" s="232"/>
      <c r="K78" s="370"/>
      <c r="L78" s="370"/>
      <c r="M78" s="236"/>
      <c r="N78" s="236"/>
      <c r="O78" s="237"/>
      <c r="P78" s="101"/>
      <c r="Q78" s="239"/>
    </row>
    <row r="79" spans="1:49" ht="21.6">
      <c r="A79" s="365"/>
      <c r="B79" s="396"/>
      <c r="C79" s="411"/>
      <c r="D79" s="305" t="s">
        <v>150</v>
      </c>
      <c r="E79" s="212"/>
      <c r="F79" s="212"/>
      <c r="G79" s="213"/>
      <c r="H79" s="214"/>
      <c r="I79" s="101"/>
      <c r="J79" s="215"/>
      <c r="K79" s="370"/>
      <c r="L79" s="370"/>
      <c r="M79" s="216"/>
      <c r="N79" s="216"/>
      <c r="O79" s="217"/>
      <c r="P79" s="101"/>
      <c r="Q79" s="218"/>
    </row>
    <row r="80" spans="1:49" ht="21.6">
      <c r="A80" s="365"/>
      <c r="B80" s="396"/>
      <c r="C80" s="411"/>
      <c r="D80" s="308" t="s">
        <v>151</v>
      </c>
      <c r="E80" s="212"/>
      <c r="F80" s="212"/>
      <c r="G80" s="213"/>
      <c r="H80" s="214"/>
      <c r="I80" s="101"/>
      <c r="J80" s="215"/>
      <c r="K80" s="370"/>
      <c r="L80" s="370"/>
      <c r="M80" s="216"/>
      <c r="N80" s="216"/>
      <c r="O80" s="217"/>
      <c r="P80" s="101"/>
      <c r="Q80" s="218"/>
    </row>
    <row r="81" spans="1:49" s="310" customFormat="1" thickBot="1">
      <c r="A81" s="365"/>
      <c r="B81" s="408"/>
      <c r="C81" s="412"/>
      <c r="D81" s="309" t="s">
        <v>152</v>
      </c>
      <c r="E81" s="196"/>
      <c r="F81" s="196"/>
      <c r="G81" s="219"/>
      <c r="H81" s="220"/>
      <c r="I81" s="101"/>
      <c r="J81" s="221"/>
      <c r="K81" s="372"/>
      <c r="L81" s="370"/>
      <c r="M81" s="200"/>
      <c r="N81" s="200"/>
      <c r="O81" s="222"/>
      <c r="P81" s="101"/>
      <c r="Q81" s="20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</row>
    <row r="82" spans="1:49" s="303" customFormat="1" ht="21.6" customHeight="1">
      <c r="A82" s="365"/>
      <c r="B82" s="404" t="s">
        <v>153</v>
      </c>
      <c r="C82" s="360" t="s">
        <v>154</v>
      </c>
      <c r="D82" s="295" t="s">
        <v>155</v>
      </c>
      <c r="E82" s="205"/>
      <c r="F82" s="205"/>
      <c r="G82" s="206"/>
      <c r="H82" s="207"/>
      <c r="I82" s="101"/>
      <c r="J82" s="208"/>
      <c r="K82" s="369" t="str" cm="1">
        <f t="array" ref="K82">IF((AND(J82:J85=1)), "Fully Mapped", "Not/ Partially Mapped")</f>
        <v>Not/ Partially Mapped</v>
      </c>
      <c r="L82" s="370"/>
      <c r="M82" s="209"/>
      <c r="N82" s="209"/>
      <c r="O82" s="210"/>
      <c r="P82" s="101"/>
      <c r="Q82" s="211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</row>
    <row r="83" spans="1:49" ht="21.6">
      <c r="A83" s="365"/>
      <c r="B83" s="405"/>
      <c r="C83" s="361"/>
      <c r="D83" s="296" t="s">
        <v>156</v>
      </c>
      <c r="E83" s="163"/>
      <c r="F83" s="163"/>
      <c r="G83" s="164"/>
      <c r="H83" s="165"/>
      <c r="I83" s="101"/>
      <c r="J83" s="166"/>
      <c r="K83" s="370"/>
      <c r="L83" s="370"/>
      <c r="M83" s="167"/>
      <c r="N83" s="167"/>
      <c r="O83" s="168"/>
      <c r="P83" s="101"/>
      <c r="Q83" s="169"/>
    </row>
    <row r="84" spans="1:49" ht="43.15">
      <c r="A84" s="365"/>
      <c r="B84" s="405"/>
      <c r="C84" s="361"/>
      <c r="D84" s="296" t="s">
        <v>157</v>
      </c>
      <c r="E84" s="163"/>
      <c r="F84" s="163"/>
      <c r="G84" s="164"/>
      <c r="H84" s="165"/>
      <c r="I84" s="101"/>
      <c r="J84" s="166"/>
      <c r="K84" s="370"/>
      <c r="L84" s="370"/>
      <c r="M84" s="167"/>
      <c r="N84" s="167"/>
      <c r="O84" s="168"/>
      <c r="P84" s="101"/>
      <c r="Q84" s="169"/>
    </row>
    <row r="85" spans="1:49" s="310" customFormat="1" ht="43.9" thickBot="1">
      <c r="A85" s="365"/>
      <c r="B85" s="409"/>
      <c r="C85" s="361"/>
      <c r="D85" s="297" t="s">
        <v>158</v>
      </c>
      <c r="E85" s="196"/>
      <c r="F85" s="196"/>
      <c r="G85" s="219"/>
      <c r="H85" s="220"/>
      <c r="I85" s="101"/>
      <c r="J85" s="221"/>
      <c r="K85" s="372"/>
      <c r="L85" s="372"/>
      <c r="M85" s="200"/>
      <c r="N85" s="200"/>
      <c r="O85" s="222"/>
      <c r="P85" s="101"/>
      <c r="Q85" s="20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</row>
    <row r="86" spans="1:49" s="225" customFormat="1" thickBot="1">
      <c r="A86" s="365"/>
      <c r="B86" s="69" t="s">
        <v>44</v>
      </c>
      <c r="C86" s="80" t="s">
        <v>159</v>
      </c>
      <c r="D86" s="60" t="s">
        <v>55</v>
      </c>
      <c r="E86" s="228"/>
      <c r="F86" s="229"/>
      <c r="G86" s="230"/>
      <c r="H86" s="229"/>
      <c r="I86" s="115"/>
      <c r="J86" s="240"/>
      <c r="K86" s="229"/>
      <c r="L86" s="229"/>
      <c r="M86" s="229"/>
      <c r="N86" s="229"/>
      <c r="O86" s="229"/>
      <c r="P86" s="115"/>
      <c r="Q86" s="241"/>
    </row>
    <row r="87" spans="1:49" s="303" customFormat="1" ht="21.6">
      <c r="A87" s="365"/>
      <c r="B87" s="362" t="s">
        <v>160</v>
      </c>
      <c r="C87" s="378" t="s">
        <v>161</v>
      </c>
      <c r="D87" s="299" t="s">
        <v>162</v>
      </c>
      <c r="E87" s="205"/>
      <c r="F87" s="205"/>
      <c r="G87" s="206"/>
      <c r="H87" s="207"/>
      <c r="I87" s="101"/>
      <c r="J87" s="208"/>
      <c r="K87" s="369" t="str" cm="1">
        <f t="array" ref="K87">IF((AND(J87:J94=1)), "Fully Mapped", "Not/ Partially Mapped")</f>
        <v>Not/ Partially Mapped</v>
      </c>
      <c r="L87" s="369">
        <f>SUM('Workings out'!I4:I11)</f>
        <v>0</v>
      </c>
      <c r="M87" s="209"/>
      <c r="N87" s="209"/>
      <c r="O87" s="210"/>
      <c r="P87" s="101"/>
      <c r="Q87" s="211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</row>
    <row r="88" spans="1:49" ht="21.6">
      <c r="A88" s="365"/>
      <c r="B88" s="363"/>
      <c r="C88" s="379"/>
      <c r="D88" s="300" t="s">
        <v>163</v>
      </c>
      <c r="E88" s="212"/>
      <c r="F88" s="212"/>
      <c r="G88" s="213"/>
      <c r="H88" s="214"/>
      <c r="I88" s="101"/>
      <c r="J88" s="215"/>
      <c r="K88" s="370"/>
      <c r="L88" s="370"/>
      <c r="M88" s="216"/>
      <c r="N88" s="216"/>
      <c r="O88" s="217"/>
      <c r="P88" s="101"/>
      <c r="Q88" s="218"/>
    </row>
    <row r="89" spans="1:49" ht="21.6">
      <c r="A89" s="365"/>
      <c r="B89" s="363"/>
      <c r="C89" s="379"/>
      <c r="D89" s="300" t="s">
        <v>164</v>
      </c>
      <c r="E89" s="212"/>
      <c r="F89" s="212"/>
      <c r="G89" s="213"/>
      <c r="H89" s="214"/>
      <c r="I89" s="101"/>
      <c r="J89" s="215"/>
      <c r="K89" s="370"/>
      <c r="L89" s="370"/>
      <c r="M89" s="216"/>
      <c r="N89" s="216"/>
      <c r="O89" s="217"/>
      <c r="P89" s="101"/>
      <c r="Q89" s="218"/>
    </row>
    <row r="90" spans="1:49" ht="43.15">
      <c r="A90" s="365"/>
      <c r="B90" s="363"/>
      <c r="C90" s="379"/>
      <c r="D90" s="300" t="s">
        <v>165</v>
      </c>
      <c r="E90" s="212"/>
      <c r="F90" s="212"/>
      <c r="G90" s="213"/>
      <c r="H90" s="214"/>
      <c r="I90" s="101"/>
      <c r="J90" s="215"/>
      <c r="K90" s="370"/>
      <c r="L90" s="370"/>
      <c r="M90" s="216"/>
      <c r="N90" s="216"/>
      <c r="O90" s="217"/>
      <c r="P90" s="101"/>
      <c r="Q90" s="218"/>
    </row>
    <row r="91" spans="1:49" ht="43.15">
      <c r="A91" s="365"/>
      <c r="B91" s="363"/>
      <c r="C91" s="379"/>
      <c r="D91" s="300" t="s">
        <v>166</v>
      </c>
      <c r="E91" s="212"/>
      <c r="F91" s="212"/>
      <c r="G91" s="213"/>
      <c r="H91" s="214"/>
      <c r="I91" s="101"/>
      <c r="J91" s="215"/>
      <c r="K91" s="370"/>
      <c r="L91" s="370"/>
      <c r="M91" s="216"/>
      <c r="N91" s="216"/>
      <c r="O91" s="217"/>
      <c r="P91" s="101"/>
      <c r="Q91" s="218"/>
    </row>
    <row r="92" spans="1:49" ht="21.6">
      <c r="A92" s="365"/>
      <c r="B92" s="363"/>
      <c r="C92" s="379"/>
      <c r="D92" s="311" t="s">
        <v>167</v>
      </c>
      <c r="E92" s="212"/>
      <c r="F92" s="212"/>
      <c r="G92" s="213"/>
      <c r="H92" s="214"/>
      <c r="I92" s="101"/>
      <c r="J92" s="215"/>
      <c r="K92" s="370"/>
      <c r="L92" s="370"/>
      <c r="M92" s="216"/>
      <c r="N92" s="216"/>
      <c r="O92" s="217"/>
      <c r="P92" s="101"/>
      <c r="Q92" s="218"/>
    </row>
    <row r="93" spans="1:49" ht="21.6">
      <c r="A93" s="365"/>
      <c r="B93" s="363"/>
      <c r="C93" s="379"/>
      <c r="D93" s="312" t="s">
        <v>168</v>
      </c>
      <c r="E93" s="212"/>
      <c r="F93" s="212"/>
      <c r="G93" s="213"/>
      <c r="H93" s="214"/>
      <c r="I93" s="101"/>
      <c r="J93" s="215"/>
      <c r="K93" s="370"/>
      <c r="L93" s="370"/>
      <c r="M93" s="216"/>
      <c r="N93" s="216"/>
      <c r="O93" s="217"/>
      <c r="P93" s="101"/>
      <c r="Q93" s="218"/>
    </row>
    <row r="94" spans="1:49" s="310" customFormat="1" ht="43.9" thickBot="1">
      <c r="A94" s="365"/>
      <c r="B94" s="377"/>
      <c r="C94" s="380"/>
      <c r="D94" s="311" t="s">
        <v>169</v>
      </c>
      <c r="E94" s="196"/>
      <c r="F94" s="196"/>
      <c r="G94" s="219"/>
      <c r="H94" s="220"/>
      <c r="I94" s="101"/>
      <c r="J94" s="221"/>
      <c r="K94" s="372"/>
      <c r="L94" s="370"/>
      <c r="M94" s="200"/>
      <c r="N94" s="200"/>
      <c r="O94" s="222"/>
      <c r="P94" s="101"/>
      <c r="Q94" s="20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</row>
    <row r="95" spans="1:49" s="225" customFormat="1" thickBot="1">
      <c r="A95" s="364" t="s">
        <v>170</v>
      </c>
      <c r="B95" s="69" t="s">
        <v>44</v>
      </c>
      <c r="C95" s="81" t="s">
        <v>77</v>
      </c>
      <c r="D95" s="60" t="s">
        <v>46</v>
      </c>
      <c r="E95" s="242"/>
      <c r="F95" s="105"/>
      <c r="G95" s="243"/>
      <c r="H95" s="105"/>
      <c r="I95" s="115"/>
      <c r="J95" s="244"/>
      <c r="K95" s="105"/>
      <c r="L95" s="105"/>
      <c r="M95" s="105"/>
      <c r="N95" s="105"/>
      <c r="O95" s="105"/>
      <c r="P95" s="115"/>
      <c r="Q95" s="245"/>
    </row>
    <row r="96" spans="1:49" s="303" customFormat="1" ht="43.15" customHeight="1">
      <c r="A96" s="365"/>
      <c r="B96" s="404" t="s">
        <v>171</v>
      </c>
      <c r="C96" s="378" t="s">
        <v>172</v>
      </c>
      <c r="D96" s="299" t="s">
        <v>173</v>
      </c>
      <c r="E96" s="205"/>
      <c r="F96" s="205"/>
      <c r="G96" s="206"/>
      <c r="H96" s="207"/>
      <c r="I96" s="101"/>
      <c r="J96" s="208"/>
      <c r="K96" s="369" t="str" cm="1">
        <f t="array" ref="K96">IF((AND(J96:J105=1)), "Fully Mapped", "Not/ Partially Mapped")</f>
        <v>Not/ Partially Mapped</v>
      </c>
      <c r="L96" s="369">
        <f>SUM('Workings out'!J4:J13)</f>
        <v>0</v>
      </c>
      <c r="M96" s="209"/>
      <c r="N96" s="209"/>
      <c r="O96" s="210"/>
      <c r="P96" s="101"/>
      <c r="Q96" s="211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</row>
    <row r="97" spans="1:49" ht="21.6">
      <c r="A97" s="365"/>
      <c r="B97" s="405"/>
      <c r="C97" s="379"/>
      <c r="D97" s="300" t="s">
        <v>174</v>
      </c>
      <c r="E97" s="212"/>
      <c r="F97" s="212"/>
      <c r="G97" s="213"/>
      <c r="H97" s="214"/>
      <c r="I97" s="101"/>
      <c r="J97" s="215"/>
      <c r="K97" s="370"/>
      <c r="L97" s="370"/>
      <c r="M97" s="216"/>
      <c r="N97" s="216"/>
      <c r="O97" s="217"/>
      <c r="P97" s="101"/>
      <c r="Q97" s="218"/>
    </row>
    <row r="98" spans="1:49" ht="43.15">
      <c r="A98" s="365"/>
      <c r="B98" s="405"/>
      <c r="C98" s="379"/>
      <c r="D98" s="300" t="s">
        <v>175</v>
      </c>
      <c r="E98" s="212"/>
      <c r="F98" s="212"/>
      <c r="G98" s="213"/>
      <c r="H98" s="214"/>
      <c r="I98" s="101"/>
      <c r="J98" s="215"/>
      <c r="K98" s="370"/>
      <c r="L98" s="370"/>
      <c r="M98" s="216"/>
      <c r="N98" s="216"/>
      <c r="O98" s="217"/>
      <c r="P98" s="101"/>
      <c r="Q98" s="218"/>
    </row>
    <row r="99" spans="1:49" ht="43.15">
      <c r="A99" s="365"/>
      <c r="B99" s="405"/>
      <c r="C99" s="379"/>
      <c r="D99" s="300" t="s">
        <v>176</v>
      </c>
      <c r="E99" s="212"/>
      <c r="F99" s="212"/>
      <c r="G99" s="213"/>
      <c r="H99" s="214"/>
      <c r="I99" s="101"/>
      <c r="J99" s="215"/>
      <c r="K99" s="370"/>
      <c r="L99" s="370"/>
      <c r="M99" s="216"/>
      <c r="N99" s="216"/>
      <c r="O99" s="217"/>
      <c r="P99" s="101"/>
      <c r="Q99" s="218"/>
    </row>
    <row r="100" spans="1:49" ht="43.15">
      <c r="A100" s="365"/>
      <c r="B100" s="405"/>
      <c r="C100" s="379"/>
      <c r="D100" s="300" t="s">
        <v>177</v>
      </c>
      <c r="E100" s="212"/>
      <c r="F100" s="212"/>
      <c r="G100" s="213"/>
      <c r="H100" s="214"/>
      <c r="I100" s="101"/>
      <c r="J100" s="215"/>
      <c r="K100" s="370"/>
      <c r="L100" s="370"/>
      <c r="M100" s="216"/>
      <c r="N100" s="216"/>
      <c r="O100" s="217"/>
      <c r="P100" s="101"/>
      <c r="Q100" s="218"/>
    </row>
    <row r="101" spans="1:49" ht="21.6">
      <c r="A101" s="365"/>
      <c r="B101" s="405"/>
      <c r="C101" s="379"/>
      <c r="D101" s="311" t="s">
        <v>178</v>
      </c>
      <c r="E101" s="212"/>
      <c r="F101" s="212"/>
      <c r="G101" s="213"/>
      <c r="H101" s="214"/>
      <c r="I101" s="101"/>
      <c r="J101" s="215"/>
      <c r="K101" s="370"/>
      <c r="L101" s="370"/>
      <c r="M101" s="216"/>
      <c r="N101" s="216"/>
      <c r="O101" s="217"/>
      <c r="P101" s="101"/>
      <c r="Q101" s="218"/>
    </row>
    <row r="102" spans="1:49" ht="21.6">
      <c r="A102" s="365"/>
      <c r="B102" s="405"/>
      <c r="C102" s="379"/>
      <c r="D102" s="313" t="s">
        <v>179</v>
      </c>
      <c r="E102" s="212"/>
      <c r="F102" s="212"/>
      <c r="G102" s="213"/>
      <c r="H102" s="214"/>
      <c r="I102" s="101"/>
      <c r="J102" s="215"/>
      <c r="K102" s="370"/>
      <c r="L102" s="370"/>
      <c r="M102" s="216"/>
      <c r="N102" s="216"/>
      <c r="O102" s="217"/>
      <c r="P102" s="101"/>
      <c r="Q102" s="218"/>
    </row>
    <row r="103" spans="1:49" ht="21.6">
      <c r="A103" s="365"/>
      <c r="B103" s="405"/>
      <c r="C103" s="379"/>
      <c r="D103" s="314" t="s">
        <v>180</v>
      </c>
      <c r="E103" s="212"/>
      <c r="F103" s="212"/>
      <c r="G103" s="213"/>
      <c r="H103" s="214"/>
      <c r="I103" s="101"/>
      <c r="J103" s="215"/>
      <c r="K103" s="370"/>
      <c r="L103" s="370"/>
      <c r="M103" s="216"/>
      <c r="N103" s="216"/>
      <c r="O103" s="217"/>
      <c r="P103" s="101"/>
      <c r="Q103" s="218"/>
    </row>
    <row r="104" spans="1:49" ht="43.15">
      <c r="A104" s="365"/>
      <c r="B104" s="405"/>
      <c r="C104" s="379"/>
      <c r="D104" s="311" t="s">
        <v>181</v>
      </c>
      <c r="E104" s="212"/>
      <c r="F104" s="212"/>
      <c r="G104" s="213"/>
      <c r="H104" s="214"/>
      <c r="I104" s="101"/>
      <c r="J104" s="215"/>
      <c r="K104" s="370"/>
      <c r="L104" s="370"/>
      <c r="M104" s="216"/>
      <c r="N104" s="216"/>
      <c r="O104" s="217"/>
      <c r="P104" s="101"/>
      <c r="Q104" s="218"/>
    </row>
    <row r="105" spans="1:49" s="310" customFormat="1" thickBot="1">
      <c r="A105" s="365"/>
      <c r="B105" s="406"/>
      <c r="C105" s="407"/>
      <c r="D105" s="315" t="s">
        <v>182</v>
      </c>
      <c r="E105" s="196"/>
      <c r="F105" s="196"/>
      <c r="G105" s="219"/>
      <c r="H105" s="220"/>
      <c r="I105" s="101"/>
      <c r="J105" s="221"/>
      <c r="K105" s="372"/>
      <c r="L105" s="372"/>
      <c r="M105" s="200"/>
      <c r="N105" s="200"/>
      <c r="O105" s="222"/>
      <c r="P105" s="101"/>
      <c r="Q105" s="20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</row>
    <row r="106" spans="1:49" s="225" customFormat="1" thickBot="1">
      <c r="A106" s="365"/>
      <c r="B106" s="69" t="s">
        <v>44</v>
      </c>
      <c r="C106" s="81" t="s">
        <v>159</v>
      </c>
      <c r="D106" s="60" t="s">
        <v>55</v>
      </c>
      <c r="E106" s="223"/>
      <c r="F106" s="115"/>
      <c r="G106" s="224"/>
      <c r="H106" s="115"/>
      <c r="I106" s="115"/>
      <c r="J106" s="246"/>
      <c r="K106" s="115"/>
      <c r="L106" s="115"/>
      <c r="M106" s="115"/>
      <c r="N106" s="115"/>
      <c r="O106" s="115"/>
      <c r="P106" s="115"/>
      <c r="Q106" s="247"/>
    </row>
    <row r="107" spans="1:49" s="303" customFormat="1" ht="43.15">
      <c r="A107" s="365"/>
      <c r="B107" s="420" t="s">
        <v>183</v>
      </c>
      <c r="C107" s="423" t="s">
        <v>184</v>
      </c>
      <c r="D107" s="311" t="s">
        <v>185</v>
      </c>
      <c r="E107" s="205"/>
      <c r="F107" s="205"/>
      <c r="G107" s="206"/>
      <c r="H107" s="207"/>
      <c r="I107" s="101"/>
      <c r="J107" s="208"/>
      <c r="K107" s="369" t="str" cm="1">
        <f t="array" ref="K107">IF((AND(J107:J112=1)), "Fully Mapped", "Not/ Partially Mapped")</f>
        <v>Not/ Partially Mapped</v>
      </c>
      <c r="L107" s="369">
        <f>SUM('Workings out'!K4:K14)</f>
        <v>0</v>
      </c>
      <c r="M107" s="209"/>
      <c r="N107" s="209"/>
      <c r="O107" s="210"/>
      <c r="P107" s="101"/>
      <c r="Q107" s="211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</row>
    <row r="108" spans="1:49" ht="21.6">
      <c r="A108" s="365"/>
      <c r="B108" s="421"/>
      <c r="C108" s="361"/>
      <c r="D108" s="300" t="s">
        <v>186</v>
      </c>
      <c r="E108" s="212"/>
      <c r="F108" s="212"/>
      <c r="G108" s="213"/>
      <c r="H108" s="214"/>
      <c r="I108" s="101"/>
      <c r="J108" s="215"/>
      <c r="K108" s="370"/>
      <c r="L108" s="370"/>
      <c r="M108" s="216"/>
      <c r="N108" s="216"/>
      <c r="O108" s="217"/>
      <c r="P108" s="101"/>
      <c r="Q108" s="218"/>
    </row>
    <row r="109" spans="1:49" ht="21.6">
      <c r="A109" s="365"/>
      <c r="B109" s="421"/>
      <c r="C109" s="361"/>
      <c r="D109" s="300" t="s">
        <v>187</v>
      </c>
      <c r="E109" s="212"/>
      <c r="F109" s="212"/>
      <c r="G109" s="213"/>
      <c r="H109" s="214"/>
      <c r="I109" s="101"/>
      <c r="J109" s="215"/>
      <c r="K109" s="370"/>
      <c r="L109" s="370"/>
      <c r="M109" s="216"/>
      <c r="N109" s="216"/>
      <c r="O109" s="217"/>
      <c r="P109" s="101"/>
      <c r="Q109" s="218"/>
    </row>
    <row r="110" spans="1:49" ht="21.6">
      <c r="A110" s="365"/>
      <c r="B110" s="421"/>
      <c r="C110" s="361"/>
      <c r="D110" s="300" t="s">
        <v>188</v>
      </c>
      <c r="E110" s="212"/>
      <c r="F110" s="212"/>
      <c r="G110" s="213"/>
      <c r="H110" s="214"/>
      <c r="I110" s="101"/>
      <c r="J110" s="215"/>
      <c r="K110" s="370"/>
      <c r="L110" s="370"/>
      <c r="M110" s="216"/>
      <c r="N110" s="216"/>
      <c r="O110" s="217"/>
      <c r="P110" s="101"/>
      <c r="Q110" s="218"/>
    </row>
    <row r="111" spans="1:49" ht="43.15">
      <c r="A111" s="365"/>
      <c r="B111" s="421"/>
      <c r="C111" s="361"/>
      <c r="D111" s="300" t="s">
        <v>189</v>
      </c>
      <c r="E111" s="212"/>
      <c r="F111" s="212"/>
      <c r="G111" s="213"/>
      <c r="H111" s="214"/>
      <c r="I111" s="101"/>
      <c r="J111" s="215"/>
      <c r="K111" s="370"/>
      <c r="L111" s="370"/>
      <c r="M111" s="216"/>
      <c r="N111" s="216"/>
      <c r="O111" s="217"/>
      <c r="P111" s="101"/>
      <c r="Q111" s="218"/>
    </row>
    <row r="112" spans="1:49" s="310" customFormat="1" ht="43.9" thickBot="1">
      <c r="A112" s="365"/>
      <c r="B112" s="422"/>
      <c r="C112" s="367"/>
      <c r="D112" s="315" t="s">
        <v>190</v>
      </c>
      <c r="E112" s="196"/>
      <c r="F112" s="196"/>
      <c r="G112" s="219"/>
      <c r="H112" s="220"/>
      <c r="I112" s="101"/>
      <c r="J112" s="221"/>
      <c r="K112" s="372"/>
      <c r="L112" s="370"/>
      <c r="M112" s="200"/>
      <c r="N112" s="200"/>
      <c r="O112" s="222"/>
      <c r="P112" s="101"/>
      <c r="Q112" s="20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</row>
    <row r="113" spans="1:49" s="303" customFormat="1" ht="21.6" customHeight="1">
      <c r="A113" s="365"/>
      <c r="B113" s="362" t="s">
        <v>191</v>
      </c>
      <c r="C113" s="360" t="s">
        <v>192</v>
      </c>
      <c r="D113" s="295" t="s">
        <v>193</v>
      </c>
      <c r="E113" s="205"/>
      <c r="F113" s="205"/>
      <c r="G113" s="206"/>
      <c r="H113" s="207"/>
      <c r="I113" s="101"/>
      <c r="J113" s="208"/>
      <c r="K113" s="369" t="str" cm="1">
        <f t="array" ref="K113">IF((AND(J113:J117=1)), "Fully Mapped", "Not/ Partially Mapped")</f>
        <v>Not/ Partially Mapped</v>
      </c>
      <c r="L113" s="370"/>
      <c r="M113" s="209"/>
      <c r="N113" s="209"/>
      <c r="O113" s="210"/>
      <c r="P113" s="101"/>
      <c r="Q113" s="211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</row>
    <row r="114" spans="1:49" ht="21.6">
      <c r="A114" s="365"/>
      <c r="B114" s="363"/>
      <c r="C114" s="361"/>
      <c r="D114" s="296" t="s">
        <v>194</v>
      </c>
      <c r="E114" s="233"/>
      <c r="F114" s="233"/>
      <c r="G114" s="234"/>
      <c r="H114" s="235"/>
      <c r="I114" s="101"/>
      <c r="J114" s="232"/>
      <c r="K114" s="370"/>
      <c r="L114" s="370"/>
      <c r="M114" s="236"/>
      <c r="N114" s="236"/>
      <c r="O114" s="237"/>
      <c r="P114" s="101"/>
      <c r="Q114" s="239"/>
    </row>
    <row r="115" spans="1:49" ht="21.6">
      <c r="A115" s="365"/>
      <c r="B115" s="363"/>
      <c r="C115" s="361"/>
      <c r="D115" s="296" t="s">
        <v>195</v>
      </c>
      <c r="E115" s="233"/>
      <c r="F115" s="233"/>
      <c r="G115" s="234"/>
      <c r="H115" s="235"/>
      <c r="I115" s="101"/>
      <c r="J115" s="232"/>
      <c r="K115" s="370"/>
      <c r="L115" s="370"/>
      <c r="M115" s="236"/>
      <c r="N115" s="236"/>
      <c r="O115" s="237"/>
      <c r="P115" s="101"/>
      <c r="Q115" s="239"/>
    </row>
    <row r="116" spans="1:49" ht="21.6">
      <c r="A116" s="365"/>
      <c r="B116" s="363"/>
      <c r="C116" s="361"/>
      <c r="D116" s="296" t="s">
        <v>196</v>
      </c>
      <c r="E116" s="212"/>
      <c r="F116" s="212"/>
      <c r="G116" s="213"/>
      <c r="H116" s="214"/>
      <c r="I116" s="101"/>
      <c r="J116" s="215"/>
      <c r="K116" s="370"/>
      <c r="L116" s="370"/>
      <c r="M116" s="216"/>
      <c r="N116" s="216"/>
      <c r="O116" s="217"/>
      <c r="P116" s="101"/>
      <c r="Q116" s="218"/>
    </row>
    <row r="117" spans="1:49" thickBot="1">
      <c r="A117" s="366"/>
      <c r="B117" s="373"/>
      <c r="C117" s="389"/>
      <c r="D117" s="297" t="s">
        <v>197</v>
      </c>
      <c r="E117" s="248"/>
      <c r="F117" s="248"/>
      <c r="G117" s="249"/>
      <c r="H117" s="250"/>
      <c r="I117" s="101"/>
      <c r="J117" s="251"/>
      <c r="K117" s="370"/>
      <c r="L117" s="372"/>
      <c r="M117" s="252"/>
      <c r="N117" s="252"/>
      <c r="O117" s="253"/>
      <c r="P117" s="101"/>
      <c r="Q117" s="254"/>
    </row>
    <row r="118" spans="1:49" s="225" customFormat="1" thickBot="1">
      <c r="A118" s="384" t="s">
        <v>198</v>
      </c>
      <c r="B118" s="89" t="s">
        <v>44</v>
      </c>
      <c r="C118" s="82" t="s">
        <v>77</v>
      </c>
      <c r="D118" s="60" t="s">
        <v>46</v>
      </c>
      <c r="E118" s="242"/>
      <c r="F118" s="105"/>
      <c r="G118" s="243"/>
      <c r="H118" s="105"/>
      <c r="I118" s="115"/>
      <c r="J118" s="244"/>
      <c r="K118" s="105"/>
      <c r="L118" s="105"/>
      <c r="M118" s="105"/>
      <c r="N118" s="105"/>
      <c r="O118" s="105"/>
      <c r="P118" s="115"/>
      <c r="Q118" s="245"/>
    </row>
    <row r="119" spans="1:49" s="303" customFormat="1" ht="43.15" customHeight="1">
      <c r="A119" s="385"/>
      <c r="B119" s="362" t="s">
        <v>199</v>
      </c>
      <c r="C119" s="378" t="s">
        <v>200</v>
      </c>
      <c r="D119" s="299" t="s">
        <v>201</v>
      </c>
      <c r="E119" s="205"/>
      <c r="F119" s="205"/>
      <c r="G119" s="206"/>
      <c r="H119" s="207"/>
      <c r="I119" s="101"/>
      <c r="J119" s="208"/>
      <c r="K119" s="369" t="str" cm="1">
        <f t="array" ref="K119">IF((AND(J119:J125=1)), "Fully Mapped", "Not/ Partially Mapped")</f>
        <v>Not/ Partially Mapped</v>
      </c>
      <c r="L119" s="369">
        <f>SUM('Workings out'!L4:L15)</f>
        <v>0</v>
      </c>
      <c r="M119" s="209"/>
      <c r="N119" s="209"/>
      <c r="O119" s="210"/>
      <c r="P119" s="101"/>
      <c r="Q119" s="211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</row>
    <row r="120" spans="1:49" ht="43.15">
      <c r="A120" s="385"/>
      <c r="B120" s="363"/>
      <c r="C120" s="379"/>
      <c r="D120" s="300" t="s">
        <v>202</v>
      </c>
      <c r="E120" s="212"/>
      <c r="F120" s="212"/>
      <c r="G120" s="213"/>
      <c r="H120" s="214"/>
      <c r="I120" s="101"/>
      <c r="J120" s="215"/>
      <c r="K120" s="370"/>
      <c r="L120" s="370"/>
      <c r="M120" s="216"/>
      <c r="N120" s="216"/>
      <c r="O120" s="217"/>
      <c r="P120" s="101"/>
      <c r="Q120" s="218"/>
    </row>
    <row r="121" spans="1:49" ht="21.6">
      <c r="A121" s="385"/>
      <c r="B121" s="363"/>
      <c r="C121" s="379"/>
      <c r="D121" s="300" t="s">
        <v>203</v>
      </c>
      <c r="E121" s="212"/>
      <c r="F121" s="212"/>
      <c r="G121" s="213"/>
      <c r="H121" s="214"/>
      <c r="I121" s="101"/>
      <c r="J121" s="215"/>
      <c r="K121" s="370"/>
      <c r="L121" s="370"/>
      <c r="M121" s="216"/>
      <c r="N121" s="216"/>
      <c r="O121" s="217"/>
      <c r="P121" s="101"/>
      <c r="Q121" s="218"/>
    </row>
    <row r="122" spans="1:49" ht="43.15">
      <c r="A122" s="385"/>
      <c r="B122" s="363"/>
      <c r="C122" s="379"/>
      <c r="D122" s="300" t="s">
        <v>204</v>
      </c>
      <c r="E122" s="212"/>
      <c r="F122" s="212"/>
      <c r="G122" s="213"/>
      <c r="H122" s="214"/>
      <c r="I122" s="101"/>
      <c r="J122" s="215"/>
      <c r="K122" s="370"/>
      <c r="L122" s="370"/>
      <c r="M122" s="216"/>
      <c r="N122" s="216"/>
      <c r="O122" s="217"/>
      <c r="P122" s="101"/>
      <c r="Q122" s="218"/>
    </row>
    <row r="123" spans="1:49" ht="21.6">
      <c r="A123" s="385"/>
      <c r="B123" s="363"/>
      <c r="C123" s="379"/>
      <c r="D123" s="300" t="s">
        <v>205</v>
      </c>
      <c r="E123" s="212"/>
      <c r="F123" s="212"/>
      <c r="G123" s="213"/>
      <c r="H123" s="214"/>
      <c r="I123" s="101"/>
      <c r="J123" s="215"/>
      <c r="K123" s="370"/>
      <c r="L123" s="370"/>
      <c r="M123" s="216"/>
      <c r="N123" s="216"/>
      <c r="O123" s="217"/>
      <c r="P123" s="238"/>
      <c r="Q123" s="218"/>
    </row>
    <row r="124" spans="1:49" ht="21.6">
      <c r="A124" s="385"/>
      <c r="B124" s="363"/>
      <c r="C124" s="379"/>
      <c r="D124" s="311" t="s">
        <v>206</v>
      </c>
      <c r="E124" s="212"/>
      <c r="F124" s="212"/>
      <c r="G124" s="213"/>
      <c r="H124" s="214"/>
      <c r="I124" s="101"/>
      <c r="J124" s="215"/>
      <c r="K124" s="370"/>
      <c r="L124" s="370"/>
      <c r="M124" s="216"/>
      <c r="N124" s="216"/>
      <c r="O124" s="217"/>
      <c r="P124" s="329"/>
      <c r="Q124" s="218"/>
    </row>
    <row r="125" spans="1:49" thickBot="1">
      <c r="A125" s="385"/>
      <c r="B125" s="377"/>
      <c r="C125" s="380"/>
      <c r="D125" s="316" t="s">
        <v>207</v>
      </c>
      <c r="E125" s="212"/>
      <c r="F125" s="212"/>
      <c r="G125" s="213"/>
      <c r="H125" s="214"/>
      <c r="I125" s="101"/>
      <c r="J125" s="215"/>
      <c r="K125" s="370"/>
      <c r="L125" s="370"/>
      <c r="M125" s="216"/>
      <c r="N125" s="216"/>
      <c r="O125" s="217"/>
      <c r="P125" s="101"/>
      <c r="Q125" s="218"/>
    </row>
    <row r="126" spans="1:49" s="303" customFormat="1" ht="21.6" customHeight="1">
      <c r="A126" s="385"/>
      <c r="B126" s="362" t="s">
        <v>208</v>
      </c>
      <c r="C126" s="360" t="s">
        <v>209</v>
      </c>
      <c r="D126" s="295" t="s">
        <v>210</v>
      </c>
      <c r="E126" s="205"/>
      <c r="F126" s="205"/>
      <c r="G126" s="206"/>
      <c r="H126" s="207"/>
      <c r="I126" s="101"/>
      <c r="J126" s="208"/>
      <c r="K126" s="369" t="str" cm="1">
        <f t="array" ref="K126">IF((AND(J126:J130=1)), "Fully Mapped", "Not/ Partially Mapped")</f>
        <v>Not/ Partially Mapped</v>
      </c>
      <c r="L126" s="370"/>
      <c r="M126" s="209"/>
      <c r="N126" s="209"/>
      <c r="O126" s="210"/>
      <c r="P126" s="101"/>
      <c r="Q126" s="211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</row>
    <row r="127" spans="1:49" ht="43.15">
      <c r="A127" s="385"/>
      <c r="B127" s="363"/>
      <c r="C127" s="361"/>
      <c r="D127" s="296" t="s">
        <v>211</v>
      </c>
      <c r="E127" s="233"/>
      <c r="F127" s="233"/>
      <c r="G127" s="234"/>
      <c r="H127" s="235"/>
      <c r="I127" s="101"/>
      <c r="J127" s="232"/>
      <c r="K127" s="370"/>
      <c r="L127" s="370"/>
      <c r="M127" s="236"/>
      <c r="N127" s="236"/>
      <c r="O127" s="237"/>
      <c r="P127" s="101"/>
      <c r="Q127" s="239"/>
    </row>
    <row r="128" spans="1:49" ht="21.6">
      <c r="A128" s="385"/>
      <c r="B128" s="363"/>
      <c r="C128" s="361"/>
      <c r="D128" s="296" t="s">
        <v>212</v>
      </c>
      <c r="E128" s="212"/>
      <c r="F128" s="212"/>
      <c r="G128" s="213"/>
      <c r="H128" s="214"/>
      <c r="I128" s="101"/>
      <c r="J128" s="215"/>
      <c r="K128" s="370"/>
      <c r="L128" s="370"/>
      <c r="M128" s="216"/>
      <c r="N128" s="216"/>
      <c r="O128" s="217"/>
      <c r="P128" s="101"/>
      <c r="Q128" s="218"/>
    </row>
    <row r="129" spans="1:49" ht="21.6">
      <c r="A129" s="385"/>
      <c r="B129" s="363"/>
      <c r="C129" s="361"/>
      <c r="D129" s="296" t="s">
        <v>213</v>
      </c>
      <c r="E129" s="212"/>
      <c r="F129" s="212"/>
      <c r="G129" s="213"/>
      <c r="H129" s="214"/>
      <c r="I129" s="101"/>
      <c r="J129" s="215"/>
      <c r="K129" s="370"/>
      <c r="L129" s="370"/>
      <c r="M129" s="216"/>
      <c r="N129" s="216"/>
      <c r="O129" s="217"/>
      <c r="P129" s="101"/>
      <c r="Q129" s="218"/>
    </row>
    <row r="130" spans="1:49" s="310" customFormat="1" thickBot="1">
      <c r="A130" s="386"/>
      <c r="B130" s="373"/>
      <c r="C130" s="389"/>
      <c r="D130" s="297" t="s">
        <v>214</v>
      </c>
      <c r="E130" s="196"/>
      <c r="F130" s="196"/>
      <c r="G130" s="219"/>
      <c r="H130" s="220"/>
      <c r="I130" s="101"/>
      <c r="J130" s="221"/>
      <c r="K130" s="372"/>
      <c r="L130" s="372"/>
      <c r="M130" s="200"/>
      <c r="N130" s="200"/>
      <c r="O130" s="222"/>
      <c r="P130" s="101"/>
      <c r="Q130" s="20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</row>
    <row r="131" spans="1:49" thickBot="1">
      <c r="A131" s="364"/>
      <c r="B131" s="71" t="s">
        <v>44</v>
      </c>
      <c r="C131" s="83" t="s">
        <v>77</v>
      </c>
      <c r="D131" s="60" t="s">
        <v>46</v>
      </c>
      <c r="E131" s="255"/>
      <c r="F131" s="124"/>
      <c r="G131" s="256"/>
      <c r="H131" s="124"/>
      <c r="I131" s="115"/>
      <c r="J131" s="257"/>
      <c r="K131" s="124"/>
      <c r="L131" s="124"/>
      <c r="M131" s="124"/>
      <c r="N131" s="124"/>
      <c r="O131" s="124"/>
      <c r="P131" s="115"/>
      <c r="Q131" s="258"/>
    </row>
    <row r="132" spans="1:49" s="303" customFormat="1" ht="21.6" customHeight="1">
      <c r="A132" s="365"/>
      <c r="B132" s="362" t="s">
        <v>215</v>
      </c>
      <c r="C132" s="378" t="s">
        <v>216</v>
      </c>
      <c r="D132" s="299" t="s">
        <v>217</v>
      </c>
      <c r="E132" s="205"/>
      <c r="F132" s="205"/>
      <c r="G132" s="206"/>
      <c r="H132" s="207"/>
      <c r="I132" s="101"/>
      <c r="J132" s="208"/>
      <c r="K132" s="369" t="str" cm="1">
        <f t="array" ref="K132">IF((AND(J132:J139=1)), "Fully Mapped", "Not/ Partially Mapped")</f>
        <v>Not/ Partially Mapped</v>
      </c>
      <c r="L132" s="369">
        <f>SUM('Workings out'!M4:M11)</f>
        <v>0</v>
      </c>
      <c r="M132" s="209"/>
      <c r="N132" s="209"/>
      <c r="O132" s="210"/>
      <c r="P132" s="101"/>
      <c r="Q132" s="211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</row>
    <row r="133" spans="1:49" ht="21.6">
      <c r="A133" s="365"/>
      <c r="B133" s="363"/>
      <c r="C133" s="379"/>
      <c r="D133" s="300" t="s">
        <v>218</v>
      </c>
      <c r="E133" s="233"/>
      <c r="F133" s="233"/>
      <c r="G133" s="234"/>
      <c r="H133" s="235"/>
      <c r="I133" s="101"/>
      <c r="J133" s="232"/>
      <c r="K133" s="370"/>
      <c r="L133" s="370"/>
      <c r="M133" s="236"/>
      <c r="N133" s="236"/>
      <c r="O133" s="237"/>
      <c r="P133" s="101"/>
      <c r="Q133" s="239"/>
    </row>
    <row r="134" spans="1:49" ht="21.6">
      <c r="A134" s="365"/>
      <c r="B134" s="363"/>
      <c r="C134" s="379"/>
      <c r="D134" s="300" t="s">
        <v>219</v>
      </c>
      <c r="E134" s="233"/>
      <c r="F134" s="233"/>
      <c r="G134" s="234"/>
      <c r="H134" s="235"/>
      <c r="I134" s="101"/>
      <c r="J134" s="232"/>
      <c r="K134" s="370"/>
      <c r="L134" s="370"/>
      <c r="M134" s="236"/>
      <c r="N134" s="236"/>
      <c r="O134" s="237"/>
      <c r="P134" s="101"/>
      <c r="Q134" s="239"/>
    </row>
    <row r="135" spans="1:49" ht="21.6">
      <c r="A135" s="365"/>
      <c r="B135" s="363"/>
      <c r="C135" s="379"/>
      <c r="D135" s="300" t="s">
        <v>220</v>
      </c>
      <c r="E135" s="233"/>
      <c r="F135" s="233"/>
      <c r="G135" s="234"/>
      <c r="H135" s="235"/>
      <c r="I135" s="101"/>
      <c r="J135" s="232"/>
      <c r="K135" s="370"/>
      <c r="L135" s="370"/>
      <c r="M135" s="236"/>
      <c r="N135" s="236"/>
      <c r="O135" s="237"/>
      <c r="P135" s="101"/>
      <c r="Q135" s="239"/>
    </row>
    <row r="136" spans="1:49" ht="21.6">
      <c r="A136" s="365"/>
      <c r="B136" s="363"/>
      <c r="C136" s="379"/>
      <c r="D136" s="300" t="s">
        <v>221</v>
      </c>
      <c r="E136" s="233"/>
      <c r="F136" s="233"/>
      <c r="G136" s="234"/>
      <c r="H136" s="235"/>
      <c r="I136" s="101"/>
      <c r="J136" s="232"/>
      <c r="K136" s="370"/>
      <c r="L136" s="370"/>
      <c r="M136" s="236"/>
      <c r="N136" s="236"/>
      <c r="O136" s="237"/>
      <c r="P136" s="101"/>
      <c r="Q136" s="239"/>
    </row>
    <row r="137" spans="1:49" ht="21.6">
      <c r="A137" s="365"/>
      <c r="B137" s="363"/>
      <c r="C137" s="379"/>
      <c r="D137" s="311" t="s">
        <v>222</v>
      </c>
      <c r="E137" s="212"/>
      <c r="F137" s="212"/>
      <c r="G137" s="213"/>
      <c r="H137" s="214"/>
      <c r="I137" s="101"/>
      <c r="J137" s="215"/>
      <c r="K137" s="370"/>
      <c r="L137" s="370"/>
      <c r="M137" s="216"/>
      <c r="N137" s="216"/>
      <c r="O137" s="217"/>
      <c r="P137" s="238"/>
      <c r="Q137" s="218"/>
    </row>
    <row r="138" spans="1:49" ht="43.15">
      <c r="A138" s="365"/>
      <c r="B138" s="363"/>
      <c r="C138" s="379"/>
      <c r="D138" s="312" t="s">
        <v>223</v>
      </c>
      <c r="E138" s="212"/>
      <c r="F138" s="212"/>
      <c r="G138" s="213"/>
      <c r="H138" s="214"/>
      <c r="I138" s="101"/>
      <c r="J138" s="215"/>
      <c r="K138" s="370"/>
      <c r="L138" s="370"/>
      <c r="M138" s="216"/>
      <c r="N138" s="216"/>
      <c r="O138" s="217"/>
      <c r="P138" s="329"/>
      <c r="Q138" s="218"/>
    </row>
    <row r="139" spans="1:49" s="310" customFormat="1" thickBot="1">
      <c r="A139" s="365"/>
      <c r="B139" s="377"/>
      <c r="C139" s="380"/>
      <c r="D139" s="311" t="s">
        <v>224</v>
      </c>
      <c r="E139" s="196"/>
      <c r="F139" s="196"/>
      <c r="G139" s="219"/>
      <c r="H139" s="220"/>
      <c r="I139" s="101"/>
      <c r="J139" s="221"/>
      <c r="K139" s="372"/>
      <c r="L139" s="370"/>
      <c r="M139" s="200"/>
      <c r="N139" s="200"/>
      <c r="O139" s="222"/>
      <c r="P139" s="101"/>
      <c r="Q139" s="20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</row>
    <row r="140" spans="1:49" thickBot="1">
      <c r="A140" s="365"/>
      <c r="B140" s="72" t="s">
        <v>44</v>
      </c>
      <c r="C140" s="84" t="s">
        <v>159</v>
      </c>
      <c r="D140" s="60" t="s">
        <v>55</v>
      </c>
      <c r="E140" s="242"/>
      <c r="F140" s="105"/>
      <c r="G140" s="243"/>
      <c r="H140" s="105"/>
      <c r="I140" s="115"/>
      <c r="J140" s="244"/>
      <c r="K140" s="105"/>
      <c r="L140" s="105"/>
      <c r="M140" s="105"/>
      <c r="N140" s="105"/>
      <c r="O140" s="105"/>
      <c r="P140" s="115"/>
      <c r="Q140" s="245"/>
    </row>
    <row r="141" spans="1:49" s="303" customFormat="1" ht="21.6" customHeight="1">
      <c r="A141" s="365"/>
      <c r="B141" s="362" t="s">
        <v>225</v>
      </c>
      <c r="C141" s="360" t="s">
        <v>226</v>
      </c>
      <c r="D141" s="317" t="s">
        <v>227</v>
      </c>
      <c r="E141" s="205"/>
      <c r="F141" s="205"/>
      <c r="G141" s="206"/>
      <c r="H141" s="207"/>
      <c r="I141" s="101"/>
      <c r="J141" s="208"/>
      <c r="K141" s="369" t="str" cm="1">
        <f t="array" ref="K141">IF((AND(J141:J142=1)), "Fully Mapped", "Not/ Partially Mapped")</f>
        <v>Not/ Partially Mapped</v>
      </c>
      <c r="L141" s="369">
        <f>SUM('Workings out'!N4:N13)</f>
        <v>0</v>
      </c>
      <c r="M141" s="209"/>
      <c r="N141" s="209"/>
      <c r="O141" s="210"/>
      <c r="P141" s="101"/>
      <c r="Q141" s="211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</row>
    <row r="142" spans="1:49" ht="43.9" thickBot="1">
      <c r="A142" s="365"/>
      <c r="B142" s="371"/>
      <c r="C142" s="367"/>
      <c r="D142" s="318" t="s">
        <v>228</v>
      </c>
      <c r="E142" s="212"/>
      <c r="F142" s="212"/>
      <c r="G142" s="213"/>
      <c r="H142" s="214"/>
      <c r="I142" s="101"/>
      <c r="J142" s="215"/>
      <c r="K142" s="370"/>
      <c r="L142" s="370"/>
      <c r="M142" s="216"/>
      <c r="N142" s="216"/>
      <c r="O142" s="217"/>
      <c r="P142" s="101"/>
      <c r="Q142" s="218"/>
    </row>
    <row r="143" spans="1:49" s="303" customFormat="1" ht="21.6" customHeight="1">
      <c r="A143" s="365"/>
      <c r="B143" s="362" t="s">
        <v>229</v>
      </c>
      <c r="C143" s="360" t="s">
        <v>230</v>
      </c>
      <c r="D143" s="295" t="s">
        <v>231</v>
      </c>
      <c r="E143" s="205"/>
      <c r="F143" s="205"/>
      <c r="G143" s="206"/>
      <c r="H143" s="207"/>
      <c r="I143" s="101"/>
      <c r="J143" s="208"/>
      <c r="K143" s="369" t="str" cm="1">
        <f t="array" ref="K143">IF((AND(J143:J146=1)), "Fully Mapped", "Not/ Partially Mapped")</f>
        <v>Not/ Partially Mapped</v>
      </c>
      <c r="L143" s="370"/>
      <c r="M143" s="209"/>
      <c r="N143" s="209"/>
      <c r="O143" s="210"/>
      <c r="P143" s="101"/>
      <c r="Q143" s="211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</row>
    <row r="144" spans="1:49" ht="43.15">
      <c r="A144" s="365"/>
      <c r="B144" s="363"/>
      <c r="C144" s="361"/>
      <c r="D144" s="296" t="s">
        <v>232</v>
      </c>
      <c r="E144" s="163"/>
      <c r="F144" s="163"/>
      <c r="G144" s="164"/>
      <c r="H144" s="165"/>
      <c r="I144" s="101"/>
      <c r="J144" s="166"/>
      <c r="K144" s="370"/>
      <c r="L144" s="370"/>
      <c r="M144" s="167"/>
      <c r="N144" s="167"/>
      <c r="O144" s="168"/>
      <c r="P144" s="101"/>
      <c r="Q144" s="169"/>
    </row>
    <row r="145" spans="1:49" ht="43.15">
      <c r="A145" s="365"/>
      <c r="B145" s="363"/>
      <c r="C145" s="361"/>
      <c r="D145" s="296" t="s">
        <v>233</v>
      </c>
      <c r="E145" s="163"/>
      <c r="F145" s="163"/>
      <c r="G145" s="164"/>
      <c r="H145" s="165"/>
      <c r="I145" s="101"/>
      <c r="J145" s="166"/>
      <c r="K145" s="370"/>
      <c r="L145" s="370"/>
      <c r="M145" s="167"/>
      <c r="N145" s="167"/>
      <c r="O145" s="168"/>
      <c r="P145" s="101"/>
      <c r="Q145" s="169"/>
    </row>
    <row r="146" spans="1:49" s="310" customFormat="1" thickBot="1">
      <c r="A146" s="365"/>
      <c r="B146" s="363"/>
      <c r="C146" s="361"/>
      <c r="D146" s="297" t="s">
        <v>234</v>
      </c>
      <c r="E146" s="196"/>
      <c r="F146" s="196"/>
      <c r="G146" s="219"/>
      <c r="H146" s="220"/>
      <c r="I146" s="101"/>
      <c r="J146" s="221"/>
      <c r="K146" s="372"/>
      <c r="L146" s="370"/>
      <c r="M146" s="200"/>
      <c r="N146" s="200"/>
      <c r="O146" s="222"/>
      <c r="P146" s="101"/>
      <c r="Q146" s="20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  <c r="AM146" s="63"/>
      <c r="AN146" s="63"/>
      <c r="AO146" s="63"/>
      <c r="AP146" s="63"/>
      <c r="AQ146" s="63"/>
      <c r="AR146" s="63"/>
      <c r="AS146" s="63"/>
      <c r="AT146" s="63"/>
      <c r="AU146" s="63"/>
      <c r="AV146" s="63"/>
      <c r="AW146" s="63"/>
    </row>
    <row r="147" spans="1:49" s="303" customFormat="1" ht="43.15" customHeight="1">
      <c r="A147" s="365"/>
      <c r="B147" s="362" t="s">
        <v>235</v>
      </c>
      <c r="C147" s="360" t="s">
        <v>236</v>
      </c>
      <c r="D147" s="295" t="s">
        <v>237</v>
      </c>
      <c r="E147" s="205"/>
      <c r="F147" s="205"/>
      <c r="G147" s="206"/>
      <c r="H147" s="207"/>
      <c r="I147" s="101"/>
      <c r="J147" s="208"/>
      <c r="K147" s="369" t="str" cm="1">
        <f t="array" ref="K147">IF((AND(J147:J150=1)), "Fully Mapped", "Not/ Partially Mapped")</f>
        <v>Not/ Partially Mapped</v>
      </c>
      <c r="L147" s="370"/>
      <c r="M147" s="209"/>
      <c r="N147" s="209"/>
      <c r="O147" s="210"/>
      <c r="P147" s="101"/>
      <c r="Q147" s="211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</row>
    <row r="148" spans="1:49" ht="43.15">
      <c r="A148" s="365"/>
      <c r="B148" s="363"/>
      <c r="C148" s="361"/>
      <c r="D148" s="296" t="s">
        <v>238</v>
      </c>
      <c r="E148" s="163"/>
      <c r="F148" s="163"/>
      <c r="G148" s="164"/>
      <c r="H148" s="165"/>
      <c r="I148" s="101"/>
      <c r="J148" s="166"/>
      <c r="K148" s="370"/>
      <c r="L148" s="370"/>
      <c r="M148" s="167"/>
      <c r="N148" s="167"/>
      <c r="O148" s="168"/>
      <c r="P148" s="101"/>
      <c r="Q148" s="169"/>
    </row>
    <row r="149" spans="1:49" ht="43.15">
      <c r="A149" s="365"/>
      <c r="B149" s="363"/>
      <c r="C149" s="361"/>
      <c r="D149" s="296" t="s">
        <v>239</v>
      </c>
      <c r="E149" s="163"/>
      <c r="F149" s="163"/>
      <c r="G149" s="164"/>
      <c r="H149" s="165"/>
      <c r="I149" s="101"/>
      <c r="J149" s="166"/>
      <c r="K149" s="370"/>
      <c r="L149" s="370"/>
      <c r="M149" s="167"/>
      <c r="N149" s="167"/>
      <c r="O149" s="168"/>
      <c r="P149" s="101"/>
      <c r="Q149" s="169"/>
    </row>
    <row r="150" spans="1:49" s="310" customFormat="1" ht="43.9" thickBot="1">
      <c r="A150" s="366"/>
      <c r="B150" s="363"/>
      <c r="C150" s="368"/>
      <c r="D150" s="297" t="s">
        <v>240</v>
      </c>
      <c r="E150" s="196"/>
      <c r="F150" s="196"/>
      <c r="G150" s="219"/>
      <c r="H150" s="220"/>
      <c r="I150" s="101"/>
      <c r="J150" s="221"/>
      <c r="K150" s="372"/>
      <c r="L150" s="372"/>
      <c r="M150" s="200"/>
      <c r="N150" s="200"/>
      <c r="O150" s="222"/>
      <c r="P150" s="101"/>
      <c r="Q150" s="20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</row>
    <row r="151" spans="1:49" thickBot="1">
      <c r="A151" s="381" t="s">
        <v>241</v>
      </c>
      <c r="B151" s="67" t="s">
        <v>44</v>
      </c>
      <c r="C151" s="76" t="s">
        <v>77</v>
      </c>
      <c r="D151" s="60" t="s">
        <v>46</v>
      </c>
      <c r="E151" s="242"/>
      <c r="F151" s="105"/>
      <c r="G151" s="243"/>
      <c r="H151" s="105"/>
      <c r="I151" s="115"/>
      <c r="J151" s="244"/>
      <c r="K151" s="105"/>
      <c r="L151" s="105"/>
      <c r="M151" s="105"/>
      <c r="N151" s="105"/>
      <c r="O151" s="105"/>
      <c r="P151" s="115"/>
      <c r="Q151" s="245"/>
    </row>
    <row r="152" spans="1:49" s="303" customFormat="1" ht="21.6" customHeight="1">
      <c r="A152" s="382"/>
      <c r="B152" s="362" t="s">
        <v>242</v>
      </c>
      <c r="C152" s="360" t="s">
        <v>243</v>
      </c>
      <c r="D152" s="295" t="s">
        <v>244</v>
      </c>
      <c r="E152" s="205"/>
      <c r="F152" s="205"/>
      <c r="G152" s="206"/>
      <c r="H152" s="207"/>
      <c r="I152" s="101"/>
      <c r="J152" s="208"/>
      <c r="K152" s="369" t="str" cm="1">
        <f t="array" ref="K152">IF((AND(J152:J154=1)), "Fully Mapped", "Not/ Partially Mapped")</f>
        <v>Not/ Partially Mapped</v>
      </c>
      <c r="L152" s="369">
        <f>SUM('Workings out'!O4:O14)</f>
        <v>0</v>
      </c>
      <c r="M152" s="209"/>
      <c r="N152" s="209"/>
      <c r="O152" s="210"/>
      <c r="P152" s="101"/>
      <c r="Q152" s="211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3"/>
      <c r="AH152" s="63"/>
      <c r="AI152" s="63"/>
      <c r="AJ152" s="63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</row>
    <row r="153" spans="1:49" ht="21.6">
      <c r="A153" s="382"/>
      <c r="B153" s="363"/>
      <c r="C153" s="361"/>
      <c r="D153" s="296" t="s">
        <v>245</v>
      </c>
      <c r="E153" s="212"/>
      <c r="F153" s="212"/>
      <c r="G153" s="213"/>
      <c r="H153" s="214"/>
      <c r="I153" s="101"/>
      <c r="J153" s="215"/>
      <c r="K153" s="370"/>
      <c r="L153" s="370"/>
      <c r="M153" s="216"/>
      <c r="N153" s="216"/>
      <c r="O153" s="217"/>
      <c r="P153" s="101"/>
      <c r="Q153" s="218"/>
    </row>
    <row r="154" spans="1:49" thickBot="1">
      <c r="A154" s="382"/>
      <c r="B154" s="363"/>
      <c r="C154" s="368"/>
      <c r="D154" s="296" t="s">
        <v>246</v>
      </c>
      <c r="E154" s="212"/>
      <c r="F154" s="212"/>
      <c r="G154" s="213"/>
      <c r="H154" s="214"/>
      <c r="I154" s="101"/>
      <c r="J154" s="215"/>
      <c r="K154" s="370"/>
      <c r="L154" s="370"/>
      <c r="M154" s="216"/>
      <c r="N154" s="216"/>
      <c r="O154" s="217"/>
      <c r="P154" s="101"/>
      <c r="Q154" s="218"/>
    </row>
    <row r="155" spans="1:49" s="303" customFormat="1" ht="43.15" customHeight="1">
      <c r="A155" s="382"/>
      <c r="B155" s="362" t="s">
        <v>247</v>
      </c>
      <c r="C155" s="360" t="s">
        <v>248</v>
      </c>
      <c r="D155" s="295" t="s">
        <v>249</v>
      </c>
      <c r="E155" s="205"/>
      <c r="F155" s="205"/>
      <c r="G155" s="206"/>
      <c r="H155" s="207"/>
      <c r="I155" s="101"/>
      <c r="J155" s="208"/>
      <c r="K155" s="369" t="str" cm="1">
        <f t="array" ref="K155">IF((AND(J155:J158=1)), "Fully Mapped", "Not/ Partially Mapped")</f>
        <v>Not/ Partially Mapped</v>
      </c>
      <c r="L155" s="370"/>
      <c r="M155" s="209"/>
      <c r="N155" s="209"/>
      <c r="O155" s="210"/>
      <c r="P155" s="101"/>
      <c r="Q155" s="211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</row>
    <row r="156" spans="1:49" ht="43.15">
      <c r="A156" s="382"/>
      <c r="B156" s="363"/>
      <c r="C156" s="361"/>
      <c r="D156" s="296" t="s">
        <v>250</v>
      </c>
      <c r="E156" s="212"/>
      <c r="F156" s="212"/>
      <c r="G156" s="213"/>
      <c r="H156" s="214"/>
      <c r="I156" s="101"/>
      <c r="J156" s="215"/>
      <c r="K156" s="370"/>
      <c r="L156" s="370"/>
      <c r="M156" s="216"/>
      <c r="N156" s="216"/>
      <c r="O156" s="217"/>
      <c r="P156" s="101"/>
      <c r="Q156" s="218"/>
    </row>
    <row r="157" spans="1:49" ht="43.15">
      <c r="A157" s="382"/>
      <c r="B157" s="363"/>
      <c r="C157" s="361"/>
      <c r="D157" s="296" t="s">
        <v>251</v>
      </c>
      <c r="E157" s="212"/>
      <c r="F157" s="212"/>
      <c r="G157" s="213"/>
      <c r="H157" s="214"/>
      <c r="I157" s="101"/>
      <c r="J157" s="215"/>
      <c r="K157" s="370"/>
      <c r="L157" s="370"/>
      <c r="M157" s="216"/>
      <c r="N157" s="216"/>
      <c r="O157" s="217"/>
      <c r="P157" s="101"/>
      <c r="Q157" s="218"/>
    </row>
    <row r="158" spans="1:49" s="310" customFormat="1" thickBot="1">
      <c r="A158" s="382"/>
      <c r="B158" s="363"/>
      <c r="C158" s="368"/>
      <c r="D158" s="297" t="s">
        <v>252</v>
      </c>
      <c r="E158" s="196"/>
      <c r="F158" s="196"/>
      <c r="G158" s="219"/>
      <c r="H158" s="220"/>
      <c r="I158" s="101"/>
      <c r="J158" s="221"/>
      <c r="K158" s="372"/>
      <c r="L158" s="370"/>
      <c r="M158" s="200"/>
      <c r="N158" s="200"/>
      <c r="O158" s="222"/>
      <c r="P158" s="101"/>
      <c r="Q158" s="20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</row>
    <row r="159" spans="1:49" ht="43.15" customHeight="1">
      <c r="A159" s="382"/>
      <c r="B159" s="362" t="s">
        <v>253</v>
      </c>
      <c r="C159" s="360" t="s">
        <v>254</v>
      </c>
      <c r="D159" s="317" t="s">
        <v>255</v>
      </c>
      <c r="E159" s="233"/>
      <c r="F159" s="233"/>
      <c r="G159" s="234"/>
      <c r="H159" s="235"/>
      <c r="I159" s="101"/>
      <c r="J159" s="259"/>
      <c r="K159" s="369" t="str" cm="1">
        <f t="array" ref="K159">IF((AND(J159:J160=1)), "Fully Mapped", "Not/ Partially Mapped")</f>
        <v>Not/ Partially Mapped</v>
      </c>
      <c r="L159" s="370"/>
      <c r="M159" s="209"/>
      <c r="N159" s="209"/>
      <c r="O159" s="210"/>
      <c r="P159" s="238"/>
      <c r="Q159" s="211"/>
    </row>
    <row r="160" spans="1:49" ht="43.9" thickBot="1">
      <c r="A160" s="382"/>
      <c r="B160" s="371"/>
      <c r="C160" s="367"/>
      <c r="D160" s="318" t="s">
        <v>256</v>
      </c>
      <c r="E160" s="163"/>
      <c r="F160" s="163"/>
      <c r="G160" s="164"/>
      <c r="H160" s="165"/>
      <c r="I160" s="101"/>
      <c r="J160" s="166"/>
      <c r="K160" s="370"/>
      <c r="L160" s="370"/>
      <c r="M160" s="167"/>
      <c r="N160" s="167"/>
      <c r="O160" s="168"/>
      <c r="P160" s="329"/>
      <c r="Q160" s="169"/>
    </row>
    <row r="161" spans="1:49" ht="43.15" customHeight="1">
      <c r="A161" s="382"/>
      <c r="B161" s="362" t="s">
        <v>257</v>
      </c>
      <c r="C161" s="360" t="s">
        <v>258</v>
      </c>
      <c r="D161" s="317" t="s">
        <v>259</v>
      </c>
      <c r="E161" s="205"/>
      <c r="F161" s="205"/>
      <c r="G161" s="206"/>
      <c r="H161" s="207"/>
      <c r="I161" s="276"/>
      <c r="J161" s="260"/>
      <c r="K161" s="369" t="str" cm="1">
        <f t="array" ref="K161">IF((AND(J161:J162=1)), "Fully Mapped", "Not/ Partially Mapped")</f>
        <v>Not/ Partially Mapped</v>
      </c>
      <c r="L161" s="370"/>
      <c r="M161" s="209"/>
      <c r="N161" s="209"/>
      <c r="O161" s="210"/>
      <c r="P161" s="101"/>
      <c r="Q161" s="211"/>
    </row>
    <row r="162" spans="1:49" ht="43.9" thickBot="1">
      <c r="A162" s="382"/>
      <c r="B162" s="371"/>
      <c r="C162" s="367"/>
      <c r="D162" s="318" t="s">
        <v>256</v>
      </c>
      <c r="E162" s="261"/>
      <c r="F162" s="261"/>
      <c r="G162" s="197"/>
      <c r="H162" s="198"/>
      <c r="I162" s="101"/>
      <c r="J162" s="199"/>
      <c r="K162" s="372"/>
      <c r="L162" s="372"/>
      <c r="M162" s="201"/>
      <c r="N162" s="201"/>
      <c r="O162" s="202"/>
      <c r="P162" s="101"/>
      <c r="Q162" s="262"/>
    </row>
    <row r="163" spans="1:49" thickBot="1">
      <c r="A163" s="382"/>
      <c r="B163" s="67" t="s">
        <v>44</v>
      </c>
      <c r="C163" s="84" t="s">
        <v>159</v>
      </c>
      <c r="D163" s="60" t="s">
        <v>55</v>
      </c>
      <c r="E163" s="242"/>
      <c r="F163" s="105"/>
      <c r="G163" s="243"/>
      <c r="H163" s="105"/>
      <c r="I163" s="115"/>
      <c r="J163" s="244"/>
      <c r="K163" s="105"/>
      <c r="L163" s="105"/>
      <c r="M163" s="105"/>
      <c r="N163" s="105"/>
      <c r="O163" s="105"/>
      <c r="P163" s="115"/>
      <c r="Q163" s="245"/>
    </row>
    <row r="164" spans="1:49" s="303" customFormat="1" ht="43.15">
      <c r="A164" s="382"/>
      <c r="B164" s="362" t="s">
        <v>260</v>
      </c>
      <c r="C164" s="360" t="s">
        <v>261</v>
      </c>
      <c r="D164" s="295" t="s">
        <v>262</v>
      </c>
      <c r="E164" s="205"/>
      <c r="F164" s="205"/>
      <c r="G164" s="206"/>
      <c r="H164" s="207"/>
      <c r="I164" s="101"/>
      <c r="J164" s="208"/>
      <c r="K164" s="369" t="str" cm="1">
        <f t="array" ref="K164">IF((AND(J164:J167=1)), "Fully Mapped", "Not/ Partially Mapped")</f>
        <v>Not/ Partially Mapped</v>
      </c>
      <c r="L164" s="369">
        <f>SUM('Workings out'!P4:P12)</f>
        <v>0</v>
      </c>
      <c r="M164" s="209"/>
      <c r="N164" s="209"/>
      <c r="O164" s="210"/>
      <c r="P164" s="101"/>
      <c r="Q164" s="211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</row>
    <row r="165" spans="1:49" ht="43.15">
      <c r="A165" s="382"/>
      <c r="B165" s="363"/>
      <c r="C165" s="361"/>
      <c r="D165" s="296" t="s">
        <v>263</v>
      </c>
      <c r="E165" s="233"/>
      <c r="F165" s="233"/>
      <c r="G165" s="234"/>
      <c r="H165" s="235"/>
      <c r="I165" s="101"/>
      <c r="J165" s="232"/>
      <c r="K165" s="370"/>
      <c r="L165" s="370"/>
      <c r="M165" s="236"/>
      <c r="N165" s="236"/>
      <c r="O165" s="237"/>
      <c r="P165" s="101"/>
      <c r="Q165" s="239"/>
    </row>
    <row r="166" spans="1:49" ht="21.6">
      <c r="A166" s="382"/>
      <c r="B166" s="363"/>
      <c r="C166" s="361"/>
      <c r="D166" s="296" t="s">
        <v>264</v>
      </c>
      <c r="E166" s="233"/>
      <c r="F166" s="233"/>
      <c r="G166" s="234"/>
      <c r="H166" s="235"/>
      <c r="I166" s="101"/>
      <c r="J166" s="232"/>
      <c r="K166" s="370"/>
      <c r="L166" s="370"/>
      <c r="M166" s="236"/>
      <c r="N166" s="236"/>
      <c r="O166" s="237"/>
      <c r="P166" s="101"/>
      <c r="Q166" s="239"/>
    </row>
    <row r="167" spans="1:49" thickBot="1">
      <c r="A167" s="382"/>
      <c r="B167" s="363"/>
      <c r="C167" s="368"/>
      <c r="D167" s="297" t="s">
        <v>265</v>
      </c>
      <c r="E167" s="212"/>
      <c r="F167" s="212"/>
      <c r="G167" s="213"/>
      <c r="H167" s="214"/>
      <c r="I167" s="101"/>
      <c r="J167" s="215"/>
      <c r="K167" s="370"/>
      <c r="L167" s="370"/>
      <c r="M167" s="216"/>
      <c r="N167" s="216"/>
      <c r="O167" s="217"/>
      <c r="P167" s="101"/>
      <c r="Q167" s="218"/>
    </row>
    <row r="168" spans="1:49" s="303" customFormat="1" ht="21.6" customHeight="1">
      <c r="A168" s="382"/>
      <c r="B168" s="362" t="s">
        <v>266</v>
      </c>
      <c r="C168" s="360" t="s">
        <v>267</v>
      </c>
      <c r="D168" s="295" t="s">
        <v>268</v>
      </c>
      <c r="E168" s="205"/>
      <c r="F168" s="205"/>
      <c r="G168" s="206"/>
      <c r="H168" s="207"/>
      <c r="I168" s="101"/>
      <c r="J168" s="208"/>
      <c r="K168" s="369" t="str" cm="1">
        <f t="array" ref="K168">IF((AND(J168:J172=1)), "Fully Mapped", "Not/ Partially Mapped")</f>
        <v>Not/ Partially Mapped</v>
      </c>
      <c r="L168" s="370"/>
      <c r="M168" s="209"/>
      <c r="N168" s="209"/>
      <c r="O168" s="210"/>
      <c r="P168" s="101"/>
      <c r="Q168" s="211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</row>
    <row r="169" spans="1:49" ht="43.15">
      <c r="A169" s="382"/>
      <c r="B169" s="363"/>
      <c r="C169" s="361"/>
      <c r="D169" s="296" t="s">
        <v>269</v>
      </c>
      <c r="E169" s="233"/>
      <c r="F169" s="233"/>
      <c r="G169" s="234"/>
      <c r="H169" s="235"/>
      <c r="I169" s="101"/>
      <c r="J169" s="259"/>
      <c r="K169" s="370"/>
      <c r="L169" s="370"/>
      <c r="M169" s="216"/>
      <c r="N169" s="216"/>
      <c r="O169" s="217"/>
      <c r="P169" s="101"/>
      <c r="Q169" s="218"/>
    </row>
    <row r="170" spans="1:49" ht="21.6">
      <c r="A170" s="382"/>
      <c r="B170" s="363"/>
      <c r="C170" s="361"/>
      <c r="D170" s="296" t="s">
        <v>270</v>
      </c>
      <c r="E170" s="212"/>
      <c r="F170" s="212"/>
      <c r="G170" s="213"/>
      <c r="H170" s="214"/>
      <c r="I170" s="101"/>
      <c r="J170" s="263"/>
      <c r="K170" s="370"/>
      <c r="L170" s="370"/>
      <c r="M170" s="216"/>
      <c r="N170" s="216"/>
      <c r="O170" s="217"/>
      <c r="P170" s="101"/>
      <c r="Q170" s="218"/>
    </row>
    <row r="171" spans="1:49" ht="21.6">
      <c r="A171" s="382"/>
      <c r="B171" s="363"/>
      <c r="C171" s="361"/>
      <c r="D171" s="296" t="s">
        <v>271</v>
      </c>
      <c r="E171" s="163"/>
      <c r="F171" s="163"/>
      <c r="G171" s="164"/>
      <c r="H171" s="165"/>
      <c r="I171" s="101"/>
      <c r="J171" s="166"/>
      <c r="K171" s="370"/>
      <c r="L171" s="370"/>
      <c r="M171" s="167"/>
      <c r="N171" s="167"/>
      <c r="O171" s="168"/>
      <c r="P171" s="101"/>
      <c r="Q171" s="169"/>
    </row>
    <row r="172" spans="1:49" s="310" customFormat="1" thickBot="1">
      <c r="A172" s="383"/>
      <c r="B172" s="373"/>
      <c r="C172" s="389"/>
      <c r="D172" s="297" t="s">
        <v>272</v>
      </c>
      <c r="E172" s="196"/>
      <c r="F172" s="196"/>
      <c r="G172" s="219"/>
      <c r="H172" s="220"/>
      <c r="I172" s="101"/>
      <c r="J172" s="221"/>
      <c r="K172" s="372"/>
      <c r="L172" s="372"/>
      <c r="M172" s="200"/>
      <c r="N172" s="200"/>
      <c r="O172" s="222"/>
      <c r="P172" s="101"/>
      <c r="Q172" s="20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3"/>
      <c r="AW172" s="63"/>
    </row>
    <row r="173" spans="1:49" thickBot="1">
      <c r="A173" s="390" t="s">
        <v>273</v>
      </c>
      <c r="B173" s="68" t="s">
        <v>44</v>
      </c>
      <c r="C173" s="83" t="s">
        <v>77</v>
      </c>
      <c r="D173" s="60" t="s">
        <v>46</v>
      </c>
      <c r="E173" s="242"/>
      <c r="F173" s="105"/>
      <c r="G173" s="243"/>
      <c r="H173" s="105"/>
      <c r="I173" s="115"/>
      <c r="J173" s="244"/>
      <c r="K173" s="105"/>
      <c r="L173" s="105"/>
      <c r="M173" s="105"/>
      <c r="N173" s="105"/>
      <c r="O173" s="105"/>
      <c r="P173" s="115"/>
      <c r="Q173" s="245"/>
    </row>
    <row r="174" spans="1:49" s="303" customFormat="1" ht="21.6" customHeight="1">
      <c r="A174" s="382"/>
      <c r="B174" s="362" t="s">
        <v>274</v>
      </c>
      <c r="C174" s="360" t="s">
        <v>275</v>
      </c>
      <c r="D174" s="317" t="s">
        <v>276</v>
      </c>
      <c r="E174" s="205"/>
      <c r="F174" s="205"/>
      <c r="G174" s="206"/>
      <c r="H174" s="207"/>
      <c r="I174" s="101"/>
      <c r="J174" s="208"/>
      <c r="K174" s="369" t="str" cm="1">
        <f t="array" ref="K174">IF((AND(J174:J175=1)), "Fully Mapped", "Not/ Partially Mapped")</f>
        <v>Not/ Partially Mapped</v>
      </c>
      <c r="L174" s="391">
        <f>SUM('Workings out'!Q4:Q13)</f>
        <v>0</v>
      </c>
      <c r="M174" s="209"/>
      <c r="N174" s="209"/>
      <c r="O174" s="210"/>
      <c r="P174" s="101"/>
      <c r="Q174" s="211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/>
      <c r="AK174" s="63"/>
      <c r="AL174" s="63"/>
      <c r="AM174" s="63"/>
      <c r="AN174" s="63"/>
      <c r="AO174" s="63"/>
      <c r="AP174" s="63"/>
      <c r="AQ174" s="63"/>
      <c r="AR174" s="63"/>
      <c r="AS174" s="63"/>
      <c r="AT174" s="63"/>
      <c r="AU174" s="63"/>
      <c r="AV174" s="63"/>
      <c r="AW174" s="63"/>
    </row>
    <row r="175" spans="1:49" ht="43.9" thickBot="1">
      <c r="A175" s="382"/>
      <c r="B175" s="371"/>
      <c r="C175" s="367"/>
      <c r="D175" s="318" t="s">
        <v>277</v>
      </c>
      <c r="E175" s="212"/>
      <c r="F175" s="212"/>
      <c r="G175" s="213"/>
      <c r="H175" s="214"/>
      <c r="I175" s="101"/>
      <c r="J175" s="215"/>
      <c r="K175" s="370"/>
      <c r="L175" s="392"/>
      <c r="M175" s="216"/>
      <c r="N175" s="216"/>
      <c r="O175" s="217"/>
      <c r="P175" s="101"/>
      <c r="Q175" s="218"/>
    </row>
    <row r="176" spans="1:49" s="303" customFormat="1" ht="21.6" customHeight="1">
      <c r="A176" s="382"/>
      <c r="B176" s="362" t="s">
        <v>278</v>
      </c>
      <c r="C176" s="360" t="s">
        <v>279</v>
      </c>
      <c r="D176" s="295" t="s">
        <v>280</v>
      </c>
      <c r="E176" s="205"/>
      <c r="F176" s="205"/>
      <c r="G176" s="206"/>
      <c r="H176" s="207"/>
      <c r="I176" s="101"/>
      <c r="J176" s="208"/>
      <c r="K176" s="369" t="str" cm="1">
        <f t="array" ref="K176">IF((AND(J176:J180=1)), "Fully Mapped", "Not/ Partially Mapped")</f>
        <v>Not/ Partially Mapped</v>
      </c>
      <c r="L176" s="392"/>
      <c r="M176" s="209"/>
      <c r="N176" s="209"/>
      <c r="O176" s="210"/>
      <c r="P176" s="101"/>
      <c r="Q176" s="211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</row>
    <row r="177" spans="1:49" ht="21.6">
      <c r="A177" s="382"/>
      <c r="B177" s="363"/>
      <c r="C177" s="361"/>
      <c r="D177" s="296" t="s">
        <v>281</v>
      </c>
      <c r="E177" s="212"/>
      <c r="F177" s="212"/>
      <c r="G177" s="213"/>
      <c r="H177" s="214"/>
      <c r="I177" s="101"/>
      <c r="J177" s="215"/>
      <c r="K177" s="370"/>
      <c r="L177" s="392"/>
      <c r="M177" s="216"/>
      <c r="N177" s="216"/>
      <c r="O177" s="217"/>
      <c r="P177" s="101"/>
      <c r="Q177" s="218"/>
    </row>
    <row r="178" spans="1:49" ht="21.6">
      <c r="A178" s="382"/>
      <c r="B178" s="363"/>
      <c r="C178" s="361"/>
      <c r="D178" s="296" t="s">
        <v>282</v>
      </c>
      <c r="E178" s="212"/>
      <c r="F178" s="212"/>
      <c r="G178" s="213"/>
      <c r="H178" s="214"/>
      <c r="I178" s="101"/>
      <c r="J178" s="215"/>
      <c r="K178" s="370"/>
      <c r="L178" s="392"/>
      <c r="M178" s="216"/>
      <c r="N178" s="216"/>
      <c r="O178" s="217"/>
      <c r="P178" s="101"/>
      <c r="Q178" s="218"/>
    </row>
    <row r="179" spans="1:49" ht="43.15">
      <c r="A179" s="382"/>
      <c r="B179" s="363"/>
      <c r="C179" s="361"/>
      <c r="D179" s="296" t="s">
        <v>283</v>
      </c>
      <c r="E179" s="212"/>
      <c r="F179" s="212"/>
      <c r="G179" s="213"/>
      <c r="H179" s="214"/>
      <c r="I179" s="101"/>
      <c r="J179" s="215"/>
      <c r="K179" s="370"/>
      <c r="L179" s="392"/>
      <c r="M179" s="216"/>
      <c r="N179" s="216"/>
      <c r="O179" s="217"/>
      <c r="P179" s="101"/>
      <c r="Q179" s="218"/>
    </row>
    <row r="180" spans="1:49" s="310" customFormat="1" thickBot="1">
      <c r="A180" s="382"/>
      <c r="B180" s="373"/>
      <c r="C180" s="389"/>
      <c r="D180" s="297" t="s">
        <v>284</v>
      </c>
      <c r="E180" s="196"/>
      <c r="F180" s="196"/>
      <c r="G180" s="219"/>
      <c r="H180" s="220"/>
      <c r="I180" s="101"/>
      <c r="J180" s="221"/>
      <c r="K180" s="372"/>
      <c r="L180" s="392"/>
      <c r="M180" s="200"/>
      <c r="N180" s="200"/>
      <c r="O180" s="222"/>
      <c r="P180" s="101"/>
      <c r="Q180" s="20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</row>
    <row r="181" spans="1:49" ht="43.15" customHeight="1">
      <c r="A181" s="382"/>
      <c r="B181" s="362" t="s">
        <v>285</v>
      </c>
      <c r="C181" s="360" t="s">
        <v>286</v>
      </c>
      <c r="D181" s="295" t="s">
        <v>287</v>
      </c>
      <c r="E181" s="233"/>
      <c r="F181" s="233"/>
      <c r="G181" s="234"/>
      <c r="H181" s="235"/>
      <c r="I181" s="101"/>
      <c r="J181" s="259"/>
      <c r="K181" s="369" t="str" cm="1">
        <f t="array" ref="K181">IF((AND(J181:J183=1)), "Fully Mapped", "Not/ Partially Mapped")</f>
        <v>Not/ Partially Mapped</v>
      </c>
      <c r="L181" s="392"/>
      <c r="M181" s="209"/>
      <c r="N181" s="209"/>
      <c r="O181" s="210"/>
      <c r="P181" s="101"/>
      <c r="Q181" s="211"/>
    </row>
    <row r="182" spans="1:49" ht="43.15">
      <c r="A182" s="382"/>
      <c r="B182" s="363"/>
      <c r="C182" s="361"/>
      <c r="D182" s="296" t="s">
        <v>288</v>
      </c>
      <c r="E182" s="163"/>
      <c r="F182" s="163"/>
      <c r="G182" s="164"/>
      <c r="H182" s="165"/>
      <c r="I182" s="101"/>
      <c r="J182" s="166"/>
      <c r="K182" s="370"/>
      <c r="L182" s="392"/>
      <c r="M182" s="167"/>
      <c r="N182" s="167"/>
      <c r="O182" s="168"/>
      <c r="P182" s="101"/>
      <c r="Q182" s="169"/>
    </row>
    <row r="183" spans="1:49" thickBot="1">
      <c r="A183" s="382"/>
      <c r="B183" s="363"/>
      <c r="C183" s="368"/>
      <c r="D183" s="296" t="s">
        <v>289</v>
      </c>
      <c r="E183" s="163"/>
      <c r="F183" s="163"/>
      <c r="G183" s="164"/>
      <c r="H183" s="165"/>
      <c r="I183" s="101"/>
      <c r="J183" s="166"/>
      <c r="K183" s="370"/>
      <c r="L183" s="393"/>
      <c r="M183" s="167"/>
      <c r="N183" s="167"/>
      <c r="O183" s="168"/>
      <c r="P183" s="101"/>
      <c r="Q183" s="169"/>
    </row>
    <row r="184" spans="1:49" thickBot="1">
      <c r="A184" s="382"/>
      <c r="B184" s="68" t="s">
        <v>44</v>
      </c>
      <c r="C184" s="83" t="s">
        <v>159</v>
      </c>
      <c r="D184" s="60" t="s">
        <v>55</v>
      </c>
      <c r="E184" s="242"/>
      <c r="F184" s="105"/>
      <c r="G184" s="243"/>
      <c r="H184" s="105"/>
      <c r="I184" s="115"/>
      <c r="J184" s="244"/>
      <c r="K184" s="105"/>
      <c r="L184" s="105"/>
      <c r="M184" s="105"/>
      <c r="N184" s="105"/>
      <c r="O184" s="105"/>
      <c r="P184" s="115"/>
      <c r="Q184" s="245"/>
    </row>
    <row r="185" spans="1:49" s="303" customFormat="1" ht="21.6" customHeight="1">
      <c r="A185" s="382"/>
      <c r="B185" s="362" t="s">
        <v>290</v>
      </c>
      <c r="C185" s="360" t="s">
        <v>291</v>
      </c>
      <c r="D185" s="295" t="s">
        <v>292</v>
      </c>
      <c r="E185" s="205"/>
      <c r="F185" s="205"/>
      <c r="G185" s="206"/>
      <c r="H185" s="207"/>
      <c r="I185" s="101"/>
      <c r="J185" s="208"/>
      <c r="K185" s="369" t="str" cm="1">
        <f t="array" ref="K185">IF((AND(J185:J188=1)), "Fully Mapped", "Not/ Partially Mapped")</f>
        <v>Not/ Partially Mapped</v>
      </c>
      <c r="L185" s="369">
        <f>SUM('Workings out'!R4:R12)</f>
        <v>0</v>
      </c>
      <c r="M185" s="209"/>
      <c r="N185" s="209"/>
      <c r="O185" s="210"/>
      <c r="P185" s="101"/>
      <c r="Q185" s="211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/>
    </row>
    <row r="186" spans="1:49" ht="21.6">
      <c r="A186" s="382"/>
      <c r="B186" s="363"/>
      <c r="C186" s="361"/>
      <c r="D186" s="296" t="s">
        <v>293</v>
      </c>
      <c r="E186" s="212"/>
      <c r="F186" s="212"/>
      <c r="G186" s="213"/>
      <c r="H186" s="214"/>
      <c r="I186" s="101"/>
      <c r="J186" s="215"/>
      <c r="K186" s="370"/>
      <c r="L186" s="370"/>
      <c r="M186" s="216"/>
      <c r="N186" s="216"/>
      <c r="O186" s="217"/>
      <c r="P186" s="101"/>
      <c r="Q186" s="218"/>
    </row>
    <row r="187" spans="1:49" ht="21.6">
      <c r="A187" s="382"/>
      <c r="B187" s="363"/>
      <c r="C187" s="361"/>
      <c r="D187" s="296" t="s">
        <v>294</v>
      </c>
      <c r="E187" s="212"/>
      <c r="F187" s="212"/>
      <c r="G187" s="213"/>
      <c r="H187" s="214"/>
      <c r="I187" s="101"/>
      <c r="J187" s="215"/>
      <c r="K187" s="370"/>
      <c r="L187" s="370"/>
      <c r="M187" s="216"/>
      <c r="N187" s="216"/>
      <c r="O187" s="217"/>
      <c r="P187" s="101"/>
      <c r="Q187" s="218"/>
    </row>
    <row r="188" spans="1:49" thickBot="1">
      <c r="A188" s="382"/>
      <c r="B188" s="363"/>
      <c r="C188" s="368"/>
      <c r="D188" s="297" t="s">
        <v>295</v>
      </c>
      <c r="E188" s="212"/>
      <c r="F188" s="212"/>
      <c r="G188" s="213"/>
      <c r="H188" s="214"/>
      <c r="I188" s="101"/>
      <c r="J188" s="215"/>
      <c r="K188" s="370"/>
      <c r="L188" s="370"/>
      <c r="M188" s="216"/>
      <c r="N188" s="216"/>
      <c r="O188" s="217"/>
      <c r="P188" s="101"/>
      <c r="Q188" s="218"/>
    </row>
    <row r="189" spans="1:49" s="303" customFormat="1" ht="21.6" customHeight="1">
      <c r="A189" s="382"/>
      <c r="B189" s="362" t="s">
        <v>296</v>
      </c>
      <c r="C189" s="360" t="s">
        <v>297</v>
      </c>
      <c r="D189" s="295" t="s">
        <v>298</v>
      </c>
      <c r="E189" s="205"/>
      <c r="F189" s="205"/>
      <c r="G189" s="206"/>
      <c r="H189" s="207"/>
      <c r="I189" s="101"/>
      <c r="J189" s="208"/>
      <c r="K189" s="369" t="str" cm="1">
        <f t="array" ref="K189">IF((AND(J189:J193=1)), "Fully Mapped", "Not/ Partially Mapped")</f>
        <v>Not/ Partially Mapped</v>
      </c>
      <c r="L189" s="370"/>
      <c r="M189" s="209"/>
      <c r="N189" s="209"/>
      <c r="O189" s="210"/>
      <c r="P189" s="101"/>
      <c r="Q189" s="211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</row>
    <row r="190" spans="1:49" ht="21.6">
      <c r="A190" s="382"/>
      <c r="B190" s="363"/>
      <c r="C190" s="361"/>
      <c r="D190" s="296" t="s">
        <v>299</v>
      </c>
      <c r="E190" s="212"/>
      <c r="F190" s="212"/>
      <c r="G190" s="213"/>
      <c r="H190" s="214"/>
      <c r="I190" s="101"/>
      <c r="J190" s="215"/>
      <c r="K190" s="370"/>
      <c r="L190" s="370"/>
      <c r="M190" s="216"/>
      <c r="N190" s="216"/>
      <c r="O190" s="217"/>
      <c r="P190" s="101"/>
      <c r="Q190" s="218"/>
    </row>
    <row r="191" spans="1:49" ht="43.15">
      <c r="A191" s="382"/>
      <c r="B191" s="363"/>
      <c r="C191" s="361"/>
      <c r="D191" s="296" t="s">
        <v>300</v>
      </c>
      <c r="E191" s="212"/>
      <c r="F191" s="212"/>
      <c r="G191" s="213"/>
      <c r="H191" s="214"/>
      <c r="I191" s="101"/>
      <c r="J191" s="215"/>
      <c r="K191" s="370"/>
      <c r="L191" s="370"/>
      <c r="M191" s="216"/>
      <c r="N191" s="216"/>
      <c r="O191" s="217"/>
      <c r="P191" s="101"/>
      <c r="Q191" s="218"/>
    </row>
    <row r="192" spans="1:49" ht="21.6">
      <c r="A192" s="382"/>
      <c r="B192" s="363"/>
      <c r="C192" s="361"/>
      <c r="D192" s="296" t="s">
        <v>301</v>
      </c>
      <c r="E192" s="212"/>
      <c r="F192" s="212"/>
      <c r="G192" s="213"/>
      <c r="H192" s="214"/>
      <c r="I192" s="101"/>
      <c r="J192" s="215"/>
      <c r="K192" s="370"/>
      <c r="L192" s="370"/>
      <c r="M192" s="216"/>
      <c r="N192" s="216"/>
      <c r="O192" s="217"/>
      <c r="P192" s="101"/>
      <c r="Q192" s="218"/>
    </row>
    <row r="193" spans="1:49" s="310" customFormat="1" ht="43.9" thickBot="1">
      <c r="A193" s="382"/>
      <c r="B193" s="373"/>
      <c r="C193" s="389"/>
      <c r="D193" s="297" t="s">
        <v>302</v>
      </c>
      <c r="E193" s="196"/>
      <c r="F193" s="196"/>
      <c r="G193" s="219"/>
      <c r="H193" s="220"/>
      <c r="I193" s="101"/>
      <c r="J193" s="221"/>
      <c r="K193" s="372"/>
      <c r="L193" s="372"/>
      <c r="M193" s="200"/>
      <c r="N193" s="200"/>
      <c r="O193" s="222"/>
      <c r="P193" s="101"/>
      <c r="Q193" s="20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</row>
    <row r="194" spans="1:49" ht="40.15" customHeight="1" thickBot="1">
      <c r="A194" s="302"/>
      <c r="B194" s="374" t="s">
        <v>303</v>
      </c>
      <c r="C194" s="375"/>
      <c r="D194" s="376"/>
      <c r="E194" s="264"/>
      <c r="F194" s="265"/>
      <c r="G194" s="266"/>
      <c r="H194" s="265"/>
      <c r="I194" s="330"/>
      <c r="J194" s="244"/>
      <c r="K194" s="265"/>
      <c r="L194" s="265"/>
      <c r="M194" s="265"/>
      <c r="N194" s="265"/>
      <c r="O194" s="265"/>
      <c r="P194" s="330"/>
      <c r="Q194" s="267"/>
    </row>
    <row r="195" spans="1:49" thickBot="1">
      <c r="A195" s="302"/>
      <c r="B195" s="68" t="s">
        <v>304</v>
      </c>
      <c r="C195" s="85" t="s">
        <v>77</v>
      </c>
      <c r="D195" s="60" t="s">
        <v>46</v>
      </c>
      <c r="E195" s="268"/>
      <c r="F195" s="269"/>
      <c r="G195" s="270"/>
      <c r="H195" s="269"/>
      <c r="I195" s="330"/>
      <c r="J195" s="257"/>
      <c r="K195" s="269"/>
      <c r="L195" s="269"/>
      <c r="M195" s="269"/>
      <c r="N195" s="269"/>
      <c r="O195" s="269"/>
      <c r="P195" s="330"/>
      <c r="Q195" s="271"/>
    </row>
    <row r="196" spans="1:49" s="303" customFormat="1" ht="43.15" customHeight="1">
      <c r="A196" s="387" t="s">
        <v>305</v>
      </c>
      <c r="B196" s="362" t="s">
        <v>306</v>
      </c>
      <c r="C196" s="360" t="s">
        <v>307</v>
      </c>
      <c r="D196" s="317" t="s">
        <v>308</v>
      </c>
      <c r="E196" s="205"/>
      <c r="F196" s="205"/>
      <c r="G196" s="206"/>
      <c r="H196" s="207"/>
      <c r="I196" s="101"/>
      <c r="J196" s="208"/>
      <c r="K196" s="369" t="str" cm="1">
        <f t="array" ref="K196">IF((AND(J196:J197=1)), "Fully Mapped", "Not/ Partially Mapped")</f>
        <v>Not/ Partially Mapped</v>
      </c>
      <c r="L196" s="369">
        <f>SUM('Workings out'!S4:S5)</f>
        <v>0</v>
      </c>
      <c r="M196" s="209"/>
      <c r="N196" s="209"/>
      <c r="O196" s="210"/>
      <c r="P196" s="101"/>
      <c r="Q196" s="211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</row>
    <row r="197" spans="1:49" ht="43.9" thickBot="1">
      <c r="A197" s="388"/>
      <c r="B197" s="371"/>
      <c r="C197" s="367"/>
      <c r="D197" s="318" t="s">
        <v>309</v>
      </c>
      <c r="E197" s="212"/>
      <c r="F197" s="212"/>
      <c r="G197" s="213"/>
      <c r="H197" s="214"/>
      <c r="I197" s="101"/>
      <c r="J197" s="215"/>
      <c r="K197" s="370"/>
      <c r="L197" s="370"/>
      <c r="M197" s="216"/>
      <c r="N197" s="216"/>
      <c r="O197" s="217"/>
      <c r="P197" s="101"/>
      <c r="Q197" s="218"/>
    </row>
    <row r="198" spans="1:49" thickBot="1">
      <c r="A198" s="382"/>
      <c r="B198" s="66" t="s">
        <v>44</v>
      </c>
      <c r="C198" s="84" t="s">
        <v>159</v>
      </c>
      <c r="D198" s="60" t="s">
        <v>55</v>
      </c>
      <c r="E198" s="242"/>
      <c r="F198" s="105"/>
      <c r="G198" s="243"/>
      <c r="H198" s="105"/>
      <c r="I198" s="115"/>
      <c r="J198" s="244"/>
      <c r="K198" s="105"/>
      <c r="L198" s="105"/>
      <c r="M198" s="105"/>
      <c r="N198" s="105"/>
      <c r="O198" s="105"/>
      <c r="P198" s="115"/>
      <c r="Q198" s="245"/>
    </row>
    <row r="199" spans="1:49" s="303" customFormat="1" ht="43.15">
      <c r="A199" s="382"/>
      <c r="B199" s="362" t="s">
        <v>310</v>
      </c>
      <c r="C199" s="360" t="s">
        <v>311</v>
      </c>
      <c r="D199" s="317" t="s">
        <v>312</v>
      </c>
      <c r="E199" s="205"/>
      <c r="F199" s="205"/>
      <c r="G199" s="206"/>
      <c r="H199" s="207"/>
      <c r="I199" s="101"/>
      <c r="J199" s="208"/>
      <c r="K199" s="369" t="str" cm="1">
        <f t="array" ref="K199">IF((AND(J199:J200=1)), "Fully Mapped", "Not/ Partially Mapped")</f>
        <v>Not/ Partially Mapped</v>
      </c>
      <c r="L199" s="369">
        <f>SUM('Workings out'!T4:T12)</f>
        <v>0</v>
      </c>
      <c r="M199" s="209"/>
      <c r="N199" s="209"/>
      <c r="O199" s="210"/>
      <c r="P199" s="101"/>
      <c r="Q199" s="211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</row>
    <row r="200" spans="1:49" s="310" customFormat="1" ht="43.9" thickBot="1">
      <c r="A200" s="382"/>
      <c r="B200" s="371"/>
      <c r="C200" s="367"/>
      <c r="D200" s="318" t="s">
        <v>313</v>
      </c>
      <c r="E200" s="196"/>
      <c r="F200" s="196"/>
      <c r="G200" s="219"/>
      <c r="H200" s="220"/>
      <c r="I200" s="101"/>
      <c r="J200" s="221"/>
      <c r="K200" s="372"/>
      <c r="L200" s="370"/>
      <c r="M200" s="200"/>
      <c r="N200" s="200"/>
      <c r="O200" s="222"/>
      <c r="P200" s="101"/>
      <c r="Q200" s="20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</row>
    <row r="201" spans="1:49" s="303" customFormat="1" ht="43.15" customHeight="1">
      <c r="A201" s="382"/>
      <c r="B201" s="362" t="s">
        <v>314</v>
      </c>
      <c r="C201" s="360" t="s">
        <v>315</v>
      </c>
      <c r="D201" s="317" t="s">
        <v>316</v>
      </c>
      <c r="E201" s="205"/>
      <c r="F201" s="205"/>
      <c r="G201" s="206"/>
      <c r="H201" s="207"/>
      <c r="I201" s="101"/>
      <c r="J201" s="208"/>
      <c r="K201" s="369" t="str" cm="1">
        <f t="array" ref="K201">IF((AND(J201:J202=1)), "Fully Mapped", "Not/ Partially Mapped")</f>
        <v>Not/ Partially Mapped</v>
      </c>
      <c r="L201" s="370"/>
      <c r="M201" s="209"/>
      <c r="N201" s="209"/>
      <c r="O201" s="210"/>
      <c r="P201" s="101"/>
      <c r="Q201" s="211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/>
      <c r="AJ201" s="63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</row>
    <row r="202" spans="1:49" s="310" customFormat="1" ht="43.9" thickBot="1">
      <c r="A202" s="382"/>
      <c r="B202" s="371"/>
      <c r="C202" s="367"/>
      <c r="D202" s="318" t="s">
        <v>317</v>
      </c>
      <c r="E202" s="196"/>
      <c r="F202" s="196"/>
      <c r="G202" s="219"/>
      <c r="H202" s="220"/>
      <c r="I202" s="101"/>
      <c r="J202" s="221"/>
      <c r="K202" s="372"/>
      <c r="L202" s="370"/>
      <c r="M202" s="200"/>
      <c r="N202" s="200"/>
      <c r="O202" s="222"/>
      <c r="P202" s="101"/>
      <c r="Q202" s="20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  <c r="AE202" s="63"/>
      <c r="AF202" s="63"/>
      <c r="AG202" s="63"/>
      <c r="AH202" s="63"/>
      <c r="AI202" s="63"/>
      <c r="AJ202" s="63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</row>
    <row r="203" spans="1:49" s="303" customFormat="1" ht="21.6" customHeight="1">
      <c r="A203" s="382"/>
      <c r="B203" s="362" t="s">
        <v>318</v>
      </c>
      <c r="C203" s="360" t="s">
        <v>319</v>
      </c>
      <c r="D203" s="295" t="s">
        <v>320</v>
      </c>
      <c r="E203" s="205"/>
      <c r="F203" s="205"/>
      <c r="G203" s="206"/>
      <c r="H203" s="207"/>
      <c r="I203" s="101"/>
      <c r="J203" s="208"/>
      <c r="K203" s="369" t="str" cm="1">
        <f t="array" ref="K203">IF((AND(J203:J207=1)), "Fully Mapped", "Not/ Partially Mapped")</f>
        <v>Not/ Partially Mapped</v>
      </c>
      <c r="L203" s="370"/>
      <c r="M203" s="209"/>
      <c r="N203" s="209"/>
      <c r="O203" s="210"/>
      <c r="P203" s="101"/>
      <c r="Q203" s="211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</row>
    <row r="204" spans="1:49" ht="21.6">
      <c r="A204" s="382"/>
      <c r="B204" s="363"/>
      <c r="C204" s="361"/>
      <c r="D204" s="296" t="s">
        <v>321</v>
      </c>
      <c r="E204" s="233"/>
      <c r="F204" s="233"/>
      <c r="G204" s="234"/>
      <c r="H204" s="235"/>
      <c r="I204" s="101"/>
      <c r="J204" s="232"/>
      <c r="K204" s="370"/>
      <c r="L204" s="370"/>
      <c r="M204" s="236"/>
      <c r="N204" s="236"/>
      <c r="O204" s="237"/>
      <c r="P204" s="101"/>
      <c r="Q204" s="239"/>
    </row>
    <row r="205" spans="1:49" ht="21.6">
      <c r="A205" s="382"/>
      <c r="B205" s="363"/>
      <c r="C205" s="361"/>
      <c r="D205" s="296" t="s">
        <v>322</v>
      </c>
      <c r="E205" s="233"/>
      <c r="F205" s="233"/>
      <c r="G205" s="234"/>
      <c r="H205" s="235"/>
      <c r="I205" s="101"/>
      <c r="J205" s="232"/>
      <c r="K205" s="370"/>
      <c r="L205" s="370"/>
      <c r="M205" s="236"/>
      <c r="N205" s="236"/>
      <c r="O205" s="237"/>
      <c r="P205" s="101"/>
      <c r="Q205" s="239"/>
    </row>
    <row r="206" spans="1:49" ht="21.6">
      <c r="A206" s="382"/>
      <c r="B206" s="363"/>
      <c r="C206" s="361"/>
      <c r="D206" s="296" t="s">
        <v>323</v>
      </c>
      <c r="E206" s="212"/>
      <c r="F206" s="212"/>
      <c r="G206" s="213"/>
      <c r="H206" s="214"/>
      <c r="I206" s="101"/>
      <c r="J206" s="215"/>
      <c r="K206" s="370"/>
      <c r="L206" s="370"/>
      <c r="M206" s="216"/>
      <c r="N206" s="216"/>
      <c r="O206" s="217"/>
      <c r="P206" s="101"/>
      <c r="Q206" s="218"/>
    </row>
    <row r="207" spans="1:49" s="310" customFormat="1" ht="43.9" thickBot="1">
      <c r="A207" s="382"/>
      <c r="B207" s="373"/>
      <c r="C207" s="389"/>
      <c r="D207" s="297" t="s">
        <v>324</v>
      </c>
      <c r="E207" s="196"/>
      <c r="F207" s="196"/>
      <c r="G207" s="219"/>
      <c r="H207" s="220"/>
      <c r="I207" s="101"/>
      <c r="J207" s="221"/>
      <c r="K207" s="372"/>
      <c r="L207" s="372"/>
      <c r="M207" s="200"/>
      <c r="N207" s="200"/>
      <c r="O207" s="222"/>
      <c r="P207" s="101"/>
      <c r="Q207" s="20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3"/>
      <c r="AI207" s="63"/>
      <c r="AJ207" s="63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</row>
    <row r="208" spans="1:49" thickBot="1">
      <c r="A208" s="364" t="s">
        <v>325</v>
      </c>
      <c r="B208" s="72" t="s">
        <v>304</v>
      </c>
      <c r="C208" s="83" t="s">
        <v>77</v>
      </c>
      <c r="D208" s="60" t="s">
        <v>46</v>
      </c>
      <c r="E208" s="228"/>
      <c r="F208" s="229"/>
      <c r="G208" s="230"/>
      <c r="H208" s="229"/>
      <c r="I208" s="115"/>
      <c r="J208" s="240"/>
      <c r="K208" s="229"/>
      <c r="L208" s="229"/>
      <c r="M208" s="229"/>
      <c r="N208" s="229"/>
      <c r="O208" s="229"/>
      <c r="P208" s="115"/>
      <c r="Q208" s="241"/>
    </row>
    <row r="209" spans="1:49" s="303" customFormat="1" ht="21.6">
      <c r="A209" s="365"/>
      <c r="B209" s="362" t="s">
        <v>326</v>
      </c>
      <c r="C209" s="378" t="s">
        <v>327</v>
      </c>
      <c r="D209" s="299" t="s">
        <v>328</v>
      </c>
      <c r="E209" s="205"/>
      <c r="F209" s="205"/>
      <c r="G209" s="206"/>
      <c r="H209" s="207"/>
      <c r="I209" s="101"/>
      <c r="J209" s="208"/>
      <c r="K209" s="369" t="str" cm="1">
        <f t="array" ref="K209">IF((AND(J209:J215=1)), "Fully Mapped", "Not/ Partially Mapped")</f>
        <v>Not/ Partially Mapped</v>
      </c>
      <c r="L209" s="425">
        <f>SUM('Workings out'!U4:U19)</f>
        <v>0</v>
      </c>
      <c r="M209" s="209"/>
      <c r="N209" s="209"/>
      <c r="O209" s="210"/>
      <c r="P209" s="101"/>
      <c r="Q209" s="211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</row>
    <row r="210" spans="1:49" ht="21.6">
      <c r="A210" s="365"/>
      <c r="B210" s="363"/>
      <c r="C210" s="379"/>
      <c r="D210" s="300" t="s">
        <v>329</v>
      </c>
      <c r="E210" s="212"/>
      <c r="F210" s="212"/>
      <c r="G210" s="213"/>
      <c r="H210" s="214"/>
      <c r="I210" s="101"/>
      <c r="J210" s="215"/>
      <c r="K210" s="370"/>
      <c r="L210" s="426"/>
      <c r="M210" s="216"/>
      <c r="N210" s="216"/>
      <c r="O210" s="217"/>
      <c r="P210" s="101"/>
      <c r="Q210" s="218"/>
    </row>
    <row r="211" spans="1:49" ht="43.15">
      <c r="A211" s="365"/>
      <c r="B211" s="363"/>
      <c r="C211" s="379"/>
      <c r="D211" s="300" t="s">
        <v>330</v>
      </c>
      <c r="E211" s="212"/>
      <c r="F211" s="212"/>
      <c r="G211" s="213"/>
      <c r="H211" s="214"/>
      <c r="I211" s="101"/>
      <c r="J211" s="215"/>
      <c r="K211" s="370"/>
      <c r="L211" s="426"/>
      <c r="M211" s="216"/>
      <c r="N211" s="216"/>
      <c r="O211" s="217"/>
      <c r="P211" s="101"/>
      <c r="Q211" s="218"/>
    </row>
    <row r="212" spans="1:49" ht="43.15">
      <c r="A212" s="365"/>
      <c r="B212" s="363"/>
      <c r="C212" s="379"/>
      <c r="D212" s="300" t="s">
        <v>331</v>
      </c>
      <c r="E212" s="212"/>
      <c r="F212" s="212"/>
      <c r="G212" s="213"/>
      <c r="H212" s="214"/>
      <c r="I212" s="101"/>
      <c r="J212" s="215"/>
      <c r="K212" s="370"/>
      <c r="L212" s="426"/>
      <c r="M212" s="216"/>
      <c r="N212" s="216"/>
      <c r="O212" s="217"/>
      <c r="P212" s="101"/>
      <c r="Q212" s="218"/>
    </row>
    <row r="213" spans="1:49" ht="21.6">
      <c r="A213" s="365"/>
      <c r="B213" s="363"/>
      <c r="C213" s="379"/>
      <c r="D213" s="300" t="s">
        <v>332</v>
      </c>
      <c r="E213" s="212"/>
      <c r="F213" s="212"/>
      <c r="G213" s="213"/>
      <c r="H213" s="214"/>
      <c r="I213" s="101"/>
      <c r="J213" s="215"/>
      <c r="K213" s="370"/>
      <c r="L213" s="426"/>
      <c r="M213" s="216"/>
      <c r="N213" s="216"/>
      <c r="O213" s="217"/>
      <c r="P213" s="101"/>
      <c r="Q213" s="218"/>
    </row>
    <row r="214" spans="1:49" ht="21.6">
      <c r="A214" s="365"/>
      <c r="B214" s="363"/>
      <c r="C214" s="379"/>
      <c r="D214" s="311" t="s">
        <v>333</v>
      </c>
      <c r="E214" s="212"/>
      <c r="F214" s="212"/>
      <c r="G214" s="213"/>
      <c r="H214" s="214"/>
      <c r="I214" s="101"/>
      <c r="J214" s="215"/>
      <c r="K214" s="370"/>
      <c r="L214" s="426"/>
      <c r="M214" s="216"/>
      <c r="N214" s="216"/>
      <c r="O214" s="217"/>
      <c r="P214" s="101"/>
      <c r="Q214" s="218"/>
    </row>
    <row r="215" spans="1:49" s="310" customFormat="1" ht="43.9" thickBot="1">
      <c r="A215" s="365"/>
      <c r="B215" s="377"/>
      <c r="C215" s="380"/>
      <c r="D215" s="316" t="s">
        <v>334</v>
      </c>
      <c r="E215" s="196"/>
      <c r="F215" s="196"/>
      <c r="G215" s="219"/>
      <c r="H215" s="220"/>
      <c r="I215" s="101"/>
      <c r="J215" s="221"/>
      <c r="K215" s="372"/>
      <c r="L215" s="426"/>
      <c r="M215" s="200"/>
      <c r="N215" s="200"/>
      <c r="O215" s="222"/>
      <c r="P215" s="101"/>
      <c r="Q215" s="20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</row>
    <row r="216" spans="1:49" ht="21.6" customHeight="1">
      <c r="A216" s="365"/>
      <c r="B216" s="362" t="s">
        <v>335</v>
      </c>
      <c r="C216" s="360" t="s">
        <v>336</v>
      </c>
      <c r="D216" s="295" t="s">
        <v>337</v>
      </c>
      <c r="E216" s="212"/>
      <c r="F216" s="212"/>
      <c r="G216" s="213"/>
      <c r="H216" s="214"/>
      <c r="I216" s="101"/>
      <c r="J216" s="215"/>
      <c r="K216" s="369" t="str" cm="1">
        <f t="array" ref="K216">IF((AND(J216:J218=1)), "Fully Mapped", "Not/ Partially Mapped")</f>
        <v>Not/ Partially Mapped</v>
      </c>
      <c r="L216" s="426"/>
      <c r="M216" s="216"/>
      <c r="N216" s="216"/>
      <c r="O216" s="217"/>
      <c r="P216" s="101"/>
      <c r="Q216" s="218"/>
    </row>
    <row r="217" spans="1:49" ht="21.6">
      <c r="A217" s="365"/>
      <c r="B217" s="363"/>
      <c r="C217" s="361"/>
      <c r="D217" s="296" t="s">
        <v>338</v>
      </c>
      <c r="E217" s="212"/>
      <c r="F217" s="212"/>
      <c r="G217" s="213"/>
      <c r="H217" s="214"/>
      <c r="I217" s="101"/>
      <c r="J217" s="215"/>
      <c r="K217" s="370"/>
      <c r="L217" s="426"/>
      <c r="M217" s="216"/>
      <c r="N217" s="216"/>
      <c r="O217" s="217"/>
      <c r="P217" s="101"/>
      <c r="Q217" s="218"/>
    </row>
    <row r="218" spans="1:49" s="310" customFormat="1" thickBot="1">
      <c r="A218" s="365"/>
      <c r="B218" s="363"/>
      <c r="C218" s="368"/>
      <c r="D218" s="296" t="s">
        <v>339</v>
      </c>
      <c r="E218" s="196"/>
      <c r="F218" s="196"/>
      <c r="G218" s="219"/>
      <c r="H218" s="220"/>
      <c r="I218" s="101"/>
      <c r="J218" s="221"/>
      <c r="K218" s="372"/>
      <c r="L218" s="426"/>
      <c r="M218" s="200"/>
      <c r="N218" s="200"/>
      <c r="O218" s="222"/>
      <c r="P218" s="101"/>
      <c r="Q218" s="20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3"/>
      <c r="AI218" s="63"/>
      <c r="AJ218" s="63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</row>
    <row r="219" spans="1:49" ht="43.15" customHeight="1">
      <c r="A219" s="365"/>
      <c r="B219" s="362" t="s">
        <v>340</v>
      </c>
      <c r="C219" s="360" t="s">
        <v>341</v>
      </c>
      <c r="D219" s="317" t="s">
        <v>342</v>
      </c>
      <c r="E219" s="212"/>
      <c r="F219" s="212"/>
      <c r="G219" s="213"/>
      <c r="H219" s="214"/>
      <c r="I219" s="101"/>
      <c r="J219" s="215"/>
      <c r="K219" s="369" t="str" cm="1">
        <f t="array" ref="K219">IF((AND(J219:J220=1)), "Fully Mapped", "Not/ Partially Mapped")</f>
        <v>Not/ Partially Mapped</v>
      </c>
      <c r="L219" s="426"/>
      <c r="M219" s="216"/>
      <c r="N219" s="216"/>
      <c r="O219" s="217"/>
      <c r="P219" s="238"/>
      <c r="Q219" s="218"/>
    </row>
    <row r="220" spans="1:49" s="310" customFormat="1" thickBot="1">
      <c r="A220" s="365"/>
      <c r="B220" s="371"/>
      <c r="C220" s="367"/>
      <c r="D220" s="318" t="s">
        <v>343</v>
      </c>
      <c r="E220" s="196"/>
      <c r="F220" s="196"/>
      <c r="G220" s="219"/>
      <c r="H220" s="220"/>
      <c r="I220" s="101"/>
      <c r="J220" s="221"/>
      <c r="K220" s="372"/>
      <c r="L220" s="426"/>
      <c r="M220" s="200"/>
      <c r="N220" s="200"/>
      <c r="O220" s="222"/>
      <c r="P220" s="329"/>
      <c r="Q220" s="20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</row>
    <row r="221" spans="1:49" ht="43.15" customHeight="1">
      <c r="A221" s="365"/>
      <c r="B221" s="362" t="s">
        <v>344</v>
      </c>
      <c r="C221" s="360" t="s">
        <v>345</v>
      </c>
      <c r="D221" s="295" t="s">
        <v>346</v>
      </c>
      <c r="E221" s="212"/>
      <c r="F221" s="212"/>
      <c r="G221" s="213"/>
      <c r="H221" s="214"/>
      <c r="I221" s="101"/>
      <c r="J221" s="215"/>
      <c r="K221" s="369" t="str" cm="1">
        <f t="array" ref="K221">IF((AND(J221:J224=1)), "Fully Mapped", "Not/ Partially Mapped")</f>
        <v>Not/ Partially Mapped</v>
      </c>
      <c r="L221" s="426"/>
      <c r="M221" s="216"/>
      <c r="N221" s="216"/>
      <c r="O221" s="217"/>
      <c r="P221" s="101"/>
      <c r="Q221" s="218"/>
    </row>
    <row r="222" spans="1:49" ht="21.6">
      <c r="A222" s="365"/>
      <c r="B222" s="363"/>
      <c r="C222" s="361"/>
      <c r="D222" s="296" t="s">
        <v>347</v>
      </c>
      <c r="E222" s="212"/>
      <c r="F222" s="212"/>
      <c r="G222" s="213"/>
      <c r="H222" s="214"/>
      <c r="I222" s="101"/>
      <c r="J222" s="215"/>
      <c r="K222" s="370"/>
      <c r="L222" s="426"/>
      <c r="M222" s="216"/>
      <c r="N222" s="216"/>
      <c r="O222" s="217"/>
      <c r="P222" s="101"/>
      <c r="Q222" s="218"/>
    </row>
    <row r="223" spans="1:49" ht="21.6">
      <c r="A223" s="365"/>
      <c r="B223" s="363"/>
      <c r="C223" s="361"/>
      <c r="D223" s="296" t="s">
        <v>348</v>
      </c>
      <c r="E223" s="212"/>
      <c r="F223" s="212"/>
      <c r="G223" s="213"/>
      <c r="H223" s="214"/>
      <c r="I223" s="101"/>
      <c r="J223" s="215"/>
      <c r="K223" s="370"/>
      <c r="L223" s="426"/>
      <c r="M223" s="216"/>
      <c r="N223" s="216"/>
      <c r="O223" s="217"/>
      <c r="P223" s="101"/>
      <c r="Q223" s="218"/>
    </row>
    <row r="224" spans="1:49" s="310" customFormat="1" ht="43.9" thickBot="1">
      <c r="A224" s="365"/>
      <c r="B224" s="363"/>
      <c r="C224" s="361"/>
      <c r="D224" s="297" t="s">
        <v>349</v>
      </c>
      <c r="E224" s="196"/>
      <c r="F224" s="196"/>
      <c r="G224" s="219"/>
      <c r="H224" s="220"/>
      <c r="I224" s="101"/>
      <c r="J224" s="221"/>
      <c r="K224" s="372"/>
      <c r="L224" s="427"/>
      <c r="M224" s="200"/>
      <c r="N224" s="200"/>
      <c r="O224" s="222"/>
      <c r="P224" s="101"/>
      <c r="Q224" s="20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</row>
    <row r="225" spans="1:49" thickBot="1">
      <c r="A225" s="365"/>
      <c r="B225" s="73" t="s">
        <v>44</v>
      </c>
      <c r="C225" s="83" t="s">
        <v>159</v>
      </c>
      <c r="D225" s="60" t="s">
        <v>55</v>
      </c>
      <c r="E225" s="228"/>
      <c r="F225" s="229"/>
      <c r="G225" s="230"/>
      <c r="H225" s="229"/>
      <c r="I225" s="115"/>
      <c r="J225" s="240"/>
      <c r="K225" s="229"/>
      <c r="L225" s="229"/>
      <c r="M225" s="229"/>
      <c r="N225" s="229"/>
      <c r="O225" s="229"/>
      <c r="P225" s="115"/>
      <c r="Q225" s="241"/>
    </row>
    <row r="226" spans="1:49" s="303" customFormat="1" ht="43.15" customHeight="1">
      <c r="A226" s="365"/>
      <c r="B226" s="362" t="s">
        <v>350</v>
      </c>
      <c r="C226" s="360" t="s">
        <v>351</v>
      </c>
      <c r="D226" s="295" t="s">
        <v>352</v>
      </c>
      <c r="E226" s="205"/>
      <c r="F226" s="205"/>
      <c r="G226" s="206"/>
      <c r="H226" s="207"/>
      <c r="I226" s="101"/>
      <c r="J226" s="208"/>
      <c r="K226" s="369" t="str" cm="1">
        <f t="array" ref="K226">IF((AND(J226:J228=1)), "Fully Mapped", "Not/ Partially Mapped")</f>
        <v>Not/ Partially Mapped</v>
      </c>
      <c r="L226" s="369">
        <f>SUM('Workings out'!V4:V13)</f>
        <v>0</v>
      </c>
      <c r="M226" s="209"/>
      <c r="N226" s="209"/>
      <c r="O226" s="210"/>
      <c r="P226" s="101"/>
      <c r="Q226" s="211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</row>
    <row r="227" spans="1:49" ht="43.15">
      <c r="A227" s="365"/>
      <c r="B227" s="363"/>
      <c r="C227" s="361"/>
      <c r="D227" s="296" t="s">
        <v>353</v>
      </c>
      <c r="E227" s="212"/>
      <c r="F227" s="212"/>
      <c r="G227" s="213"/>
      <c r="H227" s="214"/>
      <c r="I227" s="101"/>
      <c r="J227" s="215"/>
      <c r="K227" s="370"/>
      <c r="L227" s="370"/>
      <c r="M227" s="216"/>
      <c r="N227" s="216"/>
      <c r="O227" s="217"/>
      <c r="P227" s="101"/>
      <c r="Q227" s="218"/>
    </row>
    <row r="228" spans="1:49" thickBot="1">
      <c r="A228" s="365"/>
      <c r="B228" s="363"/>
      <c r="C228" s="361"/>
      <c r="D228" s="296" t="s">
        <v>354</v>
      </c>
      <c r="E228" s="212"/>
      <c r="F228" s="212"/>
      <c r="G228" s="213"/>
      <c r="H228" s="214"/>
      <c r="I228" s="101"/>
      <c r="J228" s="215"/>
      <c r="K228" s="370"/>
      <c r="L228" s="370"/>
      <c r="M228" s="216"/>
      <c r="N228" s="216"/>
      <c r="O228" s="217"/>
      <c r="P228" s="101"/>
      <c r="Q228" s="218"/>
    </row>
    <row r="229" spans="1:49" s="303" customFormat="1" ht="21.6" customHeight="1">
      <c r="A229" s="365"/>
      <c r="B229" s="362" t="s">
        <v>355</v>
      </c>
      <c r="C229" s="360" t="s">
        <v>356</v>
      </c>
      <c r="D229" s="295" t="s">
        <v>357</v>
      </c>
      <c r="E229" s="205"/>
      <c r="F229" s="205"/>
      <c r="G229" s="206"/>
      <c r="H229" s="207"/>
      <c r="I229" s="101"/>
      <c r="J229" s="208"/>
      <c r="K229" s="369" t="str" cm="1">
        <f t="array" ref="K229">IF((AND(J229:J232=1)), "Fully Mapped", "Not/ Partially Mapped")</f>
        <v>Not/ Partially Mapped</v>
      </c>
      <c r="L229" s="370"/>
      <c r="M229" s="209"/>
      <c r="N229" s="209"/>
      <c r="O229" s="210"/>
      <c r="P229" s="101"/>
      <c r="Q229" s="211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</row>
    <row r="230" spans="1:49" ht="21.6">
      <c r="A230" s="365"/>
      <c r="B230" s="363"/>
      <c r="C230" s="361"/>
      <c r="D230" s="296" t="s">
        <v>358</v>
      </c>
      <c r="E230" s="212"/>
      <c r="F230" s="212"/>
      <c r="G230" s="213"/>
      <c r="H230" s="214"/>
      <c r="I230" s="101"/>
      <c r="J230" s="215"/>
      <c r="K230" s="370"/>
      <c r="L230" s="370"/>
      <c r="M230" s="216"/>
      <c r="N230" s="216"/>
      <c r="O230" s="217"/>
      <c r="P230" s="101"/>
      <c r="Q230" s="218"/>
    </row>
    <row r="231" spans="1:49" ht="21.6">
      <c r="A231" s="365"/>
      <c r="B231" s="363"/>
      <c r="C231" s="361"/>
      <c r="D231" s="296" t="s">
        <v>359</v>
      </c>
      <c r="E231" s="212"/>
      <c r="F231" s="212"/>
      <c r="G231" s="213"/>
      <c r="H231" s="214"/>
      <c r="I231" s="101"/>
      <c r="J231" s="215"/>
      <c r="K231" s="370"/>
      <c r="L231" s="370"/>
      <c r="M231" s="216"/>
      <c r="N231" s="216"/>
      <c r="O231" s="217"/>
      <c r="P231" s="101"/>
      <c r="Q231" s="218"/>
    </row>
    <row r="232" spans="1:49" thickBot="1">
      <c r="A232" s="365"/>
      <c r="B232" s="363"/>
      <c r="C232" s="361"/>
      <c r="D232" s="297" t="s">
        <v>360</v>
      </c>
      <c r="E232" s="212"/>
      <c r="F232" s="212"/>
      <c r="G232" s="213"/>
      <c r="H232" s="214"/>
      <c r="I232" s="101"/>
      <c r="J232" s="215"/>
      <c r="K232" s="370"/>
      <c r="L232" s="370"/>
      <c r="M232" s="216"/>
      <c r="N232" s="216"/>
      <c r="O232" s="217"/>
      <c r="P232" s="101"/>
      <c r="Q232" s="218"/>
    </row>
    <row r="233" spans="1:49" s="303" customFormat="1" ht="21.6" customHeight="1">
      <c r="A233" s="365"/>
      <c r="B233" s="362" t="s">
        <v>361</v>
      </c>
      <c r="C233" s="360" t="s">
        <v>362</v>
      </c>
      <c r="D233" s="295" t="s">
        <v>363</v>
      </c>
      <c r="E233" s="205"/>
      <c r="F233" s="205"/>
      <c r="G233" s="206"/>
      <c r="H233" s="207"/>
      <c r="I233" s="101"/>
      <c r="J233" s="208"/>
      <c r="K233" s="369" t="str" cm="1">
        <f t="array" ref="K233">IF((AND(J233:J235=1)), "Fully Mapped", "Not/ Partially Mapped")</f>
        <v>Not/ Partially Mapped</v>
      </c>
      <c r="L233" s="370"/>
      <c r="M233" s="209"/>
      <c r="N233" s="209"/>
      <c r="O233" s="210"/>
      <c r="P233" s="101"/>
      <c r="Q233" s="211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</row>
    <row r="234" spans="1:49" ht="21.6">
      <c r="A234" s="365"/>
      <c r="B234" s="363"/>
      <c r="C234" s="361"/>
      <c r="D234" s="296" t="s">
        <v>364</v>
      </c>
      <c r="E234" s="212"/>
      <c r="F234" s="212"/>
      <c r="G234" s="213"/>
      <c r="H234" s="214"/>
      <c r="I234" s="101"/>
      <c r="J234" s="215"/>
      <c r="K234" s="370"/>
      <c r="L234" s="370"/>
      <c r="M234" s="216"/>
      <c r="N234" s="216"/>
      <c r="O234" s="217"/>
      <c r="P234" s="101"/>
      <c r="Q234" s="218"/>
    </row>
    <row r="235" spans="1:49" s="310" customFormat="1" thickBot="1">
      <c r="A235" s="366"/>
      <c r="B235" s="363"/>
      <c r="C235" s="361"/>
      <c r="D235" s="296" t="s">
        <v>365</v>
      </c>
      <c r="E235" s="196"/>
      <c r="F235" s="196"/>
      <c r="G235" s="219"/>
      <c r="H235" s="220"/>
      <c r="I235" s="101"/>
      <c r="J235" s="221"/>
      <c r="K235" s="372"/>
      <c r="L235" s="372"/>
      <c r="M235" s="200"/>
      <c r="N235" s="200"/>
      <c r="O235" s="222"/>
      <c r="P235" s="101"/>
      <c r="Q235" s="20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</row>
    <row r="236" spans="1:49" thickBot="1">
      <c r="A236" s="381"/>
      <c r="B236" s="90" t="s">
        <v>304</v>
      </c>
      <c r="C236" s="83" t="s">
        <v>77</v>
      </c>
      <c r="D236" s="60" t="s">
        <v>46</v>
      </c>
      <c r="E236" s="272"/>
      <c r="F236" s="238"/>
      <c r="G236" s="273"/>
      <c r="H236" s="238"/>
      <c r="I236" s="115"/>
      <c r="J236" s="274"/>
      <c r="K236" s="238"/>
      <c r="L236" s="238"/>
      <c r="M236" s="238"/>
      <c r="N236" s="238"/>
      <c r="O236" s="238"/>
      <c r="P236" s="115"/>
      <c r="Q236" s="275"/>
    </row>
    <row r="237" spans="1:49" s="303" customFormat="1" ht="21.6" customHeight="1">
      <c r="A237" s="382"/>
      <c r="B237" s="362" t="s">
        <v>366</v>
      </c>
      <c r="C237" s="360" t="s">
        <v>367</v>
      </c>
      <c r="D237" s="295" t="s">
        <v>368</v>
      </c>
      <c r="E237" s="205"/>
      <c r="F237" s="205"/>
      <c r="G237" s="206"/>
      <c r="H237" s="207"/>
      <c r="I237" s="101"/>
      <c r="J237" s="208"/>
      <c r="K237" s="369" t="str" cm="1">
        <f t="array" ref="K237">IF((AND(J237:J241=1)), "Fully Mapped", "Not/ Partially Mapped")</f>
        <v>Not/ Partially Mapped</v>
      </c>
      <c r="L237" s="369">
        <f>SUM('Workings out'!W4:W9)</f>
        <v>0</v>
      </c>
      <c r="M237" s="209"/>
      <c r="N237" s="209"/>
      <c r="O237" s="210"/>
      <c r="P237" s="101"/>
      <c r="Q237" s="211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</row>
    <row r="238" spans="1:49" ht="21.6">
      <c r="A238" s="382"/>
      <c r="B238" s="363"/>
      <c r="C238" s="361"/>
      <c r="D238" s="296" t="s">
        <v>369</v>
      </c>
      <c r="E238" s="212"/>
      <c r="F238" s="212"/>
      <c r="G238" s="213"/>
      <c r="H238" s="214"/>
      <c r="I238" s="101"/>
      <c r="J238" s="215"/>
      <c r="K238" s="370"/>
      <c r="L238" s="370"/>
      <c r="M238" s="216"/>
      <c r="N238" s="216"/>
      <c r="O238" s="217"/>
      <c r="P238" s="101"/>
      <c r="Q238" s="218"/>
    </row>
    <row r="239" spans="1:49" ht="21.6">
      <c r="A239" s="382"/>
      <c r="B239" s="363"/>
      <c r="C239" s="361"/>
      <c r="D239" s="296" t="s">
        <v>370</v>
      </c>
      <c r="E239" s="212"/>
      <c r="F239" s="212"/>
      <c r="G239" s="213"/>
      <c r="H239" s="214"/>
      <c r="I239" s="101"/>
      <c r="J239" s="215"/>
      <c r="K239" s="370"/>
      <c r="L239" s="370"/>
      <c r="M239" s="216"/>
      <c r="N239" s="216"/>
      <c r="O239" s="217"/>
      <c r="P239" s="101"/>
      <c r="Q239" s="218"/>
    </row>
    <row r="240" spans="1:49" ht="43.15">
      <c r="A240" s="382"/>
      <c r="B240" s="363"/>
      <c r="C240" s="361"/>
      <c r="D240" s="296" t="s">
        <v>371</v>
      </c>
      <c r="E240" s="212"/>
      <c r="F240" s="212"/>
      <c r="G240" s="213"/>
      <c r="H240" s="214"/>
      <c r="I240" s="101"/>
      <c r="J240" s="215"/>
      <c r="K240" s="370"/>
      <c r="L240" s="370"/>
      <c r="M240" s="216"/>
      <c r="N240" s="216"/>
      <c r="O240" s="217"/>
      <c r="P240" s="101"/>
      <c r="Q240" s="218"/>
    </row>
    <row r="241" spans="1:49" s="310" customFormat="1" thickBot="1">
      <c r="A241" s="382"/>
      <c r="B241" s="373"/>
      <c r="C241" s="389"/>
      <c r="D241" s="315" t="s">
        <v>372</v>
      </c>
      <c r="E241" s="196"/>
      <c r="F241" s="196"/>
      <c r="G241" s="219"/>
      <c r="H241" s="220"/>
      <c r="I241" s="101"/>
      <c r="J241" s="221"/>
      <c r="K241" s="372"/>
      <c r="L241" s="370"/>
      <c r="M241" s="200"/>
      <c r="N241" s="200"/>
      <c r="O241" s="222"/>
      <c r="P241" s="101"/>
      <c r="Q241" s="20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</row>
    <row r="242" spans="1:49" thickBot="1">
      <c r="A242" s="382"/>
      <c r="B242" s="91" t="s">
        <v>44</v>
      </c>
      <c r="C242" s="86" t="s">
        <v>159</v>
      </c>
      <c r="D242" s="60" t="s">
        <v>55</v>
      </c>
      <c r="E242" s="228"/>
      <c r="F242" s="229"/>
      <c r="G242" s="230"/>
      <c r="H242" s="229"/>
      <c r="I242" s="115"/>
      <c r="J242" s="240"/>
      <c r="K242" s="229"/>
      <c r="L242" s="229"/>
      <c r="M242" s="229"/>
      <c r="N242" s="229"/>
      <c r="O242" s="229"/>
      <c r="P242" s="115"/>
      <c r="Q242" s="241"/>
    </row>
    <row r="243" spans="1:49" s="303" customFormat="1" ht="43.15">
      <c r="A243" s="382"/>
      <c r="B243" s="362" t="s">
        <v>373</v>
      </c>
      <c r="C243" s="378" t="s">
        <v>374</v>
      </c>
      <c r="D243" s="299" t="s">
        <v>375</v>
      </c>
      <c r="E243" s="205"/>
      <c r="F243" s="205"/>
      <c r="G243" s="206"/>
      <c r="H243" s="207"/>
      <c r="I243" s="101"/>
      <c r="J243" s="208"/>
      <c r="K243" s="369" t="str" cm="1">
        <f t="array" ref="K243">IF((AND(J243:J248=1)), "Fully Mapped", "Not/ Partially Mapped")</f>
        <v>Not/ Partially Mapped</v>
      </c>
      <c r="L243" s="369">
        <f>SUM('Workings out'!X4:X14)</f>
        <v>0</v>
      </c>
      <c r="M243" s="209"/>
      <c r="N243" s="209"/>
      <c r="O243" s="210"/>
      <c r="P243" s="101"/>
      <c r="Q243" s="211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</row>
    <row r="244" spans="1:49" ht="21.6">
      <c r="A244" s="382"/>
      <c r="B244" s="363"/>
      <c r="C244" s="379"/>
      <c r="D244" s="300" t="s">
        <v>376</v>
      </c>
      <c r="E244" s="233"/>
      <c r="F244" s="233"/>
      <c r="G244" s="234"/>
      <c r="H244" s="235"/>
      <c r="I244" s="101"/>
      <c r="J244" s="232"/>
      <c r="K244" s="370"/>
      <c r="L244" s="370"/>
      <c r="M244" s="236"/>
      <c r="N244" s="236"/>
      <c r="O244" s="237"/>
      <c r="P244" s="101"/>
      <c r="Q244" s="239"/>
    </row>
    <row r="245" spans="1:49" ht="43.15">
      <c r="A245" s="382"/>
      <c r="B245" s="363"/>
      <c r="C245" s="379"/>
      <c r="D245" s="300" t="s">
        <v>377</v>
      </c>
      <c r="E245" s="233"/>
      <c r="F245" s="233"/>
      <c r="G245" s="234"/>
      <c r="H245" s="235"/>
      <c r="I245" s="101"/>
      <c r="J245" s="232"/>
      <c r="K245" s="370"/>
      <c r="L245" s="370"/>
      <c r="M245" s="236"/>
      <c r="N245" s="236"/>
      <c r="O245" s="237"/>
      <c r="P245" s="101"/>
      <c r="Q245" s="239"/>
    </row>
    <row r="246" spans="1:49" ht="21.6">
      <c r="A246" s="382"/>
      <c r="B246" s="363"/>
      <c r="C246" s="379"/>
      <c r="D246" s="300" t="s">
        <v>378</v>
      </c>
      <c r="E246" s="233"/>
      <c r="F246" s="233"/>
      <c r="G246" s="234"/>
      <c r="H246" s="235"/>
      <c r="I246" s="101"/>
      <c r="J246" s="232"/>
      <c r="K246" s="370"/>
      <c r="L246" s="370"/>
      <c r="M246" s="236"/>
      <c r="N246" s="236"/>
      <c r="O246" s="237"/>
      <c r="P246" s="101"/>
      <c r="Q246" s="239"/>
    </row>
    <row r="247" spans="1:49" ht="43.15">
      <c r="A247" s="382"/>
      <c r="B247" s="363"/>
      <c r="C247" s="379"/>
      <c r="D247" s="300" t="s">
        <v>379</v>
      </c>
      <c r="E247" s="212"/>
      <c r="F247" s="212"/>
      <c r="G247" s="213"/>
      <c r="H247" s="214"/>
      <c r="I247" s="101"/>
      <c r="J247" s="215"/>
      <c r="K247" s="370"/>
      <c r="L247" s="370"/>
      <c r="M247" s="216"/>
      <c r="N247" s="216"/>
      <c r="O247" s="217"/>
      <c r="P247" s="101"/>
      <c r="Q247" s="218"/>
    </row>
    <row r="248" spans="1:49" thickBot="1">
      <c r="A248" s="382"/>
      <c r="B248" s="363"/>
      <c r="C248" s="379"/>
      <c r="D248" s="301" t="s">
        <v>380</v>
      </c>
      <c r="E248" s="212"/>
      <c r="F248" s="212"/>
      <c r="G248" s="213"/>
      <c r="H248" s="214"/>
      <c r="I248" s="101"/>
      <c r="J248" s="215"/>
      <c r="K248" s="370"/>
      <c r="L248" s="370"/>
      <c r="M248" s="216"/>
      <c r="N248" s="216"/>
      <c r="O248" s="217"/>
      <c r="P248" s="101"/>
      <c r="Q248" s="218"/>
    </row>
    <row r="249" spans="1:49" s="303" customFormat="1" ht="21.6" customHeight="1">
      <c r="A249" s="382"/>
      <c r="B249" s="362" t="s">
        <v>381</v>
      </c>
      <c r="C249" s="360" t="s">
        <v>382</v>
      </c>
      <c r="D249" s="295" t="s">
        <v>383</v>
      </c>
      <c r="E249" s="205"/>
      <c r="F249" s="205"/>
      <c r="G249" s="206"/>
      <c r="H249" s="207"/>
      <c r="I249" s="101"/>
      <c r="J249" s="208"/>
      <c r="K249" s="369" t="str" cm="1">
        <f t="array" ref="K249">IF((AND(J249:J251=1)), "Fully Mapped", "Not/ Partially Mapped")</f>
        <v>Not/ Partially Mapped</v>
      </c>
      <c r="L249" s="370"/>
      <c r="M249" s="209"/>
      <c r="N249" s="209"/>
      <c r="O249" s="210"/>
      <c r="P249" s="101"/>
      <c r="Q249" s="211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</row>
    <row r="250" spans="1:49" ht="21.6">
      <c r="A250" s="382"/>
      <c r="B250" s="363"/>
      <c r="C250" s="361"/>
      <c r="D250" s="296" t="s">
        <v>384</v>
      </c>
      <c r="E250" s="212"/>
      <c r="F250" s="212"/>
      <c r="G250" s="213"/>
      <c r="H250" s="214"/>
      <c r="I250" s="101"/>
      <c r="J250" s="215"/>
      <c r="K250" s="370"/>
      <c r="L250" s="370"/>
      <c r="M250" s="216"/>
      <c r="N250" s="216"/>
      <c r="O250" s="217"/>
      <c r="P250" s="101"/>
      <c r="Q250" s="218"/>
    </row>
    <row r="251" spans="1:49" ht="43.9" thickBot="1">
      <c r="A251" s="382"/>
      <c r="B251" s="363"/>
      <c r="C251" s="368"/>
      <c r="D251" s="296" t="s">
        <v>385</v>
      </c>
      <c r="E251" s="212"/>
      <c r="F251" s="212"/>
      <c r="G251" s="213"/>
      <c r="H251" s="214"/>
      <c r="I251" s="101"/>
      <c r="J251" s="215"/>
      <c r="K251" s="370"/>
      <c r="L251" s="370"/>
      <c r="M251" s="216"/>
      <c r="N251" s="216"/>
      <c r="O251" s="217"/>
      <c r="P251" s="101"/>
      <c r="Q251" s="218"/>
    </row>
    <row r="252" spans="1:49" s="303" customFormat="1" ht="43.15">
      <c r="A252" s="382"/>
      <c r="B252" s="362" t="s">
        <v>386</v>
      </c>
      <c r="C252" s="360" t="s">
        <v>387</v>
      </c>
      <c r="D252" s="317" t="s">
        <v>388</v>
      </c>
      <c r="E252" s="205"/>
      <c r="F252" s="205"/>
      <c r="G252" s="206"/>
      <c r="H252" s="207"/>
      <c r="I252" s="101"/>
      <c r="J252" s="208"/>
      <c r="K252" s="369" t="str" cm="1">
        <f t="array" ref="K252">IF((AND(J252:J253=1)), "Fully Mapped", "Not/ Partially Mapped")</f>
        <v>Not/ Partially Mapped</v>
      </c>
      <c r="L252" s="370"/>
      <c r="M252" s="209"/>
      <c r="N252" s="209"/>
      <c r="O252" s="210"/>
      <c r="P252" s="101"/>
      <c r="Q252" s="211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</row>
    <row r="253" spans="1:49" ht="43.9" thickBot="1">
      <c r="A253" s="383"/>
      <c r="B253" s="371"/>
      <c r="C253" s="367"/>
      <c r="D253" s="318" t="s">
        <v>389</v>
      </c>
      <c r="E253" s="196"/>
      <c r="F253" s="196"/>
      <c r="G253" s="219"/>
      <c r="H253" s="220"/>
      <c r="I253" s="101"/>
      <c r="J253" s="221"/>
      <c r="K253" s="372"/>
      <c r="L253" s="372"/>
      <c r="M253" s="200"/>
      <c r="N253" s="200"/>
      <c r="O253" s="222"/>
      <c r="P253" s="101"/>
      <c r="Q253" s="203"/>
    </row>
    <row r="254" spans="1:49" thickBot="1">
      <c r="A254" s="390" t="s">
        <v>390</v>
      </c>
      <c r="B254" s="399" t="s">
        <v>391</v>
      </c>
      <c r="C254" s="399"/>
      <c r="D254" s="399"/>
      <c r="E254" s="223"/>
      <c r="F254" s="115"/>
      <c r="G254" s="224"/>
      <c r="H254" s="115"/>
      <c r="I254" s="115"/>
      <c r="J254" s="246"/>
      <c r="K254" s="115"/>
      <c r="L254" s="115"/>
      <c r="M254" s="115"/>
      <c r="N254" s="115"/>
      <c r="O254" s="115"/>
      <c r="P254" s="115"/>
      <c r="Q254" s="247"/>
    </row>
    <row r="255" spans="1:49" thickBot="1">
      <c r="A255" s="382"/>
      <c r="B255" s="71" t="s">
        <v>304</v>
      </c>
      <c r="C255" s="87" t="s">
        <v>77</v>
      </c>
      <c r="D255" s="60" t="s">
        <v>46</v>
      </c>
      <c r="E255" s="223"/>
      <c r="F255" s="115"/>
      <c r="G255" s="224"/>
      <c r="H255" s="115"/>
      <c r="I255" s="115"/>
      <c r="J255" s="246"/>
      <c r="K255" s="115"/>
      <c r="L255" s="115"/>
      <c r="M255" s="115"/>
      <c r="N255" s="115"/>
      <c r="O255" s="115"/>
      <c r="P255" s="115"/>
      <c r="Q255" s="247"/>
    </row>
    <row r="256" spans="1:49" s="303" customFormat="1" ht="39.6" customHeight="1">
      <c r="A256" s="382"/>
      <c r="B256" s="395" t="s">
        <v>392</v>
      </c>
      <c r="C256" s="397" t="s">
        <v>393</v>
      </c>
      <c r="D256" s="319" t="s">
        <v>394</v>
      </c>
      <c r="E256" s="205"/>
      <c r="F256" s="205"/>
      <c r="G256" s="206"/>
      <c r="H256" s="207"/>
      <c r="I256" s="101"/>
      <c r="J256" s="208"/>
      <c r="K256" s="369" t="str" cm="1">
        <f t="array" ref="K256">IF((AND(J256:J273=1)), "Fully Mapped", "Not/ Partially Mapped")</f>
        <v>Not/ Partially Mapped</v>
      </c>
      <c r="L256" s="369">
        <f>SUM('Workings out'!Y4:Y21)</f>
        <v>0</v>
      </c>
      <c r="M256" s="209"/>
      <c r="N256" s="209"/>
      <c r="O256" s="210"/>
      <c r="P256" s="101"/>
      <c r="Q256" s="211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</row>
    <row r="257" spans="1:17" ht="19.899999999999999" customHeight="1">
      <c r="A257" s="382"/>
      <c r="B257" s="396"/>
      <c r="C257" s="398"/>
      <c r="D257" s="320" t="s">
        <v>395</v>
      </c>
      <c r="E257" s="212"/>
      <c r="F257" s="212"/>
      <c r="G257" s="213"/>
      <c r="H257" s="214"/>
      <c r="I257" s="101"/>
      <c r="J257" s="215"/>
      <c r="K257" s="370"/>
      <c r="L257" s="370"/>
      <c r="M257" s="216"/>
      <c r="N257" s="216"/>
      <c r="O257" s="217"/>
      <c r="P257" s="101"/>
      <c r="Q257" s="218"/>
    </row>
    <row r="258" spans="1:17" ht="19.899999999999999" customHeight="1">
      <c r="A258" s="382"/>
      <c r="B258" s="396"/>
      <c r="C258" s="398"/>
      <c r="D258" s="320" t="s">
        <v>396</v>
      </c>
      <c r="E258" s="212"/>
      <c r="F258" s="212"/>
      <c r="G258" s="213"/>
      <c r="H258" s="214"/>
      <c r="I258" s="101"/>
      <c r="J258" s="215"/>
      <c r="K258" s="370"/>
      <c r="L258" s="370"/>
      <c r="M258" s="216"/>
      <c r="N258" s="216"/>
      <c r="O258" s="217"/>
      <c r="P258" s="101"/>
      <c r="Q258" s="218"/>
    </row>
    <row r="259" spans="1:17" ht="64.900000000000006">
      <c r="A259" s="382"/>
      <c r="B259" s="396"/>
      <c r="C259" s="398"/>
      <c r="D259" s="320" t="s">
        <v>397</v>
      </c>
      <c r="E259" s="212"/>
      <c r="F259" s="212"/>
      <c r="G259" s="213"/>
      <c r="H259" s="214"/>
      <c r="I259" s="101"/>
      <c r="J259" s="215"/>
      <c r="K259" s="370"/>
      <c r="L259" s="370"/>
      <c r="M259" s="216"/>
      <c r="N259" s="216"/>
      <c r="O259" s="217"/>
      <c r="P259" s="101"/>
      <c r="Q259" s="218"/>
    </row>
    <row r="260" spans="1:17" ht="43.15">
      <c r="A260" s="382"/>
      <c r="B260" s="396"/>
      <c r="C260" s="398"/>
      <c r="D260" s="320" t="s">
        <v>398</v>
      </c>
      <c r="E260" s="212"/>
      <c r="F260" s="212"/>
      <c r="G260" s="213"/>
      <c r="H260" s="214"/>
      <c r="I260" s="101"/>
      <c r="J260" s="215"/>
      <c r="K260" s="370"/>
      <c r="L260" s="370"/>
      <c r="M260" s="216"/>
      <c r="N260" s="216"/>
      <c r="O260" s="217"/>
      <c r="P260" s="101"/>
      <c r="Q260" s="218"/>
    </row>
    <row r="261" spans="1:17" ht="19.899999999999999" customHeight="1">
      <c r="A261" s="382"/>
      <c r="B261" s="396"/>
      <c r="C261" s="398"/>
      <c r="D261" s="320" t="s">
        <v>399</v>
      </c>
      <c r="E261" s="212"/>
      <c r="F261" s="212"/>
      <c r="G261" s="213"/>
      <c r="H261" s="214"/>
      <c r="I261" s="101"/>
      <c r="J261" s="215"/>
      <c r="K261" s="370"/>
      <c r="L261" s="370"/>
      <c r="M261" s="216"/>
      <c r="N261" s="216"/>
      <c r="O261" s="217"/>
      <c r="P261" s="101"/>
      <c r="Q261" s="218"/>
    </row>
    <row r="262" spans="1:17" ht="43.15">
      <c r="A262" s="382"/>
      <c r="B262" s="396"/>
      <c r="C262" s="398"/>
      <c r="D262" s="320" t="s">
        <v>400</v>
      </c>
      <c r="E262" s="212"/>
      <c r="F262" s="212"/>
      <c r="G262" s="213"/>
      <c r="H262" s="214"/>
      <c r="I262" s="101"/>
      <c r="J262" s="215"/>
      <c r="K262" s="370"/>
      <c r="L262" s="370"/>
      <c r="M262" s="216"/>
      <c r="N262" s="216"/>
      <c r="O262" s="217"/>
      <c r="P262" s="101"/>
      <c r="Q262" s="218"/>
    </row>
    <row r="263" spans="1:17" ht="43.15">
      <c r="A263" s="382"/>
      <c r="B263" s="396"/>
      <c r="C263" s="398"/>
      <c r="D263" s="320" t="s">
        <v>401</v>
      </c>
      <c r="E263" s="212"/>
      <c r="F263" s="212"/>
      <c r="G263" s="213"/>
      <c r="H263" s="214"/>
      <c r="I263" s="101"/>
      <c r="J263" s="215"/>
      <c r="K263" s="370"/>
      <c r="L263" s="370"/>
      <c r="M263" s="216"/>
      <c r="N263" s="216"/>
      <c r="O263" s="217"/>
      <c r="P263" s="101"/>
      <c r="Q263" s="218"/>
    </row>
    <row r="264" spans="1:17" ht="43.15">
      <c r="A264" s="382"/>
      <c r="B264" s="396"/>
      <c r="C264" s="398"/>
      <c r="D264" s="320" t="s">
        <v>402</v>
      </c>
      <c r="E264" s="212"/>
      <c r="F264" s="212"/>
      <c r="G264" s="213"/>
      <c r="H264" s="214"/>
      <c r="I264" s="101"/>
      <c r="J264" s="215"/>
      <c r="K264" s="370"/>
      <c r="L264" s="370"/>
      <c r="M264" s="216"/>
      <c r="N264" s="216"/>
      <c r="O264" s="217"/>
      <c r="P264" s="101"/>
      <c r="Q264" s="218"/>
    </row>
    <row r="265" spans="1:17" ht="19.899999999999999" customHeight="1">
      <c r="A265" s="382"/>
      <c r="B265" s="396"/>
      <c r="C265" s="398"/>
      <c r="D265" s="321" t="s">
        <v>403</v>
      </c>
      <c r="E265" s="212"/>
      <c r="F265" s="212"/>
      <c r="G265" s="213"/>
      <c r="H265" s="214"/>
      <c r="I265" s="101"/>
      <c r="J265" s="215"/>
      <c r="K265" s="370"/>
      <c r="L265" s="370"/>
      <c r="M265" s="216"/>
      <c r="N265" s="216"/>
      <c r="O265" s="217"/>
      <c r="P265" s="101"/>
      <c r="Q265" s="218"/>
    </row>
    <row r="266" spans="1:17" ht="19.899999999999999" customHeight="1">
      <c r="A266" s="382"/>
      <c r="B266" s="396"/>
      <c r="C266" s="398"/>
      <c r="D266" s="319" t="s">
        <v>404</v>
      </c>
      <c r="E266" s="212"/>
      <c r="F266" s="212"/>
      <c r="G266" s="213"/>
      <c r="H266" s="214"/>
      <c r="I266" s="101"/>
      <c r="J266" s="215"/>
      <c r="K266" s="370"/>
      <c r="L266" s="370"/>
      <c r="M266" s="216"/>
      <c r="N266" s="216"/>
      <c r="O266" s="217"/>
      <c r="P266" s="101"/>
      <c r="Q266" s="218"/>
    </row>
    <row r="267" spans="1:17" ht="19.899999999999999" customHeight="1">
      <c r="A267" s="382"/>
      <c r="B267" s="396"/>
      <c r="C267" s="398"/>
      <c r="D267" s="320" t="s">
        <v>405</v>
      </c>
      <c r="E267" s="212"/>
      <c r="F267" s="212"/>
      <c r="G267" s="213"/>
      <c r="H267" s="214"/>
      <c r="I267" s="101"/>
      <c r="J267" s="215"/>
      <c r="K267" s="370"/>
      <c r="L267" s="370"/>
      <c r="M267" s="216"/>
      <c r="N267" s="216"/>
      <c r="O267" s="217"/>
      <c r="P267" s="101"/>
      <c r="Q267" s="218"/>
    </row>
    <row r="268" spans="1:17" ht="43.15">
      <c r="A268" s="382"/>
      <c r="B268" s="396"/>
      <c r="C268" s="398"/>
      <c r="D268" s="320" t="s">
        <v>406</v>
      </c>
      <c r="E268" s="212"/>
      <c r="F268" s="212"/>
      <c r="G268" s="213"/>
      <c r="H268" s="214"/>
      <c r="I268" s="101"/>
      <c r="J268" s="215"/>
      <c r="K268" s="370"/>
      <c r="L268" s="370"/>
      <c r="M268" s="216"/>
      <c r="N268" s="216"/>
      <c r="O268" s="217"/>
      <c r="P268" s="101"/>
      <c r="Q268" s="218"/>
    </row>
    <row r="269" spans="1:17" ht="19.899999999999999" customHeight="1">
      <c r="A269" s="382"/>
      <c r="B269" s="396"/>
      <c r="C269" s="398"/>
      <c r="D269" s="320" t="s">
        <v>407</v>
      </c>
      <c r="E269" s="212"/>
      <c r="F269" s="212"/>
      <c r="G269" s="213"/>
      <c r="H269" s="214"/>
      <c r="I269" s="101"/>
      <c r="J269" s="215"/>
      <c r="K269" s="370"/>
      <c r="L269" s="370"/>
      <c r="M269" s="216"/>
      <c r="N269" s="216"/>
      <c r="O269" s="217"/>
      <c r="P269" s="101"/>
      <c r="Q269" s="218"/>
    </row>
    <row r="270" spans="1:17" ht="19.899999999999999" customHeight="1">
      <c r="A270" s="382"/>
      <c r="B270" s="396"/>
      <c r="C270" s="398"/>
      <c r="D270" s="320" t="s">
        <v>408</v>
      </c>
      <c r="E270" s="212"/>
      <c r="F270" s="212"/>
      <c r="G270" s="213"/>
      <c r="H270" s="214"/>
      <c r="I270" s="101"/>
      <c r="J270" s="215"/>
      <c r="K270" s="370"/>
      <c r="L270" s="370"/>
      <c r="M270" s="216"/>
      <c r="N270" s="216"/>
      <c r="O270" s="217"/>
      <c r="P270" s="101"/>
      <c r="Q270" s="218"/>
    </row>
    <row r="271" spans="1:17" ht="43.15">
      <c r="A271" s="382"/>
      <c r="B271" s="396"/>
      <c r="C271" s="398"/>
      <c r="D271" s="320" t="s">
        <v>409</v>
      </c>
      <c r="E271" s="212"/>
      <c r="F271" s="212"/>
      <c r="G271" s="213"/>
      <c r="H271" s="214"/>
      <c r="I271" s="101"/>
      <c r="J271" s="215"/>
      <c r="K271" s="370"/>
      <c r="L271" s="370"/>
      <c r="M271" s="216"/>
      <c r="N271" s="216"/>
      <c r="O271" s="217"/>
      <c r="P271" s="101"/>
      <c r="Q271" s="218"/>
    </row>
    <row r="272" spans="1:17" ht="19.899999999999999" customHeight="1">
      <c r="A272" s="382"/>
      <c r="B272" s="396"/>
      <c r="C272" s="398"/>
      <c r="D272" s="320" t="s">
        <v>410</v>
      </c>
      <c r="E272" s="212"/>
      <c r="F272" s="212"/>
      <c r="G272" s="213"/>
      <c r="H272" s="214"/>
      <c r="I272" s="101"/>
      <c r="J272" s="215"/>
      <c r="K272" s="370"/>
      <c r="L272" s="370"/>
      <c r="M272" s="216"/>
      <c r="N272" s="216"/>
      <c r="O272" s="217"/>
      <c r="P272" s="101"/>
      <c r="Q272" s="218"/>
    </row>
    <row r="273" spans="1:49" s="310" customFormat="1" ht="20.45" customHeight="1" thickBot="1">
      <c r="A273" s="383"/>
      <c r="B273" s="396"/>
      <c r="C273" s="398"/>
      <c r="D273" s="320" t="s">
        <v>411</v>
      </c>
      <c r="E273" s="196"/>
      <c r="F273" s="196"/>
      <c r="G273" s="219"/>
      <c r="H273" s="220"/>
      <c r="I273" s="101"/>
      <c r="J273" s="221"/>
      <c r="K273" s="372"/>
      <c r="L273" s="372"/>
      <c r="M273" s="200"/>
      <c r="N273" s="200"/>
      <c r="O273" s="222"/>
      <c r="P273" s="101"/>
      <c r="Q273" s="20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</row>
    <row r="274" spans="1:49" thickBot="1">
      <c r="A274" s="390" t="s">
        <v>412</v>
      </c>
      <c r="B274" s="399" t="s">
        <v>413</v>
      </c>
      <c r="C274" s="399"/>
      <c r="D274" s="399"/>
      <c r="E274" s="226"/>
      <c r="F274" s="129"/>
      <c r="G274" s="227"/>
      <c r="H274" s="129"/>
      <c r="I274" s="129"/>
      <c r="J274" s="246"/>
      <c r="K274" s="129"/>
      <c r="L274" s="129"/>
      <c r="M274" s="129"/>
      <c r="N274" s="129"/>
      <c r="O274" s="129"/>
      <c r="P274" s="129"/>
      <c r="Q274" s="277"/>
    </row>
    <row r="275" spans="1:49" thickBot="1">
      <c r="A275" s="382"/>
      <c r="B275" s="74" t="s">
        <v>304</v>
      </c>
      <c r="C275" s="76" t="s">
        <v>77</v>
      </c>
      <c r="D275" s="60" t="s">
        <v>46</v>
      </c>
      <c r="E275" s="226"/>
      <c r="F275" s="129"/>
      <c r="G275" s="227"/>
      <c r="H275" s="129"/>
      <c r="I275" s="129"/>
      <c r="J275" s="246"/>
      <c r="K275" s="129"/>
      <c r="L275" s="129"/>
      <c r="M275" s="129"/>
      <c r="N275" s="129"/>
      <c r="O275" s="129"/>
      <c r="P275" s="129"/>
      <c r="Q275" s="277"/>
    </row>
    <row r="276" spans="1:49" s="303" customFormat="1" ht="21.6" customHeight="1">
      <c r="A276" s="382"/>
      <c r="B276" s="395" t="s">
        <v>414</v>
      </c>
      <c r="C276" s="397" t="s">
        <v>415</v>
      </c>
      <c r="D276" s="319" t="s">
        <v>416</v>
      </c>
      <c r="E276" s="205"/>
      <c r="F276" s="205"/>
      <c r="G276" s="206"/>
      <c r="H276" s="207"/>
      <c r="I276" s="101"/>
      <c r="J276" s="208"/>
      <c r="K276" s="369" t="str" cm="1">
        <f t="array" ref="K276">IF((AND(J276:J290=1)), "Fully Mapped", "Not/ Partially Mapped")</f>
        <v>Not/ Partially Mapped</v>
      </c>
      <c r="L276" s="369">
        <f>SUM('Workings out'!Z4:Z18)</f>
        <v>0</v>
      </c>
      <c r="M276" s="209"/>
      <c r="N276" s="209"/>
      <c r="O276" s="210"/>
      <c r="P276" s="101"/>
      <c r="Q276" s="211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</row>
    <row r="277" spans="1:49" ht="43.15">
      <c r="A277" s="382"/>
      <c r="B277" s="396"/>
      <c r="C277" s="398"/>
      <c r="D277" s="320" t="s">
        <v>417</v>
      </c>
      <c r="E277" s="212"/>
      <c r="F277" s="212"/>
      <c r="G277" s="213"/>
      <c r="H277" s="214"/>
      <c r="I277" s="101"/>
      <c r="J277" s="215"/>
      <c r="K277" s="370"/>
      <c r="L277" s="370"/>
      <c r="M277" s="216"/>
      <c r="N277" s="216"/>
      <c r="O277" s="217"/>
      <c r="P277" s="101"/>
      <c r="Q277" s="218"/>
    </row>
    <row r="278" spans="1:49" ht="43.15">
      <c r="A278" s="382"/>
      <c r="B278" s="396"/>
      <c r="C278" s="398"/>
      <c r="D278" s="320" t="s">
        <v>418</v>
      </c>
      <c r="E278" s="212"/>
      <c r="F278" s="212"/>
      <c r="G278" s="213"/>
      <c r="H278" s="214"/>
      <c r="I278" s="101"/>
      <c r="J278" s="215"/>
      <c r="K278" s="370"/>
      <c r="L278" s="370"/>
      <c r="M278" s="216"/>
      <c r="N278" s="216"/>
      <c r="O278" s="217"/>
      <c r="P278" s="101"/>
      <c r="Q278" s="218"/>
    </row>
    <row r="279" spans="1:49" ht="21.6">
      <c r="A279" s="382"/>
      <c r="B279" s="396"/>
      <c r="C279" s="398"/>
      <c r="D279" s="320" t="s">
        <v>419</v>
      </c>
      <c r="E279" s="212"/>
      <c r="F279" s="212"/>
      <c r="G279" s="213"/>
      <c r="H279" s="214"/>
      <c r="I279" s="101"/>
      <c r="J279" s="215"/>
      <c r="K279" s="370"/>
      <c r="L279" s="370"/>
      <c r="M279" s="216"/>
      <c r="N279" s="216"/>
      <c r="O279" s="217"/>
      <c r="P279" s="101"/>
      <c r="Q279" s="218"/>
    </row>
    <row r="280" spans="1:49" ht="21.6">
      <c r="A280" s="382"/>
      <c r="B280" s="396"/>
      <c r="C280" s="398"/>
      <c r="D280" s="320" t="s">
        <v>420</v>
      </c>
      <c r="E280" s="212"/>
      <c r="F280" s="212"/>
      <c r="G280" s="213"/>
      <c r="H280" s="214"/>
      <c r="I280" s="101"/>
      <c r="J280" s="215"/>
      <c r="K280" s="370"/>
      <c r="L280" s="370"/>
      <c r="M280" s="216"/>
      <c r="N280" s="216"/>
      <c r="O280" s="217"/>
      <c r="P280" s="101"/>
      <c r="Q280" s="218"/>
    </row>
    <row r="281" spans="1:49" ht="21.6">
      <c r="A281" s="382"/>
      <c r="B281" s="396"/>
      <c r="C281" s="398"/>
      <c r="D281" s="320" t="s">
        <v>421</v>
      </c>
      <c r="E281" s="212"/>
      <c r="F281" s="212"/>
      <c r="G281" s="213"/>
      <c r="H281" s="214"/>
      <c r="I281" s="101"/>
      <c r="J281" s="215"/>
      <c r="K281" s="370"/>
      <c r="L281" s="370"/>
      <c r="M281" s="216"/>
      <c r="N281" s="216"/>
      <c r="O281" s="217"/>
      <c r="P281" s="101"/>
      <c r="Q281" s="218"/>
    </row>
    <row r="282" spans="1:49" ht="43.15">
      <c r="A282" s="382"/>
      <c r="B282" s="396"/>
      <c r="C282" s="398"/>
      <c r="D282" s="320" t="s">
        <v>422</v>
      </c>
      <c r="E282" s="212"/>
      <c r="F282" s="212"/>
      <c r="G282" s="213"/>
      <c r="H282" s="214"/>
      <c r="I282" s="101"/>
      <c r="J282" s="215"/>
      <c r="K282" s="370"/>
      <c r="L282" s="370"/>
      <c r="M282" s="216"/>
      <c r="N282" s="216"/>
      <c r="O282" s="217"/>
      <c r="P282" s="101"/>
      <c r="Q282" s="218"/>
    </row>
    <row r="283" spans="1:49" ht="43.15">
      <c r="A283" s="382"/>
      <c r="B283" s="396"/>
      <c r="C283" s="398"/>
      <c r="D283" s="320" t="s">
        <v>423</v>
      </c>
      <c r="E283" s="212"/>
      <c r="F283" s="212"/>
      <c r="G283" s="213"/>
      <c r="H283" s="214"/>
      <c r="I283" s="101"/>
      <c r="J283" s="215"/>
      <c r="K283" s="370"/>
      <c r="L283" s="370"/>
      <c r="M283" s="216"/>
      <c r="N283" s="216"/>
      <c r="O283" s="217"/>
      <c r="P283" s="101"/>
      <c r="Q283" s="218"/>
    </row>
    <row r="284" spans="1:49" ht="21.6">
      <c r="A284" s="382"/>
      <c r="B284" s="396"/>
      <c r="C284" s="398"/>
      <c r="D284" s="320" t="s">
        <v>424</v>
      </c>
      <c r="E284" s="212"/>
      <c r="F284" s="212"/>
      <c r="G284" s="213"/>
      <c r="H284" s="214"/>
      <c r="I284" s="101"/>
      <c r="J284" s="215"/>
      <c r="K284" s="370"/>
      <c r="L284" s="370"/>
      <c r="M284" s="216"/>
      <c r="N284" s="216"/>
      <c r="O284" s="217"/>
      <c r="P284" s="101"/>
      <c r="Q284" s="218"/>
    </row>
    <row r="285" spans="1:49" ht="43.15">
      <c r="A285" s="382"/>
      <c r="B285" s="396"/>
      <c r="C285" s="398"/>
      <c r="D285" s="321" t="s">
        <v>425</v>
      </c>
      <c r="E285" s="212"/>
      <c r="F285" s="212"/>
      <c r="G285" s="213"/>
      <c r="H285" s="214"/>
      <c r="I285" s="101"/>
      <c r="J285" s="215"/>
      <c r="K285" s="370"/>
      <c r="L285" s="370"/>
      <c r="M285" s="216"/>
      <c r="N285" s="216"/>
      <c r="O285" s="217"/>
      <c r="P285" s="101"/>
      <c r="Q285" s="218"/>
    </row>
    <row r="286" spans="1:49" ht="21.6">
      <c r="A286" s="382"/>
      <c r="B286" s="396"/>
      <c r="C286" s="398"/>
      <c r="D286" s="319" t="s">
        <v>426</v>
      </c>
      <c r="E286" s="212"/>
      <c r="F286" s="212"/>
      <c r="G286" s="213"/>
      <c r="H286" s="214"/>
      <c r="I286" s="101"/>
      <c r="J286" s="215"/>
      <c r="K286" s="370"/>
      <c r="L286" s="370"/>
      <c r="M286" s="216"/>
      <c r="N286" s="216"/>
      <c r="O286" s="217"/>
      <c r="P286" s="101"/>
      <c r="Q286" s="218"/>
    </row>
    <row r="287" spans="1:49" ht="43.15">
      <c r="A287" s="382"/>
      <c r="B287" s="396"/>
      <c r="C287" s="398"/>
      <c r="D287" s="320" t="s">
        <v>427</v>
      </c>
      <c r="E287" s="212"/>
      <c r="F287" s="212"/>
      <c r="G287" s="213"/>
      <c r="H287" s="214"/>
      <c r="I287" s="101"/>
      <c r="J287" s="215"/>
      <c r="K287" s="370"/>
      <c r="L287" s="370"/>
      <c r="M287" s="216"/>
      <c r="N287" s="216"/>
      <c r="O287" s="217"/>
      <c r="P287" s="101"/>
      <c r="Q287" s="218"/>
    </row>
    <row r="288" spans="1:49" ht="21.6">
      <c r="A288" s="382"/>
      <c r="B288" s="396"/>
      <c r="C288" s="398"/>
      <c r="D288" s="320" t="s">
        <v>428</v>
      </c>
      <c r="E288" s="212"/>
      <c r="F288" s="212"/>
      <c r="G288" s="213"/>
      <c r="H288" s="214"/>
      <c r="I288" s="101"/>
      <c r="J288" s="215"/>
      <c r="K288" s="370"/>
      <c r="L288" s="370"/>
      <c r="M288" s="216"/>
      <c r="N288" s="216"/>
      <c r="O288" s="217"/>
      <c r="P288" s="101"/>
      <c r="Q288" s="218"/>
    </row>
    <row r="289" spans="1:49" ht="21.6">
      <c r="A289" s="382"/>
      <c r="B289" s="396"/>
      <c r="C289" s="398"/>
      <c r="D289" s="320" t="s">
        <v>429</v>
      </c>
      <c r="E289" s="212"/>
      <c r="F289" s="212"/>
      <c r="G289" s="213"/>
      <c r="H289" s="214"/>
      <c r="I289" s="101"/>
      <c r="J289" s="215"/>
      <c r="K289" s="370"/>
      <c r="L289" s="370"/>
      <c r="M289" s="216"/>
      <c r="N289" s="216"/>
      <c r="O289" s="217"/>
      <c r="P289" s="101"/>
      <c r="Q289" s="218"/>
    </row>
    <row r="290" spans="1:49" thickBot="1">
      <c r="A290" s="394"/>
      <c r="B290" s="396"/>
      <c r="C290" s="398"/>
      <c r="D290" s="320" t="s">
        <v>430</v>
      </c>
      <c r="E290" s="212"/>
      <c r="F290" s="212"/>
      <c r="G290" s="213"/>
      <c r="H290" s="214"/>
      <c r="I290" s="101"/>
      <c r="J290" s="215"/>
      <c r="K290" s="370"/>
      <c r="L290" s="370"/>
      <c r="M290" s="216"/>
      <c r="N290" s="216"/>
      <c r="O290" s="217"/>
      <c r="P290" s="101"/>
      <c r="Q290" s="218"/>
    </row>
    <row r="291" spans="1:49" thickBot="1">
      <c r="A291" s="364" t="s">
        <v>431</v>
      </c>
      <c r="B291" s="402" t="s">
        <v>432</v>
      </c>
      <c r="C291" s="399"/>
      <c r="D291" s="399"/>
      <c r="E291" s="242"/>
      <c r="F291" s="105"/>
      <c r="G291" s="243"/>
      <c r="H291" s="105"/>
      <c r="I291" s="115"/>
      <c r="J291" s="244"/>
      <c r="K291" s="105"/>
      <c r="L291" s="105"/>
      <c r="M291" s="105"/>
      <c r="N291" s="105"/>
      <c r="O291" s="105"/>
      <c r="P291" s="115"/>
      <c r="Q291" s="245"/>
    </row>
    <row r="292" spans="1:49" thickBot="1">
      <c r="A292" s="365"/>
      <c r="B292" s="71" t="s">
        <v>304</v>
      </c>
      <c r="C292" s="76" t="s">
        <v>77</v>
      </c>
      <c r="D292" s="60" t="s">
        <v>46</v>
      </c>
      <c r="E292" s="255"/>
      <c r="F292" s="124"/>
      <c r="G292" s="256"/>
      <c r="H292" s="124"/>
      <c r="I292" s="115"/>
      <c r="J292" s="257"/>
      <c r="K292" s="124"/>
      <c r="L292" s="124"/>
      <c r="M292" s="124"/>
      <c r="N292" s="124"/>
      <c r="O292" s="124"/>
      <c r="P292" s="115"/>
      <c r="Q292" s="258"/>
    </row>
    <row r="293" spans="1:49" s="303" customFormat="1" ht="43.15">
      <c r="A293" s="365"/>
      <c r="B293" s="362" t="s">
        <v>433</v>
      </c>
      <c r="C293" s="378" t="s">
        <v>434</v>
      </c>
      <c r="D293" s="299" t="s">
        <v>435</v>
      </c>
      <c r="E293" s="205"/>
      <c r="F293" s="205"/>
      <c r="G293" s="206"/>
      <c r="H293" s="207"/>
      <c r="I293" s="101"/>
      <c r="J293" s="208"/>
      <c r="K293" s="369" t="str" cm="1">
        <f t="array" ref="K293">IF((AND(J293:J299=1)), "Fully Mapped", "Not/ Partially Mapped")</f>
        <v>Not/ Partially Mapped</v>
      </c>
      <c r="L293" s="369">
        <f>SUM('Workings out'!AA4:AA25)</f>
        <v>0</v>
      </c>
      <c r="M293" s="209"/>
      <c r="N293" s="209"/>
      <c r="O293" s="210"/>
      <c r="P293" s="101"/>
      <c r="Q293" s="211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</row>
    <row r="294" spans="1:49" ht="43.15">
      <c r="A294" s="365"/>
      <c r="B294" s="363"/>
      <c r="C294" s="379"/>
      <c r="D294" s="300" t="s">
        <v>436</v>
      </c>
      <c r="E294" s="212"/>
      <c r="F294" s="212"/>
      <c r="G294" s="213"/>
      <c r="H294" s="214"/>
      <c r="I294" s="101"/>
      <c r="J294" s="215"/>
      <c r="K294" s="370"/>
      <c r="L294" s="370"/>
      <c r="M294" s="216"/>
      <c r="N294" s="216"/>
      <c r="O294" s="217"/>
      <c r="P294" s="101"/>
      <c r="Q294" s="218"/>
    </row>
    <row r="295" spans="1:49" ht="21.6">
      <c r="A295" s="365"/>
      <c r="B295" s="363"/>
      <c r="C295" s="379"/>
      <c r="D295" s="300" t="s">
        <v>437</v>
      </c>
      <c r="E295" s="212"/>
      <c r="F295" s="212"/>
      <c r="G295" s="213"/>
      <c r="H295" s="214"/>
      <c r="I295" s="101"/>
      <c r="J295" s="215"/>
      <c r="K295" s="370"/>
      <c r="L295" s="370"/>
      <c r="M295" s="216"/>
      <c r="N295" s="216"/>
      <c r="O295" s="217"/>
      <c r="P295" s="101"/>
      <c r="Q295" s="218"/>
    </row>
    <row r="296" spans="1:49" ht="43.15">
      <c r="A296" s="365"/>
      <c r="B296" s="363"/>
      <c r="C296" s="379"/>
      <c r="D296" s="300" t="s">
        <v>438</v>
      </c>
      <c r="E296" s="212"/>
      <c r="F296" s="212"/>
      <c r="G296" s="213"/>
      <c r="H296" s="214"/>
      <c r="I296" s="101"/>
      <c r="J296" s="215"/>
      <c r="K296" s="370"/>
      <c r="L296" s="370"/>
      <c r="M296" s="216"/>
      <c r="N296" s="216"/>
      <c r="O296" s="217"/>
      <c r="P296" s="101"/>
      <c r="Q296" s="218"/>
    </row>
    <row r="297" spans="1:49" ht="43.15">
      <c r="A297" s="365"/>
      <c r="B297" s="363"/>
      <c r="C297" s="379"/>
      <c r="D297" s="300" t="s">
        <v>439</v>
      </c>
      <c r="E297" s="212"/>
      <c r="F297" s="212"/>
      <c r="G297" s="213"/>
      <c r="H297" s="214"/>
      <c r="I297" s="101"/>
      <c r="J297" s="215"/>
      <c r="K297" s="370"/>
      <c r="L297" s="370"/>
      <c r="M297" s="216"/>
      <c r="N297" s="216"/>
      <c r="O297" s="217"/>
      <c r="P297" s="101"/>
      <c r="Q297" s="218"/>
    </row>
    <row r="298" spans="1:49" ht="43.15">
      <c r="A298" s="365"/>
      <c r="B298" s="363"/>
      <c r="C298" s="379"/>
      <c r="D298" s="311" t="s">
        <v>440</v>
      </c>
      <c r="E298" s="212"/>
      <c r="F298" s="212"/>
      <c r="G298" s="213"/>
      <c r="H298" s="214"/>
      <c r="I298" s="101"/>
      <c r="J298" s="215"/>
      <c r="K298" s="370"/>
      <c r="L298" s="370"/>
      <c r="M298" s="216"/>
      <c r="N298" s="216"/>
      <c r="O298" s="217"/>
      <c r="P298" s="101"/>
      <c r="Q298" s="218"/>
    </row>
    <row r="299" spans="1:49" s="310" customFormat="1" thickBot="1">
      <c r="A299" s="365"/>
      <c r="B299" s="377"/>
      <c r="C299" s="380"/>
      <c r="D299" s="316" t="s">
        <v>441</v>
      </c>
      <c r="E299" s="196"/>
      <c r="F299" s="196"/>
      <c r="G299" s="219"/>
      <c r="H299" s="220"/>
      <c r="I299" s="101"/>
      <c r="J299" s="221"/>
      <c r="K299" s="372"/>
      <c r="L299" s="370"/>
      <c r="M299" s="200"/>
      <c r="N299" s="200"/>
      <c r="O299" s="222"/>
      <c r="P299" s="101"/>
      <c r="Q299" s="20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</row>
    <row r="300" spans="1:49" s="303" customFormat="1" ht="43.15" customHeight="1">
      <c r="A300" s="365"/>
      <c r="B300" s="362" t="s">
        <v>442</v>
      </c>
      <c r="C300" s="360" t="s">
        <v>443</v>
      </c>
      <c r="D300" s="295" t="s">
        <v>444</v>
      </c>
      <c r="E300" s="205"/>
      <c r="F300" s="205"/>
      <c r="G300" s="206"/>
      <c r="H300" s="207"/>
      <c r="I300" s="101"/>
      <c r="J300" s="208"/>
      <c r="K300" s="369" t="str" cm="1">
        <f t="array" ref="K300">IF((AND(J300:J303=1)), "Fully Mapped", "Not/ Partially Mapped")</f>
        <v>Not/ Partially Mapped</v>
      </c>
      <c r="L300" s="370"/>
      <c r="M300" s="209"/>
      <c r="N300" s="209"/>
      <c r="O300" s="210"/>
      <c r="P300" s="101"/>
      <c r="Q300" s="211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</row>
    <row r="301" spans="1:49" ht="43.15">
      <c r="A301" s="365"/>
      <c r="B301" s="363"/>
      <c r="C301" s="361"/>
      <c r="D301" s="296" t="s">
        <v>445</v>
      </c>
      <c r="E301" s="233"/>
      <c r="F301" s="233"/>
      <c r="G301" s="234"/>
      <c r="H301" s="235"/>
      <c r="I301" s="101"/>
      <c r="J301" s="232"/>
      <c r="K301" s="370"/>
      <c r="L301" s="370"/>
      <c r="M301" s="236"/>
      <c r="N301" s="236"/>
      <c r="O301" s="237"/>
      <c r="P301" s="101"/>
      <c r="Q301" s="239"/>
    </row>
    <row r="302" spans="1:49" ht="108">
      <c r="A302" s="365"/>
      <c r="B302" s="363"/>
      <c r="C302" s="361"/>
      <c r="D302" s="296" t="s">
        <v>446</v>
      </c>
      <c r="E302" s="212"/>
      <c r="F302" s="212"/>
      <c r="G302" s="213"/>
      <c r="H302" s="214"/>
      <c r="I302" s="101"/>
      <c r="J302" s="215"/>
      <c r="K302" s="370"/>
      <c r="L302" s="370"/>
      <c r="M302" s="216"/>
      <c r="N302" s="216"/>
      <c r="O302" s="217"/>
      <c r="P302" s="101"/>
      <c r="Q302" s="218"/>
    </row>
    <row r="303" spans="1:49" s="310" customFormat="1" ht="108.6" thickBot="1">
      <c r="A303" s="365"/>
      <c r="B303" s="363"/>
      <c r="C303" s="361"/>
      <c r="D303" s="297" t="s">
        <v>447</v>
      </c>
      <c r="E303" s="196"/>
      <c r="F303" s="196"/>
      <c r="G303" s="219"/>
      <c r="H303" s="220"/>
      <c r="I303" s="101"/>
      <c r="J303" s="221"/>
      <c r="K303" s="372"/>
      <c r="L303" s="370"/>
      <c r="M303" s="200"/>
      <c r="N303" s="200"/>
      <c r="O303" s="222"/>
      <c r="P303" s="101"/>
      <c r="Q303" s="20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</row>
    <row r="304" spans="1:49" s="303" customFormat="1" ht="43.15">
      <c r="A304" s="365"/>
      <c r="B304" s="362" t="s">
        <v>448</v>
      </c>
      <c r="C304" s="360" t="s">
        <v>449</v>
      </c>
      <c r="D304" s="317" t="s">
        <v>450</v>
      </c>
      <c r="E304" s="205"/>
      <c r="F304" s="205"/>
      <c r="G304" s="206"/>
      <c r="H304" s="207"/>
      <c r="I304" s="101"/>
      <c r="J304" s="208"/>
      <c r="K304" s="369" t="str" cm="1">
        <f t="array" ref="K304">IF((AND(J304:J305=1)), "Fully Mapped", "Not/ Partially Mapped")</f>
        <v>Not/ Partially Mapped</v>
      </c>
      <c r="L304" s="370"/>
      <c r="M304" s="209"/>
      <c r="N304" s="209"/>
      <c r="O304" s="210"/>
      <c r="P304" s="101"/>
      <c r="Q304" s="211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</row>
    <row r="305" spans="1:49" ht="43.9" thickBot="1">
      <c r="A305" s="365"/>
      <c r="B305" s="371"/>
      <c r="C305" s="367"/>
      <c r="D305" s="318" t="s">
        <v>451</v>
      </c>
      <c r="E305" s="212"/>
      <c r="F305" s="212"/>
      <c r="G305" s="213"/>
      <c r="H305" s="214"/>
      <c r="I305" s="101"/>
      <c r="J305" s="215"/>
      <c r="K305" s="370"/>
      <c r="L305" s="370"/>
      <c r="M305" s="216"/>
      <c r="N305" s="216"/>
      <c r="O305" s="217"/>
      <c r="P305" s="101"/>
      <c r="Q305" s="218"/>
    </row>
    <row r="306" spans="1:49" s="303" customFormat="1" ht="43.15">
      <c r="A306" s="365"/>
      <c r="B306" s="395" t="s">
        <v>452</v>
      </c>
      <c r="C306" s="397" t="s">
        <v>453</v>
      </c>
      <c r="D306" s="319" t="s">
        <v>454</v>
      </c>
      <c r="E306" s="205"/>
      <c r="F306" s="205"/>
      <c r="G306" s="206"/>
      <c r="H306" s="207"/>
      <c r="I306" s="101"/>
      <c r="J306" s="208"/>
      <c r="K306" s="369" t="str" cm="1">
        <f t="array" ref="K306">IF((AND(J306:J314=1)), "Fully Mapped", "Not/ Partially Mapped")</f>
        <v>Not/ Partially Mapped</v>
      </c>
      <c r="L306" s="370"/>
      <c r="M306" s="209"/>
      <c r="N306" s="209"/>
      <c r="O306" s="210"/>
      <c r="P306" s="101"/>
      <c r="Q306" s="211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</row>
    <row r="307" spans="1:49" ht="64.900000000000006">
      <c r="A307" s="365"/>
      <c r="B307" s="396"/>
      <c r="C307" s="398"/>
      <c r="D307" s="320" t="s">
        <v>455</v>
      </c>
      <c r="E307" s="212"/>
      <c r="F307" s="212"/>
      <c r="G307" s="213"/>
      <c r="H307" s="214"/>
      <c r="I307" s="101"/>
      <c r="J307" s="215"/>
      <c r="K307" s="370"/>
      <c r="L307" s="370"/>
      <c r="M307" s="216"/>
      <c r="N307" s="216"/>
      <c r="O307" s="217"/>
      <c r="P307" s="101"/>
      <c r="Q307" s="218"/>
    </row>
    <row r="308" spans="1:49" ht="43.15">
      <c r="A308" s="365"/>
      <c r="B308" s="396"/>
      <c r="C308" s="398"/>
      <c r="D308" s="320" t="s">
        <v>456</v>
      </c>
      <c r="E308" s="212"/>
      <c r="F308" s="212"/>
      <c r="G308" s="213"/>
      <c r="H308" s="214"/>
      <c r="I308" s="101"/>
      <c r="J308" s="215"/>
      <c r="K308" s="370"/>
      <c r="L308" s="370"/>
      <c r="M308" s="216"/>
      <c r="N308" s="216"/>
      <c r="O308" s="217"/>
      <c r="P308" s="101"/>
      <c r="Q308" s="218"/>
    </row>
    <row r="309" spans="1:49" ht="86.45">
      <c r="A309" s="365"/>
      <c r="B309" s="396"/>
      <c r="C309" s="398"/>
      <c r="D309" s="320" t="s">
        <v>457</v>
      </c>
      <c r="E309" s="212"/>
      <c r="F309" s="212"/>
      <c r="G309" s="213"/>
      <c r="H309" s="214"/>
      <c r="I309" s="101"/>
      <c r="J309" s="215"/>
      <c r="K309" s="370"/>
      <c r="L309" s="370"/>
      <c r="M309" s="216"/>
      <c r="N309" s="216"/>
      <c r="O309" s="217"/>
      <c r="P309" s="101"/>
      <c r="Q309" s="218"/>
    </row>
    <row r="310" spans="1:49" ht="43.15">
      <c r="A310" s="365"/>
      <c r="B310" s="396"/>
      <c r="C310" s="398"/>
      <c r="D310" s="320" t="s">
        <v>458</v>
      </c>
      <c r="E310" s="212"/>
      <c r="F310" s="212"/>
      <c r="G310" s="213"/>
      <c r="H310" s="214"/>
      <c r="I310" s="101"/>
      <c r="J310" s="215"/>
      <c r="K310" s="370"/>
      <c r="L310" s="370"/>
      <c r="M310" s="216"/>
      <c r="N310" s="216"/>
      <c r="O310" s="217"/>
      <c r="P310" s="101"/>
      <c r="Q310" s="218"/>
    </row>
    <row r="311" spans="1:49" ht="43.15">
      <c r="A311" s="365"/>
      <c r="B311" s="396"/>
      <c r="C311" s="398"/>
      <c r="D311" s="320" t="s">
        <v>459</v>
      </c>
      <c r="E311" s="212"/>
      <c r="F311" s="212"/>
      <c r="G311" s="213"/>
      <c r="H311" s="214"/>
      <c r="I311" s="101"/>
      <c r="J311" s="215"/>
      <c r="K311" s="370"/>
      <c r="L311" s="370"/>
      <c r="M311" s="216"/>
      <c r="N311" s="216"/>
      <c r="O311" s="217"/>
      <c r="P311" s="101"/>
      <c r="Q311" s="218"/>
    </row>
    <row r="312" spans="1:49" ht="43.15">
      <c r="A312" s="365"/>
      <c r="B312" s="396"/>
      <c r="C312" s="398"/>
      <c r="D312" s="320" t="s">
        <v>460</v>
      </c>
      <c r="E312" s="212"/>
      <c r="F312" s="212"/>
      <c r="G312" s="213"/>
      <c r="H312" s="214"/>
      <c r="I312" s="101"/>
      <c r="J312" s="215"/>
      <c r="K312" s="370"/>
      <c r="L312" s="370"/>
      <c r="M312" s="216"/>
      <c r="N312" s="216"/>
      <c r="O312" s="217"/>
      <c r="P312" s="101"/>
      <c r="Q312" s="218"/>
    </row>
    <row r="313" spans="1:49" ht="43.15">
      <c r="A313" s="365"/>
      <c r="B313" s="396"/>
      <c r="C313" s="398"/>
      <c r="D313" s="320" t="s">
        <v>461</v>
      </c>
      <c r="E313" s="212"/>
      <c r="F313" s="212"/>
      <c r="G313" s="213"/>
      <c r="H313" s="214"/>
      <c r="I313" s="101"/>
      <c r="J313" s="215"/>
      <c r="K313" s="370"/>
      <c r="L313" s="370"/>
      <c r="M313" s="216"/>
      <c r="N313" s="216"/>
      <c r="O313" s="217"/>
      <c r="P313" s="101"/>
      <c r="Q313" s="218"/>
    </row>
    <row r="314" spans="1:49" s="310" customFormat="1" ht="43.9" thickBot="1">
      <c r="A314" s="366"/>
      <c r="B314" s="400"/>
      <c r="C314" s="401"/>
      <c r="D314" s="320" t="s">
        <v>462</v>
      </c>
      <c r="E314" s="196"/>
      <c r="F314" s="196"/>
      <c r="G314" s="219"/>
      <c r="H314" s="220"/>
      <c r="I314" s="101"/>
      <c r="J314" s="221"/>
      <c r="K314" s="372"/>
      <c r="L314" s="416"/>
      <c r="M314" s="200"/>
      <c r="N314" s="200"/>
      <c r="O314" s="222"/>
      <c r="P314" s="101"/>
      <c r="Q314" s="20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</row>
    <row r="315" spans="1:49" ht="21.6">
      <c r="B315" s="65"/>
      <c r="C315" s="64"/>
      <c r="D315" s="61"/>
      <c r="F315" s="63"/>
      <c r="G315" s="63"/>
      <c r="H315" s="63"/>
      <c r="I315" s="225"/>
      <c r="K315" s="65"/>
      <c r="L315" s="63"/>
      <c r="M315" s="63"/>
      <c r="N315" s="63"/>
      <c r="O315" s="63"/>
      <c r="Q315" s="63"/>
    </row>
    <row r="316" spans="1:49" ht="21.6">
      <c r="B316" s="65"/>
      <c r="C316" s="64"/>
      <c r="D316" s="59"/>
      <c r="F316" s="63"/>
      <c r="G316" s="63"/>
      <c r="H316" s="63"/>
      <c r="I316" s="225"/>
      <c r="K316" s="65"/>
      <c r="L316" s="63"/>
      <c r="M316" s="63"/>
      <c r="N316" s="63"/>
      <c r="O316" s="63"/>
      <c r="Q316" s="63"/>
    </row>
    <row r="317" spans="1:49" ht="21.6">
      <c r="B317" s="65"/>
      <c r="C317" s="64"/>
      <c r="D317" s="59"/>
      <c r="F317" s="63"/>
      <c r="G317" s="63"/>
      <c r="H317" s="63"/>
      <c r="I317" s="225"/>
      <c r="K317" s="65"/>
      <c r="L317" s="63"/>
      <c r="M317" s="63"/>
      <c r="N317" s="63"/>
      <c r="O317" s="63"/>
      <c r="Q317" s="63"/>
    </row>
    <row r="318" spans="1:49" ht="21.6">
      <c r="B318" s="65"/>
      <c r="C318" s="64"/>
      <c r="D318" s="59"/>
      <c r="F318" s="63"/>
      <c r="G318" s="63"/>
      <c r="H318" s="63"/>
      <c r="I318" s="225"/>
      <c r="K318" s="65"/>
      <c r="L318" s="63"/>
      <c r="M318" s="63"/>
      <c r="N318" s="63"/>
      <c r="O318" s="63"/>
      <c r="Q318" s="63"/>
    </row>
    <row r="319" spans="1:49" ht="21.6">
      <c r="B319" s="65"/>
      <c r="C319" s="64"/>
      <c r="D319" s="59"/>
      <c r="F319" s="63"/>
      <c r="G319" s="63"/>
      <c r="H319" s="63"/>
      <c r="I319" s="225"/>
      <c r="K319" s="65"/>
      <c r="L319" s="63"/>
      <c r="M319" s="63"/>
      <c r="N319" s="63"/>
      <c r="O319" s="63"/>
      <c r="Q319" s="63"/>
    </row>
    <row r="320" spans="1:49" ht="21.6">
      <c r="B320" s="65"/>
      <c r="C320" s="64"/>
      <c r="D320" s="59"/>
      <c r="F320" s="63"/>
      <c r="G320" s="63"/>
      <c r="H320" s="63"/>
      <c r="I320" s="225"/>
      <c r="K320" s="65"/>
      <c r="L320" s="63"/>
      <c r="M320" s="63"/>
      <c r="N320" s="63"/>
      <c r="O320" s="63"/>
      <c r="Q320" s="63"/>
    </row>
    <row r="321" spans="2:17" ht="21.6">
      <c r="B321" s="65"/>
      <c r="C321" s="64"/>
      <c r="D321" s="59"/>
      <c r="F321" s="63"/>
      <c r="G321" s="63"/>
      <c r="H321" s="63"/>
      <c r="I321" s="225"/>
      <c r="K321" s="65"/>
      <c r="L321" s="63"/>
      <c r="M321" s="63"/>
      <c r="N321" s="63"/>
      <c r="O321" s="63"/>
      <c r="Q321" s="63"/>
    </row>
    <row r="322" spans="2:17" ht="21.6">
      <c r="B322" s="65"/>
      <c r="C322" s="64"/>
      <c r="D322" s="59"/>
      <c r="F322" s="63"/>
      <c r="G322" s="63"/>
      <c r="H322" s="63"/>
      <c r="I322" s="225"/>
      <c r="K322" s="65"/>
      <c r="L322" s="63"/>
      <c r="M322" s="63"/>
      <c r="N322" s="63"/>
      <c r="O322" s="63"/>
      <c r="Q322" s="63"/>
    </row>
    <row r="323" spans="2:17" ht="21.6">
      <c r="B323" s="65"/>
      <c r="C323" s="64"/>
      <c r="D323" s="59"/>
      <c r="F323" s="63"/>
      <c r="G323" s="63"/>
      <c r="H323" s="63"/>
      <c r="I323" s="225"/>
      <c r="K323" s="65"/>
      <c r="L323" s="63"/>
      <c r="M323" s="63"/>
      <c r="N323" s="63"/>
      <c r="O323" s="63"/>
      <c r="Q323" s="63"/>
    </row>
    <row r="324" spans="2:17" ht="21.6">
      <c r="B324" s="65"/>
      <c r="C324" s="64"/>
      <c r="D324" s="59"/>
      <c r="F324" s="63"/>
      <c r="G324" s="63"/>
      <c r="H324" s="63"/>
      <c r="I324" s="225"/>
      <c r="K324" s="65"/>
      <c r="L324" s="63"/>
      <c r="M324" s="63"/>
      <c r="N324" s="63"/>
      <c r="O324" s="63"/>
      <c r="Q324" s="63"/>
    </row>
    <row r="325" spans="2:17" ht="21.6">
      <c r="B325" s="65"/>
      <c r="C325" s="64"/>
      <c r="D325" s="59"/>
      <c r="F325" s="63"/>
      <c r="G325" s="63"/>
      <c r="H325" s="63"/>
      <c r="I325" s="225"/>
      <c r="K325" s="65"/>
      <c r="L325" s="63"/>
      <c r="M325" s="63"/>
      <c r="N325" s="63"/>
      <c r="O325" s="63"/>
      <c r="Q325" s="63"/>
    </row>
    <row r="326" spans="2:17" ht="21.6">
      <c r="B326" s="65"/>
      <c r="C326" s="64"/>
      <c r="D326" s="59"/>
      <c r="F326" s="63"/>
      <c r="G326" s="63"/>
      <c r="H326" s="63"/>
      <c r="I326" s="225"/>
      <c r="K326" s="65"/>
      <c r="L326" s="63"/>
      <c r="M326" s="63"/>
      <c r="N326" s="63"/>
      <c r="O326" s="63"/>
      <c r="Q326" s="63"/>
    </row>
    <row r="327" spans="2:17" ht="21.6">
      <c r="B327" s="65"/>
      <c r="C327" s="64"/>
      <c r="D327" s="59"/>
      <c r="F327" s="63"/>
      <c r="G327" s="63"/>
      <c r="H327" s="63"/>
      <c r="I327" s="225"/>
      <c r="K327" s="65"/>
      <c r="L327" s="63"/>
      <c r="M327" s="63"/>
      <c r="N327" s="63"/>
      <c r="O327" s="63"/>
      <c r="Q327" s="63"/>
    </row>
    <row r="328" spans="2:17" ht="21.6">
      <c r="B328" s="65"/>
      <c r="C328" s="64"/>
      <c r="D328" s="59"/>
      <c r="F328" s="63"/>
      <c r="G328" s="63"/>
      <c r="H328" s="63"/>
      <c r="I328" s="225"/>
      <c r="K328" s="65"/>
      <c r="L328" s="63"/>
      <c r="M328" s="63"/>
      <c r="N328" s="63"/>
      <c r="O328" s="63"/>
      <c r="Q328" s="63"/>
    </row>
    <row r="329" spans="2:17" ht="21.6">
      <c r="B329" s="65"/>
      <c r="C329" s="64"/>
      <c r="D329" s="59"/>
      <c r="F329" s="63"/>
      <c r="G329" s="63"/>
      <c r="H329" s="63"/>
      <c r="I329" s="225"/>
      <c r="K329" s="65"/>
      <c r="L329" s="63"/>
      <c r="M329" s="63"/>
      <c r="N329" s="63"/>
      <c r="O329" s="63"/>
      <c r="Q329" s="63"/>
    </row>
    <row r="330" spans="2:17" ht="21.6">
      <c r="B330" s="65"/>
      <c r="C330" s="64"/>
      <c r="D330" s="59"/>
      <c r="F330" s="63"/>
      <c r="G330" s="63"/>
      <c r="H330" s="63"/>
      <c r="I330" s="225"/>
      <c r="K330" s="65"/>
      <c r="L330" s="63"/>
      <c r="M330" s="63"/>
      <c r="N330" s="63"/>
      <c r="O330" s="63"/>
      <c r="Q330" s="63"/>
    </row>
    <row r="331" spans="2:17" ht="21.6">
      <c r="B331" s="65"/>
      <c r="C331" s="64"/>
      <c r="D331" s="59"/>
      <c r="F331" s="63"/>
      <c r="G331" s="63"/>
      <c r="H331" s="63"/>
      <c r="I331" s="225"/>
      <c r="K331" s="65"/>
      <c r="L331" s="63"/>
      <c r="M331" s="63"/>
      <c r="N331" s="63"/>
      <c r="O331" s="63"/>
      <c r="Q331" s="63"/>
    </row>
    <row r="332" spans="2:17" ht="21.6">
      <c r="B332" s="65"/>
      <c r="C332" s="64"/>
      <c r="D332" s="59"/>
      <c r="F332" s="63"/>
      <c r="G332" s="63"/>
      <c r="H332" s="63"/>
      <c r="I332" s="225"/>
      <c r="K332" s="65"/>
      <c r="L332" s="63"/>
      <c r="M332" s="63"/>
      <c r="N332" s="63"/>
      <c r="O332" s="63"/>
      <c r="Q332" s="63"/>
    </row>
    <row r="333" spans="2:17" ht="21.6">
      <c r="B333" s="65"/>
      <c r="C333" s="64"/>
      <c r="D333" s="59"/>
      <c r="F333" s="63"/>
      <c r="G333" s="63"/>
      <c r="H333" s="63"/>
      <c r="I333" s="225"/>
      <c r="K333" s="65"/>
      <c r="L333" s="63"/>
      <c r="M333" s="63"/>
      <c r="N333" s="63"/>
      <c r="O333" s="63"/>
      <c r="Q333" s="63"/>
    </row>
    <row r="334" spans="2:17" ht="21.6">
      <c r="B334" s="65"/>
      <c r="C334" s="64"/>
      <c r="D334" s="59"/>
      <c r="F334" s="63"/>
      <c r="G334" s="63"/>
      <c r="H334" s="63"/>
      <c r="I334" s="225"/>
      <c r="K334" s="65"/>
      <c r="L334" s="63"/>
      <c r="M334" s="63"/>
      <c r="N334" s="63"/>
      <c r="O334" s="63"/>
      <c r="Q334" s="63"/>
    </row>
    <row r="335" spans="2:17" ht="21.6">
      <c r="B335" s="65"/>
      <c r="C335" s="64"/>
      <c r="D335" s="59"/>
      <c r="F335" s="63"/>
      <c r="G335" s="63"/>
      <c r="H335" s="63"/>
      <c r="I335" s="225"/>
      <c r="K335" s="65"/>
      <c r="L335" s="63"/>
      <c r="M335" s="63"/>
      <c r="N335" s="63"/>
      <c r="O335" s="63"/>
      <c r="Q335" s="63"/>
    </row>
    <row r="336" spans="2:17" ht="21.6">
      <c r="B336" s="65"/>
      <c r="C336" s="64"/>
      <c r="D336" s="59"/>
      <c r="F336" s="63"/>
      <c r="G336" s="63"/>
      <c r="H336" s="63"/>
      <c r="I336" s="225"/>
      <c r="K336" s="65"/>
      <c r="L336" s="63"/>
      <c r="M336" s="63"/>
      <c r="N336" s="63"/>
      <c r="O336" s="63"/>
      <c r="Q336" s="63"/>
    </row>
    <row r="337" spans="2:17" ht="21.6">
      <c r="B337" s="65"/>
      <c r="C337" s="64"/>
      <c r="D337" s="59"/>
      <c r="F337" s="63"/>
      <c r="G337" s="63"/>
      <c r="H337" s="63"/>
      <c r="I337" s="225"/>
      <c r="K337" s="65"/>
      <c r="L337" s="63"/>
      <c r="M337" s="63"/>
      <c r="N337" s="63"/>
      <c r="O337" s="63"/>
      <c r="Q337" s="63"/>
    </row>
    <row r="338" spans="2:17" ht="21.6">
      <c r="B338" s="65"/>
      <c r="C338" s="64"/>
      <c r="D338" s="59"/>
      <c r="F338" s="63"/>
      <c r="G338" s="63"/>
      <c r="H338" s="63"/>
      <c r="I338" s="225"/>
      <c r="K338" s="65"/>
      <c r="L338" s="63"/>
      <c r="M338" s="63"/>
      <c r="N338" s="63"/>
      <c r="O338" s="63"/>
      <c r="Q338" s="63"/>
    </row>
    <row r="339" spans="2:17" ht="21.6">
      <c r="B339" s="65"/>
      <c r="C339" s="64"/>
      <c r="D339" s="59"/>
      <c r="F339" s="63"/>
      <c r="G339" s="63"/>
      <c r="H339" s="63"/>
      <c r="I339" s="225"/>
      <c r="K339" s="65"/>
      <c r="L339" s="63"/>
      <c r="M339" s="63"/>
      <c r="N339" s="63"/>
      <c r="O339" s="63"/>
      <c r="Q339" s="63"/>
    </row>
    <row r="340" spans="2:17" ht="21.6">
      <c r="B340" s="65"/>
      <c r="C340" s="64"/>
      <c r="D340" s="59"/>
      <c r="F340" s="63"/>
      <c r="G340" s="63"/>
      <c r="H340" s="63"/>
      <c r="I340" s="225"/>
      <c r="K340" s="65"/>
      <c r="L340" s="63"/>
      <c r="M340" s="63"/>
      <c r="N340" s="63"/>
      <c r="O340" s="63"/>
      <c r="Q340" s="63"/>
    </row>
    <row r="341" spans="2:17" ht="21.6">
      <c r="B341" s="65"/>
      <c r="C341" s="64"/>
      <c r="D341" s="59"/>
      <c r="F341" s="63"/>
      <c r="G341" s="63"/>
      <c r="H341" s="63"/>
      <c r="I341" s="225"/>
      <c r="K341" s="65"/>
      <c r="L341" s="63"/>
      <c r="M341" s="63"/>
      <c r="N341" s="63"/>
      <c r="O341" s="63"/>
      <c r="Q341" s="63"/>
    </row>
    <row r="342" spans="2:17" ht="21.6">
      <c r="B342" s="65"/>
      <c r="C342" s="64"/>
      <c r="D342" s="59"/>
      <c r="F342" s="63"/>
      <c r="G342" s="63"/>
      <c r="H342" s="63"/>
      <c r="I342" s="225"/>
      <c r="K342" s="65"/>
      <c r="L342" s="63"/>
      <c r="M342" s="63"/>
      <c r="N342" s="63"/>
      <c r="O342" s="63"/>
      <c r="Q342" s="63"/>
    </row>
    <row r="343" spans="2:17" ht="21.6">
      <c r="B343" s="65"/>
      <c r="C343" s="64"/>
      <c r="D343" s="59"/>
      <c r="F343" s="63"/>
      <c r="G343" s="63"/>
      <c r="H343" s="63"/>
      <c r="I343" s="225"/>
      <c r="K343" s="65"/>
      <c r="L343" s="63"/>
      <c r="M343" s="63"/>
      <c r="N343" s="63"/>
      <c r="O343" s="63"/>
      <c r="Q343" s="63"/>
    </row>
    <row r="344" spans="2:17" ht="21.6">
      <c r="B344" s="65"/>
      <c r="C344" s="64"/>
      <c r="D344" s="59"/>
      <c r="F344" s="63"/>
      <c r="G344" s="63"/>
      <c r="H344" s="63"/>
      <c r="I344" s="225"/>
      <c r="K344" s="65"/>
      <c r="L344" s="63"/>
      <c r="M344" s="63"/>
      <c r="N344" s="63"/>
      <c r="O344" s="63"/>
      <c r="Q344" s="63"/>
    </row>
    <row r="345" spans="2:17" ht="21.6">
      <c r="B345" s="65"/>
      <c r="C345" s="64"/>
      <c r="D345" s="59"/>
      <c r="F345" s="63"/>
      <c r="G345" s="63"/>
      <c r="H345" s="63"/>
      <c r="I345" s="225"/>
      <c r="K345" s="65"/>
      <c r="L345" s="63"/>
      <c r="M345" s="63"/>
      <c r="N345" s="63"/>
      <c r="O345" s="63"/>
      <c r="Q345" s="63"/>
    </row>
    <row r="346" spans="2:17" ht="21.6">
      <c r="B346" s="65"/>
      <c r="C346" s="64"/>
      <c r="D346" s="59"/>
      <c r="F346" s="63"/>
      <c r="G346" s="63"/>
      <c r="H346" s="63"/>
      <c r="I346" s="225"/>
      <c r="K346" s="65"/>
      <c r="L346" s="63"/>
      <c r="M346" s="63"/>
      <c r="N346" s="63"/>
      <c r="O346" s="63"/>
      <c r="Q346" s="63"/>
    </row>
    <row r="347" spans="2:17" ht="21.6">
      <c r="B347" s="65"/>
      <c r="C347" s="64"/>
      <c r="D347" s="59"/>
      <c r="F347" s="63"/>
      <c r="G347" s="63"/>
      <c r="H347" s="63"/>
      <c r="I347" s="225"/>
      <c r="K347" s="65"/>
      <c r="L347" s="63"/>
      <c r="M347" s="63"/>
      <c r="N347" s="63"/>
      <c r="O347" s="63"/>
      <c r="Q347" s="63"/>
    </row>
    <row r="348" spans="2:17" ht="21.6">
      <c r="B348" s="65"/>
      <c r="C348" s="64"/>
      <c r="D348" s="59"/>
      <c r="F348" s="63"/>
      <c r="G348" s="63"/>
      <c r="H348" s="63"/>
      <c r="I348" s="225"/>
      <c r="K348" s="65"/>
      <c r="L348" s="63"/>
      <c r="M348" s="63"/>
      <c r="N348" s="63"/>
      <c r="O348" s="63"/>
      <c r="Q348" s="63"/>
    </row>
    <row r="349" spans="2:17" ht="21.6">
      <c r="B349" s="65"/>
      <c r="C349" s="64"/>
      <c r="D349" s="59"/>
      <c r="F349" s="63"/>
      <c r="G349" s="63"/>
      <c r="H349" s="63"/>
      <c r="I349" s="225"/>
      <c r="K349" s="65"/>
      <c r="L349" s="63"/>
      <c r="M349" s="63"/>
      <c r="N349" s="63"/>
      <c r="O349" s="63"/>
      <c r="Q349" s="63"/>
    </row>
    <row r="350" spans="2:17" ht="21.6">
      <c r="B350" s="65"/>
      <c r="C350" s="64"/>
      <c r="D350" s="59"/>
      <c r="F350" s="63"/>
      <c r="G350" s="63"/>
      <c r="H350" s="63"/>
      <c r="I350" s="225"/>
      <c r="K350" s="65"/>
      <c r="L350" s="63"/>
      <c r="M350" s="63"/>
      <c r="N350" s="63"/>
      <c r="O350" s="63"/>
      <c r="Q350" s="63"/>
    </row>
    <row r="351" spans="2:17" ht="21.6">
      <c r="B351" s="65"/>
      <c r="C351" s="64"/>
      <c r="D351" s="59"/>
      <c r="F351" s="63"/>
      <c r="G351" s="63"/>
      <c r="H351" s="63"/>
      <c r="I351" s="225"/>
      <c r="K351" s="65"/>
      <c r="L351" s="63"/>
      <c r="M351" s="63"/>
      <c r="N351" s="63"/>
      <c r="O351" s="63"/>
      <c r="Q351" s="63"/>
    </row>
    <row r="352" spans="2:17" ht="21.6">
      <c r="B352" s="65"/>
      <c r="C352" s="64"/>
      <c r="D352" s="59"/>
      <c r="F352" s="63"/>
      <c r="G352" s="63"/>
      <c r="H352" s="63"/>
      <c r="I352" s="225"/>
      <c r="K352" s="65"/>
      <c r="L352" s="63"/>
      <c r="M352" s="63"/>
      <c r="N352" s="63"/>
      <c r="O352" s="63"/>
      <c r="Q352" s="63"/>
    </row>
    <row r="353" spans="2:17" ht="21.6">
      <c r="B353" s="65"/>
      <c r="C353" s="64"/>
      <c r="D353" s="59"/>
      <c r="F353" s="63"/>
      <c r="G353" s="63"/>
      <c r="H353" s="63"/>
      <c r="I353" s="225"/>
      <c r="K353" s="65"/>
      <c r="L353" s="63"/>
      <c r="M353" s="63"/>
      <c r="N353" s="63"/>
      <c r="O353" s="63"/>
      <c r="Q353" s="63"/>
    </row>
    <row r="354" spans="2:17" ht="21.6">
      <c r="B354" s="65"/>
      <c r="C354" s="64"/>
      <c r="D354" s="59"/>
      <c r="F354" s="63"/>
      <c r="G354" s="63"/>
      <c r="H354" s="63"/>
      <c r="I354" s="225"/>
      <c r="K354" s="65"/>
      <c r="L354" s="63"/>
      <c r="M354" s="63"/>
      <c r="N354" s="63"/>
      <c r="O354" s="63"/>
      <c r="Q354" s="63"/>
    </row>
    <row r="355" spans="2:17" ht="21.6">
      <c r="B355" s="65"/>
      <c r="C355" s="64"/>
      <c r="D355" s="59"/>
      <c r="F355" s="63"/>
      <c r="G355" s="63"/>
      <c r="H355" s="63"/>
      <c r="I355" s="225"/>
      <c r="K355" s="65"/>
      <c r="L355" s="63"/>
      <c r="M355" s="63"/>
      <c r="N355" s="63"/>
      <c r="O355" s="63"/>
      <c r="Q355" s="63"/>
    </row>
    <row r="356" spans="2:17" ht="21.6">
      <c r="B356" s="65"/>
      <c r="C356" s="64"/>
      <c r="D356" s="59"/>
      <c r="F356" s="63"/>
      <c r="G356" s="63"/>
      <c r="H356" s="63"/>
      <c r="I356" s="225"/>
      <c r="K356" s="65"/>
      <c r="L356" s="63"/>
      <c r="M356" s="63"/>
      <c r="N356" s="63"/>
      <c r="O356" s="63"/>
      <c r="Q356" s="63"/>
    </row>
    <row r="357" spans="2:17" ht="21.6">
      <c r="B357" s="65"/>
      <c r="C357" s="64"/>
      <c r="D357" s="59"/>
      <c r="F357" s="63"/>
      <c r="G357" s="63"/>
      <c r="H357" s="63"/>
      <c r="I357" s="225"/>
      <c r="K357" s="65"/>
      <c r="L357" s="63"/>
      <c r="M357" s="63"/>
      <c r="N357" s="63"/>
      <c r="O357" s="63"/>
      <c r="Q357" s="63"/>
    </row>
    <row r="358" spans="2:17" ht="21.6">
      <c r="B358" s="65"/>
      <c r="C358" s="64"/>
      <c r="D358" s="59"/>
      <c r="F358" s="63"/>
      <c r="G358" s="63"/>
      <c r="H358" s="63"/>
      <c r="I358" s="225"/>
      <c r="K358" s="65"/>
      <c r="L358" s="63"/>
      <c r="M358" s="63"/>
      <c r="N358" s="63"/>
      <c r="O358" s="63"/>
      <c r="Q358" s="63"/>
    </row>
    <row r="359" spans="2:17" ht="21.6">
      <c r="B359" s="65"/>
      <c r="C359" s="64"/>
      <c r="D359" s="59"/>
      <c r="F359" s="63"/>
      <c r="G359" s="63"/>
      <c r="H359" s="63"/>
      <c r="I359" s="225"/>
      <c r="K359" s="65"/>
      <c r="L359" s="63"/>
      <c r="M359" s="63"/>
      <c r="N359" s="63"/>
      <c r="O359" s="63"/>
      <c r="Q359" s="63"/>
    </row>
    <row r="360" spans="2:17" ht="21.6">
      <c r="B360" s="65"/>
      <c r="C360" s="64"/>
      <c r="D360" s="59"/>
      <c r="F360" s="63"/>
      <c r="G360" s="63"/>
      <c r="H360" s="63"/>
      <c r="I360" s="225"/>
      <c r="K360" s="65"/>
      <c r="L360" s="63"/>
      <c r="M360" s="63"/>
      <c r="N360" s="63"/>
      <c r="O360" s="63"/>
      <c r="Q360" s="63"/>
    </row>
    <row r="361" spans="2:17" ht="21.6">
      <c r="B361" s="65"/>
      <c r="C361" s="64"/>
      <c r="D361" s="59"/>
      <c r="F361" s="63"/>
      <c r="G361" s="63"/>
      <c r="H361" s="63"/>
      <c r="I361" s="225"/>
      <c r="K361" s="65"/>
      <c r="L361" s="63"/>
      <c r="M361" s="63"/>
      <c r="N361" s="63"/>
      <c r="O361" s="63"/>
      <c r="Q361" s="63"/>
    </row>
    <row r="362" spans="2:17" ht="21.6">
      <c r="B362" s="65"/>
      <c r="C362" s="64"/>
      <c r="D362" s="59"/>
      <c r="F362" s="63"/>
      <c r="G362" s="63"/>
      <c r="H362" s="63"/>
      <c r="I362" s="225"/>
      <c r="K362" s="65"/>
      <c r="L362" s="63"/>
      <c r="M362" s="63"/>
      <c r="N362" s="63"/>
      <c r="O362" s="63"/>
      <c r="Q362" s="63"/>
    </row>
    <row r="363" spans="2:17" ht="21.6">
      <c r="B363" s="65"/>
      <c r="C363" s="64"/>
      <c r="D363" s="59"/>
      <c r="F363" s="63"/>
      <c r="G363" s="63"/>
      <c r="H363" s="63"/>
      <c r="I363" s="225"/>
      <c r="K363" s="65"/>
      <c r="L363" s="63"/>
      <c r="M363" s="63"/>
      <c r="N363" s="63"/>
      <c r="O363" s="63"/>
      <c r="Q363" s="63"/>
    </row>
    <row r="364" spans="2:17" ht="21.6">
      <c r="B364" s="65"/>
      <c r="C364" s="64"/>
      <c r="D364" s="59"/>
      <c r="F364" s="63"/>
      <c r="G364" s="63"/>
      <c r="H364" s="63"/>
      <c r="I364" s="225"/>
      <c r="K364" s="65"/>
      <c r="L364" s="63"/>
      <c r="M364" s="63"/>
      <c r="N364" s="63"/>
      <c r="O364" s="63"/>
      <c r="Q364" s="63"/>
    </row>
    <row r="365" spans="2:17" ht="21.6">
      <c r="B365" s="65"/>
      <c r="C365" s="64"/>
      <c r="D365" s="59"/>
      <c r="F365" s="63"/>
      <c r="G365" s="63"/>
      <c r="H365" s="63"/>
      <c r="I365" s="225"/>
      <c r="K365" s="65"/>
      <c r="L365" s="63"/>
      <c r="M365" s="63"/>
      <c r="N365" s="63"/>
      <c r="O365" s="63"/>
      <c r="Q365" s="63"/>
    </row>
    <row r="366" spans="2:17" ht="21.6">
      <c r="B366" s="65"/>
      <c r="C366" s="64"/>
      <c r="D366" s="59"/>
      <c r="F366" s="63"/>
      <c r="G366" s="63"/>
      <c r="H366" s="63"/>
      <c r="I366" s="225"/>
      <c r="K366" s="65"/>
      <c r="L366" s="63"/>
      <c r="M366" s="63"/>
      <c r="N366" s="63"/>
      <c r="O366" s="63"/>
      <c r="Q366" s="63"/>
    </row>
    <row r="367" spans="2:17" ht="21.6">
      <c r="B367" s="65"/>
      <c r="C367" s="64"/>
      <c r="D367" s="59"/>
      <c r="F367" s="63"/>
      <c r="G367" s="63"/>
      <c r="H367" s="63"/>
      <c r="I367" s="225"/>
      <c r="K367" s="65"/>
      <c r="L367" s="63"/>
      <c r="M367" s="63"/>
      <c r="N367" s="63"/>
      <c r="O367" s="63"/>
      <c r="Q367" s="63"/>
    </row>
    <row r="368" spans="2:17" ht="21.6">
      <c r="B368" s="65"/>
      <c r="C368" s="64"/>
      <c r="D368" s="59"/>
      <c r="F368" s="63"/>
      <c r="G368" s="63"/>
      <c r="H368" s="63"/>
      <c r="I368" s="225"/>
      <c r="K368" s="65"/>
      <c r="L368" s="63"/>
      <c r="M368" s="63"/>
      <c r="N368" s="63"/>
      <c r="O368" s="63"/>
      <c r="Q368" s="63"/>
    </row>
    <row r="369" spans="2:17" ht="21.6">
      <c r="B369" s="65"/>
      <c r="C369" s="64"/>
      <c r="D369" s="59"/>
      <c r="F369" s="63"/>
      <c r="G369" s="63"/>
      <c r="H369" s="63"/>
      <c r="I369" s="225"/>
      <c r="K369" s="65"/>
      <c r="L369" s="63"/>
      <c r="M369" s="63"/>
      <c r="N369" s="63"/>
      <c r="O369" s="63"/>
      <c r="Q369" s="63"/>
    </row>
    <row r="370" spans="2:17" ht="21.6">
      <c r="B370" s="65"/>
      <c r="C370" s="64"/>
      <c r="D370" s="59"/>
      <c r="F370" s="63"/>
      <c r="G370" s="63"/>
      <c r="H370" s="63"/>
      <c r="I370" s="225"/>
      <c r="K370" s="65"/>
      <c r="L370" s="63"/>
      <c r="M370" s="63"/>
      <c r="N370" s="63"/>
      <c r="O370" s="63"/>
      <c r="Q370" s="63"/>
    </row>
    <row r="371" spans="2:17" ht="21.6">
      <c r="B371" s="65"/>
      <c r="C371" s="64"/>
      <c r="D371" s="59"/>
      <c r="F371" s="63"/>
      <c r="G371" s="63"/>
      <c r="H371" s="63"/>
      <c r="I371" s="225"/>
      <c r="K371" s="65"/>
      <c r="L371" s="63"/>
      <c r="M371" s="63"/>
      <c r="N371" s="63"/>
      <c r="O371" s="63"/>
      <c r="Q371" s="63"/>
    </row>
    <row r="372" spans="2:17" ht="21.6">
      <c r="B372" s="65"/>
      <c r="C372" s="64"/>
      <c r="D372" s="59"/>
      <c r="F372" s="63"/>
      <c r="G372" s="63"/>
      <c r="H372" s="63"/>
      <c r="I372" s="225"/>
      <c r="K372" s="65"/>
      <c r="L372" s="63"/>
      <c r="M372" s="63"/>
      <c r="N372" s="63"/>
      <c r="O372" s="63"/>
      <c r="Q372" s="63"/>
    </row>
    <row r="373" spans="2:17" ht="21.6">
      <c r="B373" s="65"/>
      <c r="C373" s="64"/>
      <c r="D373" s="59"/>
      <c r="F373" s="63"/>
      <c r="G373" s="63"/>
      <c r="H373" s="63"/>
      <c r="I373" s="225"/>
      <c r="K373" s="65"/>
      <c r="L373" s="63"/>
      <c r="M373" s="63"/>
      <c r="N373" s="63"/>
      <c r="O373" s="63"/>
      <c r="Q373" s="63"/>
    </row>
    <row r="374" spans="2:17" ht="21.6">
      <c r="B374" s="65"/>
      <c r="C374" s="64"/>
      <c r="D374" s="59"/>
      <c r="F374" s="63"/>
      <c r="G374" s="63"/>
      <c r="H374" s="63"/>
      <c r="I374" s="225"/>
      <c r="K374" s="65"/>
      <c r="L374" s="63"/>
      <c r="M374" s="63"/>
      <c r="N374" s="63"/>
      <c r="O374" s="63"/>
      <c r="Q374" s="63"/>
    </row>
    <row r="375" spans="2:17" ht="21.6">
      <c r="B375" s="65"/>
      <c r="C375" s="64"/>
      <c r="D375" s="59"/>
      <c r="F375" s="63"/>
      <c r="G375" s="63"/>
      <c r="H375" s="63"/>
      <c r="I375" s="225"/>
      <c r="K375" s="65"/>
      <c r="L375" s="63"/>
      <c r="M375" s="63"/>
      <c r="N375" s="63"/>
      <c r="O375" s="63"/>
      <c r="Q375" s="63"/>
    </row>
    <row r="376" spans="2:17" ht="21.6">
      <c r="B376" s="65"/>
      <c r="C376" s="64"/>
      <c r="D376" s="59"/>
      <c r="F376" s="63"/>
      <c r="G376" s="63"/>
      <c r="H376" s="63"/>
      <c r="I376" s="225"/>
      <c r="K376" s="65"/>
      <c r="L376" s="63"/>
      <c r="M376" s="63"/>
      <c r="N376" s="63"/>
      <c r="O376" s="63"/>
      <c r="Q376" s="63"/>
    </row>
    <row r="377" spans="2:17" ht="21.6">
      <c r="B377" s="65"/>
      <c r="C377" s="64"/>
      <c r="D377" s="59"/>
      <c r="F377" s="63"/>
      <c r="G377" s="63"/>
      <c r="H377" s="63"/>
      <c r="I377" s="225"/>
      <c r="K377" s="65"/>
      <c r="L377" s="63"/>
      <c r="M377" s="63"/>
      <c r="N377" s="63"/>
      <c r="O377" s="63"/>
      <c r="Q377" s="63"/>
    </row>
    <row r="378" spans="2:17" ht="21.6">
      <c r="B378" s="65"/>
      <c r="C378" s="64"/>
      <c r="D378" s="59"/>
      <c r="F378" s="63"/>
      <c r="G378" s="63"/>
      <c r="H378" s="63"/>
      <c r="I378" s="225"/>
      <c r="K378" s="65"/>
      <c r="L378" s="63"/>
      <c r="M378" s="63"/>
      <c r="N378" s="63"/>
      <c r="O378" s="63"/>
      <c r="Q378" s="63"/>
    </row>
    <row r="379" spans="2:17" ht="21.6">
      <c r="B379" s="65"/>
      <c r="C379" s="64"/>
      <c r="D379" s="59"/>
      <c r="F379" s="63"/>
      <c r="G379" s="63"/>
      <c r="H379" s="63"/>
      <c r="I379" s="225"/>
      <c r="K379" s="65"/>
      <c r="L379" s="63"/>
      <c r="M379" s="63"/>
      <c r="N379" s="63"/>
      <c r="O379" s="63"/>
      <c r="Q379" s="63"/>
    </row>
    <row r="380" spans="2:17" ht="21.6">
      <c r="B380" s="65"/>
      <c r="C380" s="64"/>
      <c r="D380" s="59"/>
      <c r="F380" s="63"/>
      <c r="G380" s="63"/>
      <c r="H380" s="63"/>
      <c r="I380" s="225"/>
      <c r="K380" s="65"/>
      <c r="L380" s="63"/>
      <c r="M380" s="63"/>
      <c r="N380" s="63"/>
      <c r="O380" s="63"/>
      <c r="Q380" s="63"/>
    </row>
    <row r="381" spans="2:17" ht="21.6">
      <c r="B381" s="65"/>
      <c r="C381" s="64"/>
      <c r="D381" s="59"/>
      <c r="F381" s="63"/>
      <c r="G381" s="63"/>
      <c r="H381" s="63"/>
      <c r="I381" s="225"/>
      <c r="K381" s="65"/>
      <c r="L381" s="63"/>
      <c r="M381" s="63"/>
      <c r="N381" s="63"/>
      <c r="O381" s="63"/>
      <c r="Q381" s="63"/>
    </row>
    <row r="382" spans="2:17" ht="21.6">
      <c r="B382" s="65"/>
      <c r="C382" s="64"/>
      <c r="D382" s="59"/>
      <c r="F382" s="63"/>
      <c r="G382" s="63"/>
      <c r="H382" s="63"/>
      <c r="I382" s="225"/>
      <c r="K382" s="65"/>
      <c r="L382" s="63"/>
      <c r="M382" s="63"/>
      <c r="N382" s="63"/>
      <c r="O382" s="63"/>
      <c r="Q382" s="63"/>
    </row>
    <row r="383" spans="2:17" ht="21.6">
      <c r="B383" s="65"/>
      <c r="C383" s="64"/>
      <c r="D383" s="59"/>
      <c r="F383" s="63"/>
      <c r="G383" s="63"/>
      <c r="H383" s="63"/>
      <c r="I383" s="225"/>
      <c r="K383" s="65"/>
      <c r="L383" s="63"/>
      <c r="M383" s="63"/>
      <c r="N383" s="63"/>
      <c r="O383" s="63"/>
      <c r="Q383" s="63"/>
    </row>
    <row r="384" spans="2:17" ht="21.6">
      <c r="B384" s="65"/>
      <c r="C384" s="64"/>
      <c r="D384" s="59"/>
      <c r="F384" s="63"/>
      <c r="G384" s="63"/>
      <c r="H384" s="63"/>
      <c r="I384" s="225"/>
      <c r="K384" s="65"/>
      <c r="L384" s="63"/>
      <c r="M384" s="63"/>
      <c r="N384" s="63"/>
      <c r="O384" s="63"/>
      <c r="Q384" s="63"/>
    </row>
    <row r="385" spans="2:17" ht="21.6">
      <c r="B385" s="65"/>
      <c r="C385" s="64"/>
      <c r="D385" s="59"/>
      <c r="F385" s="63"/>
      <c r="G385" s="63"/>
      <c r="H385" s="63"/>
      <c r="I385" s="225"/>
      <c r="K385" s="65"/>
      <c r="L385" s="63"/>
      <c r="M385" s="63"/>
      <c r="N385" s="63"/>
      <c r="O385" s="63"/>
      <c r="Q385" s="63"/>
    </row>
    <row r="386" spans="2:17" ht="21.6">
      <c r="B386" s="65"/>
      <c r="C386" s="64"/>
      <c r="D386" s="59"/>
      <c r="F386" s="63"/>
      <c r="G386" s="63"/>
      <c r="H386" s="63"/>
      <c r="I386" s="225"/>
      <c r="K386" s="65"/>
      <c r="L386" s="63"/>
      <c r="M386" s="63"/>
      <c r="N386" s="63"/>
      <c r="O386" s="63"/>
      <c r="Q386" s="63"/>
    </row>
    <row r="387" spans="2:17" ht="21.6">
      <c r="B387" s="65"/>
      <c r="C387" s="64"/>
      <c r="D387" s="59"/>
      <c r="F387" s="63"/>
      <c r="G387" s="63"/>
      <c r="H387" s="63"/>
      <c r="I387" s="225"/>
      <c r="K387" s="65"/>
      <c r="L387" s="63"/>
      <c r="M387" s="63"/>
      <c r="N387" s="63"/>
      <c r="O387" s="63"/>
      <c r="Q387" s="63"/>
    </row>
    <row r="388" spans="2:17" ht="21.6">
      <c r="B388" s="65"/>
      <c r="C388" s="64"/>
      <c r="D388" s="59"/>
      <c r="F388" s="63"/>
      <c r="G388" s="63"/>
      <c r="H388" s="63"/>
      <c r="I388" s="225"/>
      <c r="K388" s="65"/>
      <c r="L388" s="63"/>
      <c r="M388" s="63"/>
      <c r="N388" s="63"/>
      <c r="O388" s="63"/>
      <c r="Q388" s="63"/>
    </row>
    <row r="389" spans="2:17" ht="21.6">
      <c r="B389" s="65"/>
      <c r="C389" s="64"/>
      <c r="D389" s="59"/>
      <c r="F389" s="63"/>
      <c r="G389" s="63"/>
      <c r="H389" s="63"/>
      <c r="I389" s="225"/>
      <c r="K389" s="65"/>
      <c r="L389" s="63"/>
      <c r="M389" s="63"/>
      <c r="N389" s="63"/>
      <c r="O389" s="63"/>
      <c r="Q389" s="63"/>
    </row>
    <row r="390" spans="2:17" ht="21.6">
      <c r="B390" s="65"/>
      <c r="C390" s="64"/>
      <c r="D390" s="59"/>
      <c r="F390" s="63"/>
      <c r="G390" s="63"/>
      <c r="H390" s="63"/>
      <c r="I390" s="225"/>
      <c r="K390" s="65"/>
      <c r="L390" s="63"/>
      <c r="M390" s="63"/>
      <c r="N390" s="63"/>
      <c r="O390" s="63"/>
      <c r="Q390" s="63"/>
    </row>
    <row r="391" spans="2:17" ht="21.6">
      <c r="B391" s="65"/>
      <c r="C391" s="64"/>
      <c r="D391" s="59"/>
      <c r="F391" s="63"/>
      <c r="G391" s="63"/>
      <c r="H391" s="63"/>
      <c r="I391" s="225"/>
      <c r="K391" s="65"/>
      <c r="L391" s="63"/>
      <c r="M391" s="63"/>
      <c r="N391" s="63"/>
      <c r="O391" s="63"/>
      <c r="Q391" s="63"/>
    </row>
    <row r="392" spans="2:17" ht="21.6">
      <c r="B392" s="65"/>
      <c r="C392" s="64"/>
      <c r="D392" s="59"/>
      <c r="F392" s="63"/>
      <c r="G392" s="63"/>
      <c r="H392" s="63"/>
      <c r="I392" s="225"/>
      <c r="K392" s="65"/>
      <c r="L392" s="63"/>
      <c r="M392" s="63"/>
      <c r="N392" s="63"/>
      <c r="O392" s="63"/>
      <c r="Q392" s="63"/>
    </row>
    <row r="393" spans="2:17" ht="21.6">
      <c r="B393" s="65"/>
      <c r="C393" s="64"/>
      <c r="D393" s="59"/>
      <c r="F393" s="63"/>
      <c r="G393" s="63"/>
      <c r="H393" s="63"/>
      <c r="I393" s="225"/>
      <c r="K393" s="65"/>
      <c r="L393" s="63"/>
      <c r="M393" s="63"/>
      <c r="N393" s="63"/>
      <c r="O393" s="63"/>
      <c r="Q393" s="63"/>
    </row>
    <row r="394" spans="2:17" ht="21.6">
      <c r="B394" s="65"/>
      <c r="C394" s="64"/>
      <c r="D394" s="59"/>
      <c r="F394" s="63"/>
      <c r="G394" s="63"/>
      <c r="H394" s="63"/>
      <c r="I394" s="225"/>
      <c r="K394" s="65"/>
      <c r="L394" s="63"/>
      <c r="M394" s="63"/>
      <c r="N394" s="63"/>
      <c r="O394" s="63"/>
      <c r="Q394" s="63"/>
    </row>
    <row r="395" spans="2:17" ht="21.6">
      <c r="B395" s="65"/>
      <c r="C395" s="64"/>
      <c r="D395" s="59"/>
      <c r="F395" s="63"/>
      <c r="G395" s="63"/>
      <c r="H395" s="63"/>
      <c r="I395" s="225"/>
      <c r="K395" s="65"/>
      <c r="L395" s="63"/>
      <c r="M395" s="63"/>
      <c r="N395" s="63"/>
      <c r="O395" s="63"/>
      <c r="Q395" s="63"/>
    </row>
    <row r="396" spans="2:17" ht="21.6">
      <c r="B396" s="65"/>
      <c r="C396" s="64"/>
      <c r="D396" s="59"/>
      <c r="F396" s="63"/>
      <c r="G396" s="63"/>
      <c r="H396" s="63"/>
      <c r="I396" s="225"/>
      <c r="K396" s="65"/>
      <c r="L396" s="63"/>
      <c r="M396" s="63"/>
      <c r="N396" s="63"/>
      <c r="O396" s="63"/>
      <c r="Q396" s="63"/>
    </row>
    <row r="397" spans="2:17" ht="21.6">
      <c r="B397" s="65"/>
      <c r="C397" s="64"/>
      <c r="D397" s="59"/>
      <c r="F397" s="63"/>
      <c r="G397" s="63"/>
      <c r="H397" s="63"/>
      <c r="I397" s="225"/>
      <c r="K397" s="65"/>
      <c r="L397" s="63"/>
      <c r="M397" s="63"/>
      <c r="N397" s="63"/>
      <c r="O397" s="63"/>
      <c r="Q397" s="63"/>
    </row>
    <row r="398" spans="2:17" ht="21.6">
      <c r="B398" s="65"/>
      <c r="C398" s="64"/>
      <c r="D398" s="59"/>
      <c r="F398" s="63"/>
      <c r="G398" s="63"/>
      <c r="H398" s="63"/>
      <c r="I398" s="225"/>
      <c r="K398" s="65"/>
      <c r="L398" s="63"/>
      <c r="M398" s="63"/>
      <c r="N398" s="63"/>
      <c r="O398" s="63"/>
      <c r="Q398" s="63"/>
    </row>
    <row r="399" spans="2:17" ht="21.6">
      <c r="B399" s="65"/>
      <c r="C399" s="64"/>
      <c r="D399" s="59"/>
      <c r="F399" s="63"/>
      <c r="G399" s="63"/>
      <c r="H399" s="63"/>
      <c r="I399" s="225"/>
      <c r="K399" s="65"/>
      <c r="L399" s="63"/>
      <c r="M399" s="63"/>
      <c r="N399" s="63"/>
      <c r="O399" s="63"/>
      <c r="Q399" s="63"/>
    </row>
    <row r="400" spans="2:17" ht="21.6">
      <c r="B400" s="65"/>
      <c r="C400" s="64"/>
      <c r="D400" s="59"/>
      <c r="F400" s="63"/>
      <c r="G400" s="63"/>
      <c r="H400" s="63"/>
      <c r="I400" s="225"/>
      <c r="K400" s="65"/>
      <c r="L400" s="63"/>
      <c r="M400" s="63"/>
      <c r="N400" s="63"/>
      <c r="O400" s="63"/>
      <c r="Q400" s="63"/>
    </row>
    <row r="401" spans="2:17" ht="21.6">
      <c r="B401" s="65"/>
      <c r="C401" s="64"/>
      <c r="D401" s="59"/>
      <c r="F401" s="63"/>
      <c r="G401" s="63"/>
      <c r="H401" s="63"/>
      <c r="I401" s="225"/>
      <c r="K401" s="65"/>
      <c r="L401" s="63"/>
      <c r="M401" s="63"/>
      <c r="N401" s="63"/>
      <c r="O401" s="63"/>
      <c r="Q401" s="63"/>
    </row>
    <row r="402" spans="2:17" ht="21.6">
      <c r="B402" s="65"/>
      <c r="C402" s="64"/>
      <c r="D402" s="59"/>
      <c r="F402" s="63"/>
      <c r="G402" s="63"/>
      <c r="H402" s="63"/>
      <c r="I402" s="225"/>
      <c r="K402" s="65"/>
      <c r="L402" s="63"/>
      <c r="M402" s="63"/>
      <c r="N402" s="63"/>
      <c r="O402" s="63"/>
      <c r="Q402" s="63"/>
    </row>
    <row r="403" spans="2:17" ht="21.6">
      <c r="B403" s="65"/>
      <c r="C403" s="64"/>
      <c r="D403" s="59"/>
      <c r="F403" s="63"/>
      <c r="G403" s="63"/>
      <c r="H403" s="63"/>
      <c r="I403" s="225"/>
      <c r="K403" s="65"/>
      <c r="L403" s="63"/>
      <c r="M403" s="63"/>
      <c r="N403" s="63"/>
      <c r="O403" s="63"/>
      <c r="Q403" s="63"/>
    </row>
    <row r="404" spans="2:17" ht="21.6">
      <c r="B404" s="65"/>
      <c r="C404" s="64"/>
      <c r="D404" s="59"/>
      <c r="F404" s="63"/>
      <c r="G404" s="63"/>
      <c r="H404" s="63"/>
      <c r="I404" s="225"/>
      <c r="K404" s="65"/>
      <c r="L404" s="63"/>
      <c r="M404" s="63"/>
      <c r="N404" s="63"/>
      <c r="O404" s="63"/>
      <c r="Q404" s="63"/>
    </row>
    <row r="405" spans="2:17" ht="21.6">
      <c r="B405" s="65"/>
      <c r="C405" s="64"/>
      <c r="D405" s="59"/>
      <c r="F405" s="63"/>
      <c r="G405" s="63"/>
      <c r="H405" s="63"/>
      <c r="I405" s="225"/>
      <c r="K405" s="65"/>
      <c r="L405" s="63"/>
      <c r="M405" s="63"/>
      <c r="N405" s="63"/>
      <c r="O405" s="63"/>
      <c r="Q405" s="63"/>
    </row>
    <row r="406" spans="2:17" ht="21.6">
      <c r="B406" s="65"/>
      <c r="C406" s="64"/>
      <c r="D406" s="59"/>
      <c r="F406" s="63"/>
      <c r="G406" s="63"/>
      <c r="H406" s="63"/>
      <c r="I406" s="225"/>
      <c r="K406" s="65"/>
      <c r="L406" s="63"/>
      <c r="M406" s="63"/>
      <c r="N406" s="63"/>
      <c r="O406" s="63"/>
      <c r="Q406" s="63"/>
    </row>
    <row r="407" spans="2:17" ht="21.6">
      <c r="B407" s="65"/>
      <c r="C407" s="64"/>
      <c r="D407" s="59"/>
      <c r="F407" s="63"/>
      <c r="G407" s="63"/>
      <c r="H407" s="63"/>
      <c r="I407" s="225"/>
      <c r="K407" s="65"/>
      <c r="L407" s="63"/>
      <c r="M407" s="63"/>
      <c r="N407" s="63"/>
      <c r="O407" s="63"/>
      <c r="Q407" s="63"/>
    </row>
    <row r="408" spans="2:17" ht="21.6">
      <c r="B408" s="65"/>
      <c r="C408" s="64"/>
      <c r="D408" s="59"/>
      <c r="F408" s="63"/>
      <c r="G408" s="63"/>
      <c r="H408" s="63"/>
      <c r="I408" s="225"/>
      <c r="K408" s="65"/>
      <c r="L408" s="63"/>
      <c r="M408" s="63"/>
      <c r="N408" s="63"/>
      <c r="O408" s="63"/>
      <c r="Q408" s="63"/>
    </row>
    <row r="409" spans="2:17" ht="21.6">
      <c r="B409" s="65"/>
      <c r="C409" s="64"/>
      <c r="D409" s="59"/>
      <c r="F409" s="63"/>
      <c r="G409" s="63"/>
      <c r="H409" s="63"/>
      <c r="I409" s="225"/>
      <c r="K409" s="65"/>
      <c r="L409" s="63"/>
      <c r="M409" s="63"/>
      <c r="N409" s="63"/>
      <c r="O409" s="63"/>
      <c r="Q409" s="63"/>
    </row>
    <row r="410" spans="2:17" ht="21.6">
      <c r="B410" s="65"/>
      <c r="C410" s="64"/>
      <c r="D410" s="59"/>
      <c r="F410" s="63"/>
      <c r="G410" s="63"/>
      <c r="H410" s="63"/>
      <c r="I410" s="225"/>
      <c r="K410" s="65"/>
      <c r="L410" s="63"/>
      <c r="M410" s="63"/>
      <c r="N410" s="63"/>
      <c r="O410" s="63"/>
      <c r="Q410" s="63"/>
    </row>
    <row r="411" spans="2:17" ht="21.6">
      <c r="B411" s="65"/>
      <c r="C411" s="64"/>
      <c r="D411" s="59"/>
      <c r="F411" s="63"/>
      <c r="G411" s="63"/>
      <c r="H411" s="63"/>
      <c r="I411" s="225"/>
      <c r="K411" s="65"/>
      <c r="L411" s="63"/>
      <c r="M411" s="63"/>
      <c r="N411" s="63"/>
      <c r="O411" s="63"/>
      <c r="Q411" s="63"/>
    </row>
    <row r="412" spans="2:17" ht="21.6">
      <c r="B412" s="65"/>
      <c r="C412" s="64"/>
      <c r="D412" s="59"/>
      <c r="F412" s="63"/>
      <c r="G412" s="63"/>
      <c r="H412" s="63"/>
      <c r="I412" s="225"/>
      <c r="K412" s="65"/>
      <c r="L412" s="63"/>
      <c r="M412" s="63"/>
      <c r="N412" s="63"/>
      <c r="O412" s="63"/>
      <c r="Q412" s="63"/>
    </row>
    <row r="413" spans="2:17" ht="21.6">
      <c r="B413" s="65"/>
      <c r="C413" s="64"/>
      <c r="D413" s="59"/>
      <c r="F413" s="63"/>
      <c r="G413" s="63"/>
      <c r="H413" s="63"/>
      <c r="I413" s="225"/>
      <c r="K413" s="65"/>
      <c r="L413" s="63"/>
      <c r="M413" s="63"/>
      <c r="N413" s="63"/>
      <c r="O413" s="63"/>
      <c r="Q413" s="63"/>
    </row>
    <row r="414" spans="2:17" ht="21.6">
      <c r="B414" s="65"/>
      <c r="C414" s="64"/>
      <c r="D414" s="59"/>
      <c r="F414" s="63"/>
      <c r="G414" s="63"/>
      <c r="H414" s="63"/>
      <c r="I414" s="225"/>
      <c r="K414" s="65"/>
      <c r="L414" s="63"/>
      <c r="M414" s="63"/>
      <c r="N414" s="63"/>
      <c r="O414" s="63"/>
      <c r="Q414" s="63"/>
    </row>
    <row r="415" spans="2:17" ht="21.6">
      <c r="B415" s="65"/>
      <c r="C415" s="64"/>
      <c r="D415" s="59"/>
      <c r="F415" s="63"/>
      <c r="G415" s="63"/>
      <c r="H415" s="63"/>
      <c r="I415" s="225"/>
      <c r="K415" s="65"/>
      <c r="L415" s="63"/>
      <c r="M415" s="63"/>
      <c r="N415" s="63"/>
      <c r="O415" s="63"/>
      <c r="Q415" s="63"/>
    </row>
    <row r="416" spans="2:17" ht="21.6">
      <c r="B416" s="65"/>
      <c r="C416" s="64"/>
      <c r="D416" s="59"/>
      <c r="F416" s="63"/>
      <c r="G416" s="63"/>
      <c r="H416" s="63"/>
      <c r="I416" s="225"/>
      <c r="K416" s="65"/>
      <c r="L416" s="63"/>
      <c r="M416" s="63"/>
      <c r="N416" s="63"/>
      <c r="O416" s="63"/>
      <c r="Q416" s="63"/>
    </row>
    <row r="417" spans="2:17" ht="21.6">
      <c r="B417" s="65"/>
      <c r="C417" s="64"/>
      <c r="D417" s="59"/>
      <c r="F417" s="63"/>
      <c r="G417" s="63"/>
      <c r="H417" s="63"/>
      <c r="I417" s="225"/>
      <c r="K417" s="65"/>
      <c r="L417" s="63"/>
      <c r="M417" s="63"/>
      <c r="N417" s="63"/>
      <c r="O417" s="63"/>
      <c r="Q417" s="63"/>
    </row>
    <row r="418" spans="2:17" ht="21.6">
      <c r="B418" s="65"/>
      <c r="C418" s="64"/>
      <c r="D418" s="59"/>
      <c r="F418" s="63"/>
      <c r="G418" s="63"/>
      <c r="H418" s="63"/>
      <c r="I418" s="225"/>
      <c r="K418" s="65"/>
      <c r="L418" s="63"/>
      <c r="M418" s="63"/>
      <c r="N418" s="63"/>
      <c r="O418" s="63"/>
      <c r="Q418" s="63"/>
    </row>
    <row r="419" spans="2:17" ht="21.6">
      <c r="B419" s="65"/>
      <c r="C419" s="64"/>
      <c r="D419" s="59"/>
      <c r="F419" s="63"/>
      <c r="G419" s="63"/>
      <c r="H419" s="63"/>
      <c r="I419" s="225"/>
      <c r="K419" s="65"/>
      <c r="L419" s="63"/>
      <c r="M419" s="63"/>
      <c r="N419" s="63"/>
      <c r="O419" s="63"/>
      <c r="Q419" s="63"/>
    </row>
    <row r="420" spans="2:17" ht="21.6">
      <c r="B420" s="65"/>
      <c r="C420" s="64"/>
      <c r="D420" s="59"/>
      <c r="F420" s="63"/>
      <c r="G420" s="63"/>
      <c r="H420" s="63"/>
      <c r="I420" s="225"/>
      <c r="K420" s="65"/>
      <c r="L420" s="63"/>
      <c r="M420" s="63"/>
      <c r="N420" s="63"/>
      <c r="O420" s="63"/>
      <c r="Q420" s="63"/>
    </row>
    <row r="421" spans="2:17" ht="21.6">
      <c r="B421" s="65"/>
      <c r="C421" s="64"/>
      <c r="D421" s="59"/>
      <c r="F421" s="63"/>
      <c r="G421" s="63"/>
      <c r="H421" s="63"/>
      <c r="I421" s="225"/>
      <c r="K421" s="65"/>
      <c r="L421" s="63"/>
      <c r="M421" s="63"/>
      <c r="N421" s="63"/>
      <c r="O421" s="63"/>
      <c r="Q421" s="63"/>
    </row>
    <row r="422" spans="2:17" ht="21.6">
      <c r="B422" s="65"/>
      <c r="C422" s="64"/>
      <c r="D422" s="59"/>
      <c r="F422" s="63"/>
      <c r="G422" s="63"/>
      <c r="H422" s="63"/>
      <c r="I422" s="225"/>
      <c r="K422" s="65"/>
      <c r="L422" s="63"/>
      <c r="M422" s="63"/>
      <c r="N422" s="63"/>
      <c r="O422" s="63"/>
      <c r="Q422" s="63"/>
    </row>
    <row r="423" spans="2:17" ht="21.6">
      <c r="B423" s="65"/>
      <c r="C423" s="64"/>
      <c r="D423" s="59"/>
      <c r="F423" s="63"/>
      <c r="G423" s="63"/>
      <c r="H423" s="63"/>
      <c r="I423" s="225"/>
      <c r="K423" s="65"/>
      <c r="L423" s="63"/>
      <c r="M423" s="63"/>
      <c r="N423" s="63"/>
      <c r="O423" s="63"/>
      <c r="Q423" s="63"/>
    </row>
    <row r="424" spans="2:17" ht="21.6">
      <c r="B424" s="65"/>
      <c r="C424" s="64"/>
      <c r="D424" s="59"/>
      <c r="F424" s="63"/>
      <c r="G424" s="63"/>
      <c r="H424" s="63"/>
      <c r="I424" s="225"/>
      <c r="K424" s="65"/>
      <c r="L424" s="63"/>
      <c r="M424" s="63"/>
      <c r="N424" s="63"/>
      <c r="O424" s="63"/>
      <c r="Q424" s="63"/>
    </row>
    <row r="425" spans="2:17" ht="21.6">
      <c r="B425" s="65"/>
      <c r="C425" s="64"/>
      <c r="D425" s="59"/>
      <c r="F425" s="63"/>
      <c r="G425" s="63"/>
      <c r="H425" s="63"/>
      <c r="I425" s="225"/>
      <c r="K425" s="65"/>
      <c r="L425" s="63"/>
      <c r="M425" s="63"/>
      <c r="N425" s="63"/>
      <c r="O425" s="63"/>
      <c r="Q425" s="63"/>
    </row>
    <row r="426" spans="2:17" ht="21.6">
      <c r="B426" s="65"/>
      <c r="C426" s="64"/>
      <c r="D426" s="59"/>
      <c r="F426" s="63"/>
      <c r="G426" s="63"/>
      <c r="H426" s="63"/>
      <c r="I426" s="225"/>
      <c r="K426" s="65"/>
      <c r="L426" s="63"/>
      <c r="M426" s="63"/>
      <c r="N426" s="63"/>
      <c r="O426" s="63"/>
      <c r="Q426" s="63"/>
    </row>
    <row r="427" spans="2:17" ht="21.6">
      <c r="B427" s="65"/>
      <c r="C427" s="64"/>
      <c r="D427" s="59"/>
      <c r="F427" s="63"/>
      <c r="G427" s="63"/>
      <c r="H427" s="63"/>
      <c r="I427" s="225"/>
      <c r="K427" s="65"/>
      <c r="L427" s="63"/>
      <c r="M427" s="63"/>
      <c r="N427" s="63"/>
      <c r="O427" s="63"/>
      <c r="Q427" s="63"/>
    </row>
    <row r="428" spans="2:17" ht="21.6">
      <c r="B428" s="65"/>
      <c r="C428" s="64"/>
      <c r="D428" s="59"/>
      <c r="F428" s="63"/>
      <c r="G428" s="63"/>
      <c r="H428" s="63"/>
      <c r="I428" s="225"/>
      <c r="K428" s="65"/>
      <c r="L428" s="63"/>
      <c r="M428" s="63"/>
      <c r="N428" s="63"/>
      <c r="O428" s="63"/>
      <c r="Q428" s="63"/>
    </row>
    <row r="429" spans="2:17" ht="21.6">
      <c r="B429" s="65"/>
      <c r="C429" s="64"/>
      <c r="D429" s="59"/>
      <c r="F429" s="63"/>
      <c r="G429" s="63"/>
      <c r="H429" s="63"/>
      <c r="I429" s="225"/>
      <c r="K429" s="65"/>
      <c r="L429" s="63"/>
      <c r="M429" s="63"/>
      <c r="N429" s="63"/>
      <c r="O429" s="63"/>
      <c r="Q429" s="63"/>
    </row>
    <row r="430" spans="2:17" ht="21.6">
      <c r="B430" s="65"/>
      <c r="C430" s="64"/>
      <c r="D430" s="59"/>
      <c r="F430" s="63"/>
      <c r="G430" s="63"/>
      <c r="H430" s="63"/>
      <c r="I430" s="225"/>
      <c r="K430" s="65"/>
      <c r="L430" s="63"/>
      <c r="M430" s="63"/>
      <c r="N430" s="63"/>
      <c r="O430" s="63"/>
      <c r="Q430" s="63"/>
    </row>
    <row r="431" spans="2:17" ht="21.6">
      <c r="B431" s="65"/>
      <c r="C431" s="64"/>
      <c r="D431" s="59"/>
      <c r="F431" s="63"/>
      <c r="G431" s="63"/>
      <c r="H431" s="63"/>
      <c r="I431" s="225"/>
      <c r="K431" s="65"/>
      <c r="L431" s="63"/>
      <c r="M431" s="63"/>
      <c r="N431" s="63"/>
      <c r="O431" s="63"/>
      <c r="Q431" s="63"/>
    </row>
    <row r="432" spans="2:17" ht="21.6">
      <c r="B432" s="65"/>
      <c r="C432" s="64"/>
      <c r="D432" s="59"/>
      <c r="F432" s="63"/>
      <c r="G432" s="63"/>
      <c r="H432" s="63"/>
      <c r="I432" s="225"/>
      <c r="K432" s="65"/>
      <c r="L432" s="63"/>
      <c r="M432" s="63"/>
      <c r="N432" s="63"/>
      <c r="O432" s="63"/>
      <c r="Q432" s="63"/>
    </row>
    <row r="433" spans="2:17" ht="21.6">
      <c r="B433" s="65"/>
      <c r="C433" s="64"/>
      <c r="D433" s="59"/>
      <c r="F433" s="63"/>
      <c r="G433" s="63"/>
      <c r="H433" s="63"/>
      <c r="I433" s="225"/>
      <c r="K433" s="65"/>
      <c r="L433" s="63"/>
      <c r="M433" s="63"/>
      <c r="N433" s="63"/>
      <c r="O433" s="63"/>
      <c r="Q433" s="63"/>
    </row>
    <row r="434" spans="2:17" ht="21.6">
      <c r="B434" s="65"/>
      <c r="C434" s="64"/>
      <c r="D434" s="59"/>
      <c r="F434" s="63"/>
      <c r="G434" s="63"/>
      <c r="H434" s="63"/>
      <c r="I434" s="225"/>
      <c r="K434" s="65"/>
      <c r="L434" s="63"/>
      <c r="M434" s="63"/>
      <c r="N434" s="63"/>
      <c r="O434" s="63"/>
      <c r="Q434" s="63"/>
    </row>
    <row r="435" spans="2:17" ht="21.6">
      <c r="B435" s="65"/>
      <c r="C435" s="64"/>
      <c r="D435" s="59"/>
      <c r="F435" s="63"/>
      <c r="G435" s="63"/>
      <c r="H435" s="63"/>
      <c r="I435" s="225"/>
      <c r="K435" s="65"/>
      <c r="L435" s="63"/>
      <c r="M435" s="63"/>
      <c r="N435" s="63"/>
      <c r="O435" s="63"/>
      <c r="Q435" s="63"/>
    </row>
    <row r="436" spans="2:17" ht="21.6">
      <c r="B436" s="65"/>
      <c r="C436" s="64"/>
      <c r="D436" s="59"/>
      <c r="F436" s="63"/>
      <c r="G436" s="63"/>
      <c r="H436" s="63"/>
      <c r="I436" s="225"/>
      <c r="K436" s="65"/>
      <c r="L436" s="63"/>
      <c r="M436" s="63"/>
      <c r="N436" s="63"/>
      <c r="O436" s="63"/>
      <c r="Q436" s="63"/>
    </row>
    <row r="437" spans="2:17" ht="21.6">
      <c r="B437" s="65"/>
      <c r="C437" s="64"/>
      <c r="D437" s="59"/>
      <c r="F437" s="63"/>
      <c r="G437" s="63"/>
      <c r="H437" s="63"/>
      <c r="I437" s="225"/>
      <c r="K437" s="65"/>
      <c r="L437" s="63"/>
      <c r="M437" s="63"/>
      <c r="N437" s="63"/>
      <c r="O437" s="63"/>
      <c r="Q437" s="63"/>
    </row>
    <row r="438" spans="2:17" ht="21.6">
      <c r="B438" s="65"/>
      <c r="C438" s="64"/>
      <c r="D438" s="59"/>
      <c r="F438" s="63"/>
      <c r="G438" s="63"/>
      <c r="H438" s="63"/>
      <c r="I438" s="225"/>
      <c r="K438" s="65"/>
      <c r="L438" s="63"/>
      <c r="M438" s="63"/>
      <c r="N438" s="63"/>
      <c r="O438" s="63"/>
      <c r="Q438" s="63"/>
    </row>
    <row r="439" spans="2:17" ht="21.6">
      <c r="B439" s="65"/>
      <c r="C439" s="64"/>
      <c r="D439" s="59"/>
      <c r="F439" s="63"/>
      <c r="G439" s="63"/>
      <c r="H439" s="63"/>
      <c r="I439" s="225"/>
      <c r="K439" s="65"/>
      <c r="L439" s="63"/>
      <c r="M439" s="63"/>
      <c r="N439" s="63"/>
      <c r="O439" s="63"/>
      <c r="Q439" s="63"/>
    </row>
    <row r="440" spans="2:17" ht="21.6">
      <c r="B440" s="65"/>
      <c r="C440" s="64"/>
      <c r="D440" s="59"/>
      <c r="F440" s="63"/>
      <c r="G440" s="63"/>
      <c r="H440" s="63"/>
      <c r="I440" s="225"/>
      <c r="K440" s="65"/>
      <c r="L440" s="63"/>
      <c r="M440" s="63"/>
      <c r="N440" s="63"/>
      <c r="O440" s="63"/>
      <c r="Q440" s="63"/>
    </row>
    <row r="441" spans="2:17" ht="21.6">
      <c r="B441" s="65"/>
      <c r="C441" s="64"/>
      <c r="D441" s="59"/>
      <c r="F441" s="63"/>
      <c r="G441" s="63"/>
      <c r="H441" s="63"/>
      <c r="I441" s="225"/>
      <c r="K441" s="65"/>
      <c r="L441" s="63"/>
      <c r="M441" s="63"/>
      <c r="N441" s="63"/>
      <c r="O441" s="63"/>
      <c r="Q441" s="63"/>
    </row>
    <row r="442" spans="2:17" ht="21.6">
      <c r="B442" s="65"/>
      <c r="C442" s="64"/>
      <c r="D442" s="59"/>
      <c r="F442" s="63"/>
      <c r="G442" s="63"/>
      <c r="H442" s="63"/>
      <c r="I442" s="225"/>
      <c r="K442" s="65"/>
      <c r="L442" s="63"/>
      <c r="M442" s="63"/>
      <c r="N442" s="63"/>
      <c r="O442" s="63"/>
      <c r="Q442" s="63"/>
    </row>
    <row r="443" spans="2:17" ht="21.6">
      <c r="B443" s="65"/>
      <c r="C443" s="64"/>
      <c r="D443" s="59"/>
      <c r="F443" s="63"/>
      <c r="G443" s="63"/>
      <c r="H443" s="63"/>
      <c r="I443" s="225"/>
      <c r="K443" s="65"/>
      <c r="L443" s="63"/>
      <c r="M443" s="63"/>
      <c r="N443" s="63"/>
      <c r="O443" s="63"/>
      <c r="Q443" s="63"/>
    </row>
    <row r="444" spans="2:17" ht="21.6">
      <c r="B444" s="65"/>
      <c r="C444" s="64"/>
      <c r="D444" s="59"/>
      <c r="F444" s="63"/>
      <c r="G444" s="63"/>
      <c r="H444" s="63"/>
      <c r="I444" s="225"/>
      <c r="K444" s="65"/>
      <c r="L444" s="63"/>
      <c r="M444" s="63"/>
      <c r="N444" s="63"/>
      <c r="O444" s="63"/>
      <c r="Q444" s="63"/>
    </row>
    <row r="445" spans="2:17" ht="21.6">
      <c r="B445" s="65"/>
      <c r="C445" s="64"/>
      <c r="D445" s="59"/>
      <c r="F445" s="63"/>
      <c r="G445" s="63"/>
      <c r="H445" s="63"/>
      <c r="I445" s="225"/>
      <c r="K445" s="65"/>
      <c r="L445" s="63"/>
      <c r="M445" s="63"/>
      <c r="N445" s="63"/>
      <c r="O445" s="63"/>
      <c r="Q445" s="63"/>
    </row>
    <row r="446" spans="2:17" ht="21.6">
      <c r="B446" s="65"/>
      <c r="C446" s="64"/>
      <c r="D446" s="59"/>
      <c r="F446" s="63"/>
      <c r="G446" s="63"/>
      <c r="H446" s="63"/>
      <c r="I446" s="225"/>
      <c r="K446" s="65"/>
      <c r="L446" s="63"/>
      <c r="M446" s="63"/>
      <c r="N446" s="63"/>
      <c r="O446" s="63"/>
      <c r="Q446" s="63"/>
    </row>
    <row r="447" spans="2:17" ht="21.6">
      <c r="B447" s="65"/>
      <c r="C447" s="64"/>
      <c r="D447" s="59"/>
      <c r="F447" s="63"/>
      <c r="G447" s="63"/>
      <c r="H447" s="63"/>
      <c r="I447" s="225"/>
      <c r="K447" s="65"/>
      <c r="L447" s="63"/>
      <c r="M447" s="63"/>
      <c r="N447" s="63"/>
      <c r="O447" s="63"/>
      <c r="Q447" s="63"/>
    </row>
    <row r="448" spans="2:17" ht="21.6">
      <c r="B448" s="65"/>
      <c r="C448" s="64"/>
      <c r="D448" s="59"/>
      <c r="F448" s="63"/>
      <c r="G448" s="63"/>
      <c r="H448" s="63"/>
      <c r="I448" s="225"/>
      <c r="K448" s="65"/>
      <c r="L448" s="63"/>
      <c r="M448" s="63"/>
      <c r="N448" s="63"/>
      <c r="O448" s="63"/>
      <c r="Q448" s="63"/>
    </row>
    <row r="449" spans="2:17" ht="21.6">
      <c r="B449" s="65"/>
      <c r="C449" s="64"/>
      <c r="D449" s="59"/>
      <c r="F449" s="63"/>
      <c r="G449" s="63"/>
      <c r="H449" s="63"/>
      <c r="I449" s="225"/>
      <c r="K449" s="65"/>
      <c r="L449" s="63"/>
      <c r="M449" s="63"/>
      <c r="N449" s="63"/>
      <c r="O449" s="63"/>
      <c r="Q449" s="63"/>
    </row>
    <row r="450" spans="2:17" ht="21.6">
      <c r="B450" s="65"/>
      <c r="C450" s="64"/>
      <c r="D450" s="59"/>
      <c r="F450" s="63"/>
      <c r="G450" s="63"/>
      <c r="H450" s="63"/>
      <c r="I450" s="225"/>
      <c r="K450" s="65"/>
      <c r="L450" s="63"/>
      <c r="M450" s="63"/>
      <c r="N450" s="63"/>
      <c r="O450" s="63"/>
      <c r="Q450" s="63"/>
    </row>
    <row r="451" spans="2:17" ht="21.6">
      <c r="B451" s="65"/>
      <c r="C451" s="64"/>
      <c r="D451" s="59"/>
      <c r="F451" s="63"/>
      <c r="G451" s="63"/>
      <c r="H451" s="63"/>
      <c r="I451" s="225"/>
      <c r="K451" s="65"/>
      <c r="L451" s="63"/>
      <c r="M451" s="63"/>
      <c r="N451" s="63"/>
      <c r="O451" s="63"/>
      <c r="Q451" s="63"/>
    </row>
    <row r="452" spans="2:17" ht="21.6">
      <c r="B452" s="65"/>
      <c r="C452" s="64"/>
      <c r="D452" s="59"/>
      <c r="F452" s="63"/>
      <c r="G452" s="63"/>
      <c r="H452" s="63"/>
      <c r="I452" s="225"/>
      <c r="K452" s="65"/>
      <c r="L452" s="63"/>
      <c r="M452" s="63"/>
      <c r="N452" s="63"/>
      <c r="O452" s="63"/>
      <c r="Q452" s="63"/>
    </row>
    <row r="453" spans="2:17" ht="21.6">
      <c r="B453" s="65"/>
      <c r="C453" s="64"/>
      <c r="D453" s="59"/>
      <c r="F453" s="63"/>
      <c r="G453" s="63"/>
      <c r="H453" s="63"/>
      <c r="I453" s="225"/>
      <c r="K453" s="65"/>
      <c r="L453" s="63"/>
      <c r="M453" s="63"/>
      <c r="N453" s="63"/>
      <c r="O453" s="63"/>
      <c r="Q453" s="63"/>
    </row>
    <row r="454" spans="2:17" ht="21.6">
      <c r="B454" s="65"/>
      <c r="C454" s="64"/>
      <c r="D454" s="59"/>
      <c r="F454" s="63"/>
      <c r="G454" s="63"/>
      <c r="H454" s="63"/>
      <c r="I454" s="225"/>
      <c r="K454" s="65"/>
      <c r="L454" s="63"/>
      <c r="M454" s="63"/>
      <c r="N454" s="63"/>
      <c r="O454" s="63"/>
      <c r="Q454" s="63"/>
    </row>
    <row r="455" spans="2:17" ht="21.6">
      <c r="B455" s="65"/>
      <c r="C455" s="64"/>
      <c r="D455" s="59"/>
      <c r="F455" s="63"/>
      <c r="G455" s="63"/>
      <c r="H455" s="63"/>
      <c r="I455" s="225"/>
      <c r="K455" s="65"/>
      <c r="L455" s="63"/>
      <c r="M455" s="63"/>
      <c r="N455" s="63"/>
      <c r="O455" s="63"/>
      <c r="Q455" s="63"/>
    </row>
    <row r="456" spans="2:17" ht="21.6">
      <c r="B456" s="65"/>
      <c r="C456" s="64"/>
      <c r="D456" s="59"/>
      <c r="F456" s="63"/>
      <c r="G456" s="63"/>
      <c r="H456" s="63"/>
      <c r="I456" s="225"/>
      <c r="K456" s="65"/>
      <c r="L456" s="63"/>
      <c r="M456" s="63"/>
      <c r="N456" s="63"/>
      <c r="O456" s="63"/>
      <c r="Q456" s="63"/>
    </row>
    <row r="457" spans="2:17" ht="21.6">
      <c r="B457" s="65"/>
      <c r="C457" s="64"/>
      <c r="D457" s="59"/>
      <c r="F457" s="63"/>
      <c r="G457" s="63"/>
      <c r="H457" s="63"/>
      <c r="I457" s="225"/>
      <c r="K457" s="65"/>
      <c r="L457" s="63"/>
      <c r="M457" s="63"/>
      <c r="N457" s="63"/>
      <c r="O457" s="63"/>
      <c r="Q457" s="63"/>
    </row>
    <row r="458" spans="2:17" ht="21.6">
      <c r="B458" s="65"/>
      <c r="C458" s="64"/>
      <c r="D458" s="59"/>
      <c r="F458" s="63"/>
      <c r="G458" s="63"/>
      <c r="H458" s="63"/>
      <c r="I458" s="225"/>
      <c r="K458" s="65"/>
      <c r="L458" s="63"/>
      <c r="M458" s="63"/>
      <c r="N458" s="63"/>
      <c r="O458" s="63"/>
      <c r="Q458" s="63"/>
    </row>
    <row r="459" spans="2:17" ht="21.6">
      <c r="B459" s="65"/>
      <c r="C459" s="64"/>
      <c r="D459" s="59"/>
      <c r="F459" s="63"/>
      <c r="G459" s="63"/>
      <c r="H459" s="63"/>
      <c r="I459" s="225"/>
      <c r="K459" s="65"/>
      <c r="L459" s="63"/>
      <c r="M459" s="63"/>
      <c r="N459" s="63"/>
      <c r="O459" s="63"/>
      <c r="Q459" s="63"/>
    </row>
    <row r="460" spans="2:17" ht="21.6">
      <c r="B460" s="65"/>
      <c r="C460" s="64"/>
      <c r="D460" s="59"/>
      <c r="F460" s="63"/>
      <c r="G460" s="63"/>
      <c r="H460" s="63"/>
      <c r="I460" s="225"/>
      <c r="K460" s="65"/>
      <c r="L460" s="63"/>
      <c r="M460" s="63"/>
      <c r="N460" s="63"/>
      <c r="O460" s="63"/>
      <c r="Q460" s="63"/>
    </row>
    <row r="461" spans="2:17" ht="21.6">
      <c r="B461" s="65"/>
      <c r="C461" s="64"/>
      <c r="D461" s="59"/>
      <c r="F461" s="63"/>
      <c r="G461" s="63"/>
      <c r="H461" s="63"/>
      <c r="I461" s="225"/>
      <c r="K461" s="65"/>
      <c r="L461" s="63"/>
      <c r="M461" s="63"/>
      <c r="N461" s="63"/>
      <c r="O461" s="63"/>
      <c r="Q461" s="63"/>
    </row>
    <row r="462" spans="2:17" ht="21.6">
      <c r="B462" s="65"/>
      <c r="C462" s="64"/>
      <c r="D462" s="59"/>
      <c r="F462" s="63"/>
      <c r="G462" s="63"/>
      <c r="H462" s="63"/>
      <c r="I462" s="225"/>
      <c r="K462" s="65"/>
      <c r="L462" s="63"/>
      <c r="M462" s="63"/>
      <c r="N462" s="63"/>
      <c r="O462" s="63"/>
      <c r="Q462" s="63"/>
    </row>
    <row r="463" spans="2:17" ht="21.6">
      <c r="B463" s="65"/>
      <c r="C463" s="64"/>
      <c r="D463" s="59"/>
      <c r="F463" s="63"/>
      <c r="G463" s="63"/>
      <c r="H463" s="63"/>
      <c r="I463" s="225"/>
      <c r="K463" s="65"/>
      <c r="L463" s="63"/>
      <c r="M463" s="63"/>
      <c r="N463" s="63"/>
      <c r="O463" s="63"/>
      <c r="Q463" s="63"/>
    </row>
    <row r="464" spans="2:17" ht="21.6">
      <c r="B464" s="65"/>
      <c r="C464" s="64"/>
      <c r="D464" s="59"/>
      <c r="F464" s="63"/>
      <c r="G464" s="63"/>
      <c r="H464" s="63"/>
      <c r="I464" s="225"/>
      <c r="K464" s="65"/>
      <c r="L464" s="63"/>
      <c r="M464" s="63"/>
      <c r="N464" s="63"/>
      <c r="O464" s="63"/>
      <c r="Q464" s="63"/>
    </row>
    <row r="465" spans="2:17" ht="21.6">
      <c r="B465" s="65"/>
      <c r="C465" s="64"/>
      <c r="D465" s="59"/>
      <c r="F465" s="63"/>
      <c r="G465" s="63"/>
      <c r="H465" s="63"/>
      <c r="I465" s="225"/>
      <c r="K465" s="65"/>
      <c r="L465" s="63"/>
      <c r="M465" s="63"/>
      <c r="N465" s="63"/>
      <c r="O465" s="63"/>
      <c r="Q465" s="63"/>
    </row>
    <row r="466" spans="2:17" ht="21.6">
      <c r="B466" s="65"/>
      <c r="C466" s="64"/>
      <c r="D466" s="59"/>
      <c r="F466" s="63"/>
      <c r="G466" s="63"/>
      <c r="H466" s="63"/>
      <c r="I466" s="225"/>
      <c r="K466" s="65"/>
      <c r="L466" s="63"/>
      <c r="M466" s="63"/>
      <c r="N466" s="63"/>
      <c r="O466" s="63"/>
      <c r="Q466" s="63"/>
    </row>
    <row r="467" spans="2:17" ht="21.6">
      <c r="B467" s="65"/>
      <c r="C467" s="64"/>
      <c r="D467" s="59"/>
      <c r="F467" s="63"/>
      <c r="G467" s="63"/>
      <c r="H467" s="63"/>
      <c r="I467" s="225"/>
      <c r="K467" s="65"/>
      <c r="L467" s="63"/>
      <c r="M467" s="63"/>
      <c r="N467" s="63"/>
      <c r="O467" s="63"/>
      <c r="Q467" s="63"/>
    </row>
    <row r="468" spans="2:17" ht="21.6">
      <c r="B468" s="65"/>
      <c r="C468" s="64"/>
      <c r="D468" s="59"/>
      <c r="F468" s="63"/>
      <c r="G468" s="63"/>
      <c r="H468" s="63"/>
      <c r="I468" s="225"/>
      <c r="K468" s="65"/>
      <c r="L468" s="63"/>
      <c r="M468" s="63"/>
      <c r="N468" s="63"/>
      <c r="O468" s="63"/>
      <c r="Q468" s="63"/>
    </row>
    <row r="469" spans="2:17" ht="21.6">
      <c r="B469" s="65"/>
      <c r="C469" s="64"/>
      <c r="D469" s="59"/>
      <c r="F469" s="63"/>
      <c r="G469" s="63"/>
      <c r="H469" s="63"/>
      <c r="I469" s="225"/>
      <c r="K469" s="65"/>
      <c r="L469" s="63"/>
      <c r="M469" s="63"/>
      <c r="N469" s="63"/>
      <c r="O469" s="63"/>
      <c r="Q469" s="63"/>
    </row>
    <row r="470" spans="2:17" ht="21.6">
      <c r="B470" s="65"/>
      <c r="C470" s="64"/>
      <c r="D470" s="59"/>
      <c r="F470" s="63"/>
      <c r="G470" s="63"/>
      <c r="H470" s="63"/>
      <c r="I470" s="225"/>
      <c r="K470" s="65"/>
      <c r="L470" s="63"/>
      <c r="M470" s="63"/>
      <c r="N470" s="63"/>
      <c r="O470" s="63"/>
      <c r="Q470" s="63"/>
    </row>
    <row r="471" spans="2:17" ht="21.6">
      <c r="B471" s="65"/>
      <c r="C471" s="64"/>
      <c r="D471" s="59"/>
      <c r="F471" s="63"/>
      <c r="G471" s="63"/>
      <c r="H471" s="63"/>
      <c r="I471" s="225"/>
      <c r="K471" s="65"/>
      <c r="L471" s="63"/>
      <c r="M471" s="63"/>
      <c r="N471" s="63"/>
      <c r="O471" s="63"/>
      <c r="Q471" s="63"/>
    </row>
    <row r="472" spans="2:17" ht="21.6">
      <c r="B472" s="65"/>
      <c r="C472" s="64"/>
      <c r="D472" s="59"/>
      <c r="F472" s="63"/>
      <c r="G472" s="63"/>
      <c r="H472" s="63"/>
      <c r="I472" s="225"/>
      <c r="K472" s="65"/>
      <c r="L472" s="63"/>
      <c r="M472" s="63"/>
      <c r="N472" s="63"/>
      <c r="O472" s="63"/>
      <c r="Q472" s="63"/>
    </row>
    <row r="473" spans="2:17" ht="21.6">
      <c r="B473" s="65"/>
      <c r="C473" s="64"/>
      <c r="D473" s="59"/>
      <c r="F473" s="63"/>
      <c r="G473" s="63"/>
      <c r="H473" s="63"/>
      <c r="I473" s="225"/>
      <c r="K473" s="65"/>
      <c r="L473" s="63"/>
      <c r="M473" s="63"/>
      <c r="N473" s="63"/>
      <c r="O473" s="63"/>
      <c r="Q473" s="63"/>
    </row>
    <row r="474" spans="2:17" ht="21.6">
      <c r="B474" s="65"/>
      <c r="C474" s="64"/>
      <c r="D474" s="59"/>
      <c r="F474" s="63"/>
      <c r="G474" s="63"/>
      <c r="H474" s="63"/>
      <c r="I474" s="225"/>
      <c r="K474" s="65"/>
      <c r="L474" s="63"/>
      <c r="M474" s="63"/>
      <c r="N474" s="63"/>
      <c r="O474" s="63"/>
      <c r="Q474" s="63"/>
    </row>
    <row r="475" spans="2:17" ht="21.6">
      <c r="B475" s="65"/>
      <c r="C475" s="64"/>
      <c r="D475" s="59"/>
      <c r="F475" s="63"/>
      <c r="G475" s="63"/>
      <c r="H475" s="63"/>
      <c r="I475" s="225"/>
      <c r="K475" s="65"/>
      <c r="L475" s="63"/>
      <c r="M475" s="63"/>
      <c r="N475" s="63"/>
      <c r="O475" s="63"/>
      <c r="Q475" s="63"/>
    </row>
    <row r="476" spans="2:17" ht="21.6">
      <c r="B476" s="65"/>
      <c r="C476" s="64"/>
      <c r="D476" s="59"/>
      <c r="F476" s="63"/>
      <c r="G476" s="63"/>
      <c r="H476" s="63"/>
      <c r="I476" s="225"/>
      <c r="K476" s="65"/>
      <c r="L476" s="63"/>
      <c r="M476" s="63"/>
      <c r="N476" s="63"/>
      <c r="O476" s="63"/>
      <c r="Q476" s="63"/>
    </row>
    <row r="477" spans="2:17" ht="21.6">
      <c r="B477" s="65"/>
      <c r="C477" s="64"/>
      <c r="D477" s="59"/>
      <c r="F477" s="63"/>
      <c r="G477" s="63"/>
      <c r="H477" s="63"/>
      <c r="I477" s="225"/>
      <c r="K477" s="65"/>
      <c r="L477" s="63"/>
      <c r="M477" s="63"/>
      <c r="N477" s="63"/>
      <c r="O477" s="63"/>
      <c r="Q477" s="63"/>
    </row>
    <row r="478" spans="2:17" ht="21.6">
      <c r="B478" s="65"/>
      <c r="C478" s="64"/>
      <c r="D478" s="59"/>
      <c r="F478" s="63"/>
      <c r="G478" s="63"/>
      <c r="H478" s="63"/>
      <c r="I478" s="225"/>
      <c r="K478" s="65"/>
      <c r="L478" s="63"/>
      <c r="M478" s="63"/>
      <c r="N478" s="63"/>
      <c r="O478" s="63"/>
      <c r="Q478" s="63"/>
    </row>
    <row r="479" spans="2:17" ht="21.6">
      <c r="B479" s="65"/>
      <c r="C479" s="64"/>
      <c r="D479" s="59"/>
      <c r="F479" s="63"/>
      <c r="G479" s="63"/>
      <c r="H479" s="63"/>
      <c r="I479" s="225"/>
      <c r="K479" s="65"/>
      <c r="L479" s="63"/>
      <c r="M479" s="63"/>
      <c r="N479" s="63"/>
      <c r="O479" s="63"/>
      <c r="Q479" s="63"/>
    </row>
    <row r="480" spans="2:17" ht="21.6">
      <c r="B480" s="65"/>
      <c r="C480" s="64"/>
      <c r="D480" s="59"/>
      <c r="F480" s="63"/>
      <c r="G480" s="63"/>
      <c r="H480" s="63"/>
      <c r="I480" s="225"/>
      <c r="K480" s="65"/>
      <c r="L480" s="63"/>
      <c r="M480" s="63"/>
      <c r="N480" s="63"/>
      <c r="O480" s="63"/>
      <c r="Q480" s="63"/>
    </row>
    <row r="481" spans="2:17" ht="21.6">
      <c r="B481" s="65"/>
      <c r="C481" s="64"/>
      <c r="D481" s="59"/>
      <c r="F481" s="63"/>
      <c r="G481" s="63"/>
      <c r="H481" s="63"/>
      <c r="I481" s="225"/>
      <c r="K481" s="65"/>
      <c r="L481" s="63"/>
      <c r="M481" s="63"/>
      <c r="N481" s="63"/>
      <c r="O481" s="63"/>
      <c r="Q481" s="63"/>
    </row>
    <row r="482" spans="2:17" ht="21.6">
      <c r="B482" s="65"/>
      <c r="C482" s="64"/>
      <c r="D482" s="59"/>
      <c r="F482" s="63"/>
      <c r="G482" s="63"/>
      <c r="H482" s="63"/>
      <c r="I482" s="225"/>
      <c r="K482" s="65"/>
      <c r="L482" s="63"/>
      <c r="M482" s="63"/>
      <c r="N482" s="63"/>
      <c r="O482" s="63"/>
      <c r="Q482" s="63"/>
    </row>
    <row r="483" spans="2:17" ht="21.6">
      <c r="B483" s="65"/>
      <c r="C483" s="64"/>
      <c r="D483" s="59"/>
      <c r="F483" s="63"/>
      <c r="G483" s="63"/>
      <c r="H483" s="63"/>
      <c r="I483" s="225"/>
      <c r="K483" s="65"/>
      <c r="L483" s="63"/>
      <c r="M483" s="63"/>
      <c r="N483" s="63"/>
      <c r="O483" s="63"/>
      <c r="Q483" s="63"/>
    </row>
    <row r="484" spans="2:17" ht="21.6">
      <c r="B484" s="65"/>
      <c r="C484" s="64"/>
      <c r="D484" s="59"/>
      <c r="F484" s="63"/>
      <c r="G484" s="63"/>
      <c r="H484" s="63"/>
      <c r="I484" s="225"/>
      <c r="K484" s="65"/>
      <c r="L484" s="63"/>
      <c r="M484" s="63"/>
      <c r="N484" s="63"/>
      <c r="O484" s="63"/>
      <c r="Q484" s="63"/>
    </row>
    <row r="485" spans="2:17" ht="21.6">
      <c r="B485" s="65"/>
      <c r="C485" s="64"/>
      <c r="D485" s="59"/>
      <c r="F485" s="63"/>
      <c r="G485" s="63"/>
      <c r="H485" s="63"/>
      <c r="I485" s="225"/>
      <c r="K485" s="65"/>
      <c r="L485" s="63"/>
      <c r="M485" s="63"/>
      <c r="N485" s="63"/>
      <c r="O485" s="63"/>
      <c r="Q485" s="63"/>
    </row>
    <row r="486" spans="2:17" ht="21.6">
      <c r="B486" s="65"/>
      <c r="C486" s="64"/>
      <c r="D486" s="59"/>
      <c r="F486" s="63"/>
      <c r="G486" s="63"/>
      <c r="H486" s="63"/>
      <c r="I486" s="225"/>
      <c r="K486" s="65"/>
      <c r="L486" s="63"/>
      <c r="M486" s="63"/>
      <c r="N486" s="63"/>
      <c r="O486" s="63"/>
      <c r="Q486" s="63"/>
    </row>
    <row r="487" spans="2:17" ht="21.6">
      <c r="B487" s="65"/>
      <c r="C487" s="64"/>
      <c r="D487" s="59"/>
      <c r="F487" s="63"/>
      <c r="G487" s="63"/>
      <c r="H487" s="63"/>
      <c r="I487" s="225"/>
      <c r="K487" s="65"/>
      <c r="L487" s="63"/>
      <c r="M487" s="63"/>
      <c r="N487" s="63"/>
      <c r="O487" s="63"/>
      <c r="Q487" s="63"/>
    </row>
    <row r="488" spans="2:17" ht="21.6">
      <c r="B488" s="65"/>
      <c r="C488" s="64"/>
      <c r="D488" s="59"/>
      <c r="F488" s="63"/>
      <c r="G488" s="63"/>
      <c r="H488" s="63"/>
      <c r="I488" s="225"/>
      <c r="K488" s="65"/>
      <c r="L488" s="63"/>
      <c r="M488" s="63"/>
      <c r="N488" s="63"/>
      <c r="O488" s="63"/>
      <c r="Q488" s="63"/>
    </row>
    <row r="489" spans="2:17" ht="21.6">
      <c r="B489" s="65"/>
      <c r="C489" s="64"/>
      <c r="D489" s="59"/>
      <c r="F489" s="63"/>
      <c r="G489" s="63"/>
      <c r="H489" s="63"/>
      <c r="I489" s="225"/>
      <c r="K489" s="65"/>
      <c r="L489" s="63"/>
      <c r="M489" s="63"/>
      <c r="N489" s="63"/>
      <c r="O489" s="63"/>
      <c r="Q489" s="63"/>
    </row>
    <row r="490" spans="2:17" ht="21.6">
      <c r="B490" s="65"/>
      <c r="C490" s="64"/>
      <c r="D490" s="59"/>
      <c r="F490" s="63"/>
      <c r="G490" s="63"/>
      <c r="H490" s="63"/>
      <c r="I490" s="225"/>
      <c r="K490" s="65"/>
      <c r="L490" s="63"/>
      <c r="M490" s="63"/>
      <c r="N490" s="63"/>
      <c r="O490" s="63"/>
      <c r="Q490" s="63"/>
    </row>
    <row r="491" spans="2:17" ht="21.6">
      <c r="B491" s="65"/>
      <c r="C491" s="64"/>
      <c r="D491" s="59"/>
      <c r="F491" s="63"/>
      <c r="G491" s="63"/>
      <c r="H491" s="63"/>
      <c r="I491" s="225"/>
      <c r="K491" s="65"/>
      <c r="L491" s="63"/>
      <c r="M491" s="63"/>
      <c r="N491" s="63"/>
      <c r="O491" s="63"/>
      <c r="Q491" s="63"/>
    </row>
    <row r="492" spans="2:17" ht="21.6">
      <c r="B492" s="65"/>
      <c r="C492" s="64"/>
      <c r="D492" s="59"/>
      <c r="F492" s="63"/>
      <c r="G492" s="63"/>
      <c r="H492" s="63"/>
      <c r="I492" s="225"/>
      <c r="K492" s="65"/>
      <c r="L492" s="63"/>
      <c r="M492" s="63"/>
      <c r="N492" s="63"/>
      <c r="O492" s="63"/>
      <c r="Q492" s="63"/>
    </row>
    <row r="493" spans="2:17" ht="21.6">
      <c r="B493" s="65"/>
      <c r="C493" s="64"/>
      <c r="D493" s="59"/>
      <c r="F493" s="63"/>
      <c r="G493" s="63"/>
      <c r="H493" s="63"/>
      <c r="I493" s="225"/>
      <c r="K493" s="65"/>
      <c r="L493" s="63"/>
      <c r="M493" s="63"/>
      <c r="N493" s="63"/>
      <c r="O493" s="63"/>
      <c r="Q493" s="63"/>
    </row>
    <row r="494" spans="2:17" ht="21.6">
      <c r="B494" s="65"/>
      <c r="C494" s="64"/>
      <c r="D494" s="59"/>
      <c r="F494" s="63"/>
      <c r="G494" s="63"/>
      <c r="H494" s="63"/>
      <c r="I494" s="225"/>
      <c r="K494" s="65"/>
      <c r="L494" s="63"/>
      <c r="M494" s="63"/>
      <c r="N494" s="63"/>
      <c r="O494" s="63"/>
      <c r="Q494" s="63"/>
    </row>
    <row r="495" spans="2:17" ht="21.6">
      <c r="B495" s="65"/>
      <c r="C495" s="64"/>
      <c r="D495" s="59"/>
      <c r="F495" s="63"/>
      <c r="G495" s="63"/>
      <c r="H495" s="63"/>
      <c r="I495" s="225"/>
      <c r="K495" s="65"/>
      <c r="L495" s="63"/>
      <c r="M495" s="63"/>
      <c r="N495" s="63"/>
      <c r="O495" s="63"/>
      <c r="Q495" s="63"/>
    </row>
    <row r="496" spans="2:17" ht="21.6">
      <c r="B496" s="65"/>
      <c r="C496" s="64"/>
      <c r="D496" s="59"/>
      <c r="F496" s="63"/>
      <c r="G496" s="63"/>
      <c r="H496" s="63"/>
      <c r="I496" s="225"/>
      <c r="K496" s="65"/>
      <c r="L496" s="63"/>
      <c r="M496" s="63"/>
      <c r="N496" s="63"/>
      <c r="O496" s="63"/>
      <c r="Q496" s="63"/>
    </row>
    <row r="497" spans="2:17" ht="21.6">
      <c r="B497" s="65"/>
      <c r="C497" s="64"/>
      <c r="D497" s="59"/>
      <c r="F497" s="63"/>
      <c r="G497" s="63"/>
      <c r="H497" s="63"/>
      <c r="I497" s="225"/>
      <c r="K497" s="65"/>
      <c r="L497" s="63"/>
      <c r="M497" s="63"/>
      <c r="N497" s="63"/>
      <c r="O497" s="63"/>
      <c r="Q497" s="63"/>
    </row>
    <row r="498" spans="2:17" ht="21.6">
      <c r="B498" s="65"/>
      <c r="C498" s="64"/>
      <c r="D498" s="59"/>
      <c r="F498" s="63"/>
      <c r="G498" s="63"/>
      <c r="H498" s="63"/>
      <c r="I498" s="225"/>
      <c r="K498" s="65"/>
      <c r="L498" s="63"/>
      <c r="M498" s="63"/>
      <c r="N498" s="63"/>
      <c r="O498" s="63"/>
      <c r="Q498" s="63"/>
    </row>
    <row r="499" spans="2:17" ht="21.6">
      <c r="B499" s="65"/>
      <c r="C499" s="64"/>
      <c r="D499" s="59"/>
      <c r="F499" s="63"/>
      <c r="G499" s="63"/>
      <c r="H499" s="63"/>
      <c r="I499" s="225"/>
      <c r="K499" s="65"/>
      <c r="L499" s="63"/>
      <c r="M499" s="63"/>
      <c r="N499" s="63"/>
      <c r="O499" s="63"/>
      <c r="Q499" s="63"/>
    </row>
    <row r="500" spans="2:17" ht="21.6">
      <c r="B500" s="65"/>
      <c r="C500" s="64"/>
      <c r="D500" s="59"/>
      <c r="F500" s="63"/>
      <c r="G500" s="63"/>
      <c r="H500" s="63"/>
      <c r="I500" s="225"/>
      <c r="K500" s="65"/>
      <c r="L500" s="63"/>
      <c r="M500" s="63"/>
      <c r="N500" s="63"/>
      <c r="O500" s="63"/>
      <c r="Q500" s="63"/>
    </row>
    <row r="501" spans="2:17" ht="21.6">
      <c r="B501" s="65"/>
      <c r="C501" s="64"/>
      <c r="D501" s="59"/>
      <c r="F501" s="63"/>
      <c r="G501" s="63"/>
      <c r="H501" s="63"/>
      <c r="I501" s="225"/>
      <c r="K501" s="65"/>
      <c r="L501" s="63"/>
      <c r="M501" s="63"/>
      <c r="N501" s="63"/>
      <c r="O501" s="63"/>
      <c r="Q501" s="63"/>
    </row>
    <row r="502" spans="2:17" ht="21.6">
      <c r="B502" s="65"/>
      <c r="C502" s="64"/>
      <c r="D502" s="59"/>
      <c r="F502" s="63"/>
      <c r="G502" s="63"/>
      <c r="H502" s="63"/>
      <c r="I502" s="225"/>
      <c r="K502" s="65"/>
      <c r="L502" s="63"/>
      <c r="M502" s="63"/>
      <c r="N502" s="63"/>
      <c r="O502" s="63"/>
      <c r="Q502" s="63"/>
    </row>
    <row r="503" spans="2:17" ht="21.6">
      <c r="B503" s="65"/>
      <c r="C503" s="64"/>
      <c r="D503" s="59"/>
      <c r="F503" s="63"/>
      <c r="G503" s="63"/>
      <c r="H503" s="63"/>
      <c r="I503" s="225"/>
      <c r="K503" s="65"/>
      <c r="L503" s="63"/>
      <c r="M503" s="63"/>
      <c r="N503" s="63"/>
      <c r="O503" s="63"/>
      <c r="Q503" s="63"/>
    </row>
    <row r="504" spans="2:17" ht="21.6">
      <c r="B504" s="65"/>
      <c r="C504" s="64"/>
      <c r="D504" s="59"/>
      <c r="F504" s="63"/>
      <c r="G504" s="63"/>
      <c r="H504" s="63"/>
      <c r="I504" s="225"/>
      <c r="K504" s="65"/>
      <c r="L504" s="63"/>
      <c r="M504" s="63"/>
      <c r="N504" s="63"/>
      <c r="O504" s="63"/>
      <c r="Q504" s="63"/>
    </row>
    <row r="505" spans="2:17" ht="21.6">
      <c r="B505" s="65"/>
      <c r="C505" s="64"/>
      <c r="D505" s="59"/>
      <c r="F505" s="63"/>
      <c r="G505" s="63"/>
      <c r="H505" s="63"/>
      <c r="I505" s="225"/>
      <c r="K505" s="65"/>
      <c r="L505" s="63"/>
      <c r="M505" s="63"/>
      <c r="N505" s="63"/>
      <c r="O505" s="63"/>
      <c r="Q505" s="63"/>
    </row>
    <row r="506" spans="2:17" ht="21.6">
      <c r="B506" s="65"/>
      <c r="C506" s="64"/>
      <c r="D506" s="59"/>
      <c r="F506" s="63"/>
      <c r="G506" s="63"/>
      <c r="H506" s="63"/>
      <c r="I506" s="225"/>
      <c r="K506" s="65"/>
      <c r="L506" s="63"/>
      <c r="M506" s="63"/>
      <c r="N506" s="63"/>
      <c r="O506" s="63"/>
      <c r="Q506" s="63"/>
    </row>
    <row r="507" spans="2:17" ht="21.6">
      <c r="B507" s="65"/>
      <c r="C507" s="64"/>
      <c r="D507" s="59"/>
      <c r="F507" s="63"/>
      <c r="G507" s="63"/>
      <c r="H507" s="63"/>
      <c r="I507" s="225"/>
      <c r="K507" s="65"/>
      <c r="L507" s="63"/>
      <c r="M507" s="63"/>
      <c r="N507" s="63"/>
      <c r="O507" s="63"/>
      <c r="Q507" s="63"/>
    </row>
    <row r="508" spans="2:17" ht="21.6">
      <c r="B508" s="65"/>
      <c r="C508" s="64"/>
      <c r="D508" s="59"/>
      <c r="F508" s="63"/>
      <c r="G508" s="63"/>
      <c r="H508" s="63"/>
      <c r="I508" s="225"/>
      <c r="K508" s="65"/>
      <c r="L508" s="63"/>
      <c r="M508" s="63"/>
      <c r="N508" s="63"/>
      <c r="O508" s="63"/>
      <c r="Q508" s="63"/>
    </row>
    <row r="509" spans="2:17" ht="21.6">
      <c r="B509" s="65"/>
      <c r="C509" s="64"/>
      <c r="D509" s="59"/>
      <c r="F509" s="63"/>
      <c r="G509" s="63"/>
      <c r="H509" s="63"/>
      <c r="I509" s="225"/>
      <c r="K509" s="65"/>
      <c r="L509" s="63"/>
      <c r="M509" s="63"/>
      <c r="N509" s="63"/>
      <c r="O509" s="63"/>
      <c r="Q509" s="63"/>
    </row>
    <row r="510" spans="2:17" ht="21.6">
      <c r="B510" s="65"/>
      <c r="C510" s="64"/>
      <c r="D510" s="59"/>
      <c r="F510" s="63"/>
      <c r="G510" s="63"/>
      <c r="H510" s="63"/>
      <c r="I510" s="225"/>
      <c r="K510" s="65"/>
      <c r="L510" s="63"/>
      <c r="M510" s="63"/>
      <c r="N510" s="63"/>
      <c r="O510" s="63"/>
      <c r="Q510" s="63"/>
    </row>
    <row r="511" spans="2:17" ht="21.6">
      <c r="B511" s="65"/>
      <c r="C511" s="64"/>
      <c r="D511" s="59"/>
      <c r="F511" s="63"/>
      <c r="G511" s="63"/>
      <c r="H511" s="63"/>
      <c r="I511" s="225"/>
      <c r="K511" s="65"/>
      <c r="L511" s="63"/>
      <c r="M511" s="63"/>
      <c r="N511" s="63"/>
      <c r="O511" s="63"/>
      <c r="Q511" s="63"/>
    </row>
    <row r="512" spans="2:17" ht="21.6">
      <c r="B512" s="65"/>
      <c r="C512" s="64"/>
      <c r="D512" s="59"/>
      <c r="F512" s="63"/>
      <c r="G512" s="63"/>
      <c r="H512" s="63"/>
      <c r="I512" s="225"/>
      <c r="K512" s="65"/>
      <c r="L512" s="63"/>
      <c r="M512" s="63"/>
      <c r="N512" s="63"/>
      <c r="O512" s="63"/>
      <c r="Q512" s="63"/>
    </row>
    <row r="513" spans="2:17" ht="21.6">
      <c r="B513" s="65"/>
      <c r="C513" s="64"/>
      <c r="D513" s="59"/>
      <c r="F513" s="63"/>
      <c r="G513" s="63"/>
      <c r="H513" s="63"/>
      <c r="I513" s="225"/>
      <c r="K513" s="65"/>
      <c r="L513" s="63"/>
      <c r="M513" s="63"/>
      <c r="N513" s="63"/>
      <c r="O513" s="63"/>
      <c r="Q513" s="63"/>
    </row>
    <row r="514" spans="2:17" ht="21.6">
      <c r="B514" s="65"/>
      <c r="C514" s="64"/>
      <c r="D514" s="59"/>
      <c r="F514" s="63"/>
      <c r="G514" s="63"/>
      <c r="H514" s="63"/>
      <c r="I514" s="225"/>
      <c r="K514" s="65"/>
      <c r="L514" s="63"/>
      <c r="M514" s="63"/>
      <c r="N514" s="63"/>
      <c r="O514" s="63"/>
      <c r="Q514" s="63"/>
    </row>
    <row r="515" spans="2:17" ht="21.6">
      <c r="B515" s="65"/>
      <c r="C515" s="64"/>
      <c r="D515" s="59"/>
      <c r="F515" s="63"/>
      <c r="G515" s="63"/>
      <c r="H515" s="63"/>
      <c r="I515" s="225"/>
      <c r="K515" s="65"/>
      <c r="L515" s="63"/>
      <c r="M515" s="63"/>
      <c r="N515" s="63"/>
      <c r="O515" s="63"/>
      <c r="Q515" s="63"/>
    </row>
    <row r="516" spans="2:17" ht="21.6">
      <c r="B516" s="65"/>
      <c r="C516" s="64"/>
      <c r="D516" s="59"/>
      <c r="F516" s="63"/>
      <c r="G516" s="63"/>
      <c r="H516" s="63"/>
      <c r="I516" s="225"/>
      <c r="K516" s="65"/>
      <c r="L516" s="63"/>
      <c r="M516" s="63"/>
      <c r="N516" s="63"/>
      <c r="O516" s="63"/>
      <c r="Q516" s="63"/>
    </row>
    <row r="517" spans="2:17" ht="21.6">
      <c r="B517" s="65"/>
      <c r="C517" s="64"/>
      <c r="D517" s="59"/>
      <c r="F517" s="63"/>
      <c r="G517" s="63"/>
      <c r="H517" s="63"/>
      <c r="I517" s="225"/>
      <c r="K517" s="65"/>
      <c r="L517" s="63"/>
      <c r="M517" s="63"/>
      <c r="N517" s="63"/>
      <c r="O517" s="63"/>
      <c r="Q517" s="63"/>
    </row>
    <row r="518" spans="2:17" ht="21.6">
      <c r="B518" s="65"/>
      <c r="C518" s="64"/>
      <c r="D518" s="59"/>
      <c r="F518" s="63"/>
      <c r="G518" s="63"/>
      <c r="H518" s="63"/>
      <c r="I518" s="225"/>
      <c r="K518" s="65"/>
      <c r="L518" s="63"/>
      <c r="M518" s="63"/>
      <c r="N518" s="63"/>
      <c r="O518" s="63"/>
      <c r="Q518" s="63"/>
    </row>
    <row r="519" spans="2:17" ht="21.6">
      <c r="B519" s="65"/>
      <c r="C519" s="64"/>
      <c r="D519" s="59"/>
      <c r="F519" s="63"/>
      <c r="G519" s="63"/>
      <c r="H519" s="63"/>
      <c r="I519" s="225"/>
      <c r="K519" s="65"/>
      <c r="L519" s="63"/>
      <c r="M519" s="63"/>
      <c r="N519" s="63"/>
      <c r="O519" s="63"/>
      <c r="Q519" s="63"/>
    </row>
    <row r="520" spans="2:17" ht="21.6">
      <c r="B520" s="65"/>
      <c r="C520" s="64"/>
      <c r="D520" s="59"/>
      <c r="F520" s="63"/>
      <c r="G520" s="63"/>
      <c r="H520" s="63"/>
      <c r="I520" s="225"/>
      <c r="K520" s="65"/>
      <c r="L520" s="63"/>
      <c r="M520" s="63"/>
      <c r="N520" s="63"/>
      <c r="O520" s="63"/>
      <c r="Q520" s="63"/>
    </row>
    <row r="521" spans="2:17" ht="21.6">
      <c r="B521" s="65"/>
      <c r="C521" s="64"/>
      <c r="D521" s="59"/>
      <c r="F521" s="63"/>
      <c r="G521" s="63"/>
      <c r="H521" s="63"/>
      <c r="I521" s="225"/>
      <c r="K521" s="65"/>
      <c r="L521" s="63"/>
      <c r="M521" s="63"/>
      <c r="N521" s="63"/>
      <c r="O521" s="63"/>
      <c r="Q521" s="63"/>
    </row>
    <row r="522" spans="2:17" ht="21.6">
      <c r="B522" s="65"/>
      <c r="C522" s="64"/>
      <c r="D522" s="59"/>
      <c r="F522" s="63"/>
      <c r="G522" s="63"/>
      <c r="H522" s="63"/>
      <c r="I522" s="225"/>
      <c r="K522" s="65"/>
      <c r="L522" s="63"/>
      <c r="M522" s="63"/>
      <c r="N522" s="63"/>
      <c r="O522" s="63"/>
      <c r="Q522" s="63"/>
    </row>
    <row r="523" spans="2:17" ht="21.6">
      <c r="B523" s="65"/>
      <c r="C523" s="64"/>
      <c r="D523" s="59"/>
      <c r="F523" s="63"/>
      <c r="G523" s="63"/>
      <c r="H523" s="63"/>
      <c r="I523" s="225"/>
      <c r="K523" s="65"/>
      <c r="L523" s="63"/>
      <c r="M523" s="63"/>
      <c r="N523" s="63"/>
      <c r="O523" s="63"/>
      <c r="Q523" s="63"/>
    </row>
    <row r="524" spans="2:17" ht="21.6">
      <c r="B524" s="65"/>
      <c r="C524" s="64"/>
      <c r="D524" s="59"/>
      <c r="F524" s="63"/>
      <c r="G524" s="63"/>
      <c r="H524" s="63"/>
      <c r="I524" s="225"/>
      <c r="K524" s="65"/>
      <c r="L524" s="63"/>
      <c r="M524" s="63"/>
      <c r="N524" s="63"/>
      <c r="O524" s="63"/>
      <c r="Q524" s="63"/>
    </row>
    <row r="525" spans="2:17" ht="21.6">
      <c r="B525" s="65"/>
      <c r="C525" s="64"/>
      <c r="D525" s="59"/>
      <c r="F525" s="63"/>
      <c r="G525" s="63"/>
      <c r="H525" s="63"/>
      <c r="I525" s="225"/>
      <c r="K525" s="65"/>
      <c r="L525" s="63"/>
      <c r="M525" s="63"/>
      <c r="N525" s="63"/>
      <c r="O525" s="63"/>
      <c r="Q525" s="63"/>
    </row>
    <row r="526" spans="2:17" ht="21.6">
      <c r="B526" s="65"/>
      <c r="C526" s="64"/>
      <c r="D526" s="59"/>
      <c r="F526" s="63"/>
      <c r="G526" s="63"/>
      <c r="H526" s="63"/>
      <c r="I526" s="225"/>
      <c r="K526" s="65"/>
      <c r="L526" s="63"/>
      <c r="M526" s="63"/>
      <c r="N526" s="63"/>
      <c r="O526" s="63"/>
      <c r="Q526" s="63"/>
    </row>
    <row r="527" spans="2:17" ht="21.6">
      <c r="B527" s="65"/>
      <c r="C527" s="64"/>
      <c r="D527" s="59"/>
      <c r="F527" s="63"/>
      <c r="G527" s="63"/>
      <c r="H527" s="63"/>
      <c r="I527" s="225"/>
      <c r="K527" s="65"/>
      <c r="L527" s="63"/>
      <c r="M527" s="63"/>
      <c r="N527" s="63"/>
      <c r="O527" s="63"/>
      <c r="Q527" s="63"/>
    </row>
    <row r="528" spans="2:17" ht="21.6">
      <c r="B528" s="65"/>
      <c r="C528" s="64"/>
      <c r="D528" s="59"/>
      <c r="F528" s="63"/>
      <c r="G528" s="63"/>
      <c r="H528" s="63"/>
      <c r="I528" s="225"/>
      <c r="K528" s="65"/>
      <c r="L528" s="63"/>
      <c r="M528" s="63"/>
      <c r="N528" s="63"/>
      <c r="O528" s="63"/>
      <c r="Q528" s="63"/>
    </row>
    <row r="529" spans="2:17" ht="21.6">
      <c r="B529" s="65"/>
      <c r="C529" s="64"/>
      <c r="D529" s="59"/>
      <c r="F529" s="63"/>
      <c r="G529" s="63"/>
      <c r="H529" s="63"/>
      <c r="I529" s="225"/>
      <c r="K529" s="65"/>
      <c r="L529" s="63"/>
      <c r="M529" s="63"/>
      <c r="N529" s="63"/>
      <c r="O529" s="63"/>
      <c r="Q529" s="63"/>
    </row>
    <row r="530" spans="2:17" ht="21.6">
      <c r="B530" s="65"/>
      <c r="C530" s="64"/>
      <c r="D530" s="59"/>
      <c r="F530" s="63"/>
      <c r="G530" s="63"/>
      <c r="H530" s="63"/>
      <c r="I530" s="225"/>
      <c r="K530" s="65"/>
      <c r="L530" s="63"/>
      <c r="M530" s="63"/>
      <c r="N530" s="63"/>
      <c r="O530" s="63"/>
      <c r="Q530" s="63"/>
    </row>
    <row r="531" spans="2:17" ht="21.6">
      <c r="B531" s="65"/>
      <c r="C531" s="64"/>
      <c r="D531" s="59"/>
      <c r="F531" s="63"/>
      <c r="G531" s="63"/>
      <c r="H531" s="63"/>
      <c r="I531" s="225"/>
      <c r="K531" s="65"/>
      <c r="L531" s="63"/>
      <c r="M531" s="63"/>
      <c r="N531" s="63"/>
      <c r="O531" s="63"/>
      <c r="Q531" s="63"/>
    </row>
    <row r="532" spans="2:17" ht="21.6">
      <c r="B532" s="65"/>
      <c r="C532" s="64"/>
      <c r="D532" s="59"/>
      <c r="F532" s="63"/>
      <c r="G532" s="63"/>
      <c r="H532" s="63"/>
      <c r="I532" s="225"/>
      <c r="K532" s="65"/>
      <c r="L532" s="63"/>
      <c r="M532" s="63"/>
      <c r="N532" s="63"/>
      <c r="O532" s="63"/>
      <c r="Q532" s="63"/>
    </row>
    <row r="533" spans="2:17" ht="21.6">
      <c r="B533" s="65"/>
      <c r="C533" s="64"/>
      <c r="D533" s="59"/>
      <c r="F533" s="63"/>
      <c r="G533" s="63"/>
      <c r="H533" s="63"/>
      <c r="I533" s="225"/>
      <c r="K533" s="65"/>
      <c r="L533" s="63"/>
      <c r="M533" s="63"/>
      <c r="N533" s="63"/>
      <c r="O533" s="63"/>
      <c r="Q533" s="63"/>
    </row>
    <row r="534" spans="2:17" ht="21.6">
      <c r="B534" s="65"/>
      <c r="C534" s="64"/>
      <c r="D534" s="59"/>
      <c r="F534" s="63"/>
      <c r="G534" s="63"/>
      <c r="H534" s="63"/>
      <c r="I534" s="225"/>
      <c r="K534" s="65"/>
      <c r="L534" s="63"/>
      <c r="M534" s="63"/>
      <c r="N534" s="63"/>
      <c r="O534" s="63"/>
      <c r="Q534" s="63"/>
    </row>
    <row r="535" spans="2:17" ht="21.6">
      <c r="B535" s="65"/>
      <c r="C535" s="64"/>
      <c r="D535" s="59"/>
      <c r="F535" s="63"/>
      <c r="G535" s="63"/>
      <c r="H535" s="63"/>
      <c r="I535" s="225"/>
      <c r="K535" s="65"/>
      <c r="L535" s="63"/>
      <c r="M535" s="63"/>
      <c r="N535" s="63"/>
      <c r="O535" s="63"/>
      <c r="Q535" s="63"/>
    </row>
    <row r="536" spans="2:17" ht="21.6">
      <c r="B536" s="65"/>
      <c r="C536" s="64"/>
      <c r="D536" s="59"/>
      <c r="F536" s="63"/>
      <c r="G536" s="63"/>
      <c r="H536" s="63"/>
      <c r="I536" s="225"/>
      <c r="K536" s="65"/>
      <c r="L536" s="63"/>
      <c r="M536" s="63"/>
      <c r="N536" s="63"/>
      <c r="O536" s="63"/>
      <c r="Q536" s="63"/>
    </row>
    <row r="537" spans="2:17" ht="21.6">
      <c r="B537" s="65"/>
      <c r="C537" s="64"/>
      <c r="D537" s="59"/>
      <c r="F537" s="63"/>
      <c r="G537" s="63"/>
      <c r="H537" s="63"/>
      <c r="I537" s="225"/>
      <c r="K537" s="65"/>
      <c r="L537" s="63"/>
      <c r="M537" s="63"/>
      <c r="N537" s="63"/>
      <c r="O537" s="63"/>
      <c r="Q537" s="63"/>
    </row>
    <row r="538" spans="2:17" ht="21.6">
      <c r="B538" s="65"/>
      <c r="C538" s="64"/>
      <c r="D538" s="59"/>
      <c r="F538" s="63"/>
      <c r="G538" s="63"/>
      <c r="H538" s="63"/>
      <c r="I538" s="225"/>
      <c r="K538" s="65"/>
      <c r="L538" s="63"/>
      <c r="M538" s="63"/>
      <c r="N538" s="63"/>
      <c r="O538" s="63"/>
      <c r="Q538" s="63"/>
    </row>
    <row r="539" spans="2:17" ht="21.6">
      <c r="B539" s="65"/>
      <c r="C539" s="64"/>
      <c r="D539" s="59"/>
      <c r="F539" s="63"/>
      <c r="G539" s="63"/>
      <c r="H539" s="63"/>
      <c r="I539" s="225"/>
      <c r="K539" s="65"/>
      <c r="L539" s="63"/>
      <c r="M539" s="63"/>
      <c r="N539" s="63"/>
      <c r="O539" s="63"/>
      <c r="Q539" s="63"/>
    </row>
    <row r="540" spans="2:17" ht="21.6">
      <c r="B540" s="65"/>
      <c r="C540" s="64"/>
      <c r="D540" s="59"/>
      <c r="F540" s="63"/>
      <c r="G540" s="63"/>
      <c r="H540" s="63"/>
      <c r="I540" s="225"/>
      <c r="K540" s="65"/>
      <c r="L540" s="63"/>
      <c r="M540" s="63"/>
      <c r="N540" s="63"/>
      <c r="O540" s="63"/>
      <c r="Q540" s="63"/>
    </row>
    <row r="541" spans="2:17" ht="21.6">
      <c r="B541" s="65"/>
      <c r="C541" s="64"/>
      <c r="D541" s="59"/>
      <c r="F541" s="63"/>
      <c r="G541" s="63"/>
      <c r="H541" s="63"/>
      <c r="I541" s="225"/>
      <c r="K541" s="65"/>
      <c r="L541" s="63"/>
      <c r="M541" s="63"/>
      <c r="N541" s="63"/>
      <c r="O541" s="63"/>
      <c r="Q541" s="63"/>
    </row>
    <row r="542" spans="2:17" ht="21.6">
      <c r="B542" s="65"/>
      <c r="C542" s="64"/>
      <c r="D542" s="59"/>
      <c r="F542" s="63"/>
      <c r="G542" s="63"/>
      <c r="H542" s="63"/>
      <c r="I542" s="225"/>
      <c r="K542" s="65"/>
      <c r="L542" s="63"/>
      <c r="M542" s="63"/>
      <c r="N542" s="63"/>
      <c r="O542" s="63"/>
      <c r="Q542" s="63"/>
    </row>
    <row r="543" spans="2:17" ht="21.6">
      <c r="B543" s="65"/>
      <c r="C543" s="64"/>
      <c r="D543" s="59"/>
      <c r="F543" s="63"/>
      <c r="G543" s="63"/>
      <c r="H543" s="63"/>
      <c r="I543" s="225"/>
      <c r="K543" s="65"/>
      <c r="L543" s="63"/>
      <c r="M543" s="63"/>
      <c r="N543" s="63"/>
      <c r="O543" s="63"/>
      <c r="Q543" s="63"/>
    </row>
    <row r="544" spans="2:17" ht="21.6">
      <c r="B544" s="65"/>
      <c r="C544" s="64"/>
      <c r="D544" s="59"/>
      <c r="F544" s="63"/>
      <c r="G544" s="63"/>
      <c r="H544" s="63"/>
      <c r="I544" s="225"/>
      <c r="K544" s="65"/>
      <c r="L544" s="63"/>
      <c r="M544" s="63"/>
      <c r="N544" s="63"/>
      <c r="O544" s="63"/>
      <c r="Q544" s="63"/>
    </row>
    <row r="545" spans="2:17" ht="21.6">
      <c r="B545" s="65"/>
      <c r="C545" s="64"/>
      <c r="D545" s="59"/>
      <c r="F545" s="63"/>
      <c r="G545" s="63"/>
      <c r="H545" s="63"/>
      <c r="I545" s="225"/>
      <c r="K545" s="65"/>
      <c r="L545" s="63"/>
      <c r="M545" s="63"/>
      <c r="N545" s="63"/>
      <c r="O545" s="63"/>
      <c r="Q545" s="63"/>
    </row>
    <row r="546" spans="2:17" ht="21.6">
      <c r="B546" s="65"/>
      <c r="C546" s="64"/>
      <c r="D546" s="59"/>
      <c r="F546" s="63"/>
      <c r="G546" s="63"/>
      <c r="H546" s="63"/>
      <c r="I546" s="225"/>
      <c r="K546" s="65"/>
      <c r="L546" s="63"/>
      <c r="M546" s="63"/>
      <c r="N546" s="63"/>
      <c r="O546" s="63"/>
      <c r="Q546" s="63"/>
    </row>
    <row r="547" spans="2:17" ht="21.6">
      <c r="B547" s="65"/>
      <c r="C547" s="64"/>
      <c r="D547" s="59"/>
      <c r="F547" s="63"/>
      <c r="G547" s="63"/>
      <c r="H547" s="63"/>
      <c r="I547" s="225"/>
      <c r="K547" s="65"/>
      <c r="L547" s="63"/>
      <c r="M547" s="63"/>
      <c r="N547" s="63"/>
      <c r="O547" s="63"/>
      <c r="Q547" s="63"/>
    </row>
    <row r="548" spans="2:17" ht="21.6">
      <c r="B548" s="65"/>
      <c r="C548" s="64"/>
      <c r="D548" s="59"/>
      <c r="F548" s="63"/>
      <c r="G548" s="63"/>
      <c r="H548" s="63"/>
      <c r="I548" s="225"/>
      <c r="K548" s="65"/>
      <c r="L548" s="63"/>
      <c r="M548" s="63"/>
      <c r="N548" s="63"/>
      <c r="O548" s="63"/>
      <c r="Q548" s="63"/>
    </row>
    <row r="549" spans="2:17" ht="21.6">
      <c r="B549" s="65"/>
      <c r="C549" s="64"/>
      <c r="D549" s="59"/>
      <c r="F549" s="63"/>
      <c r="G549" s="63"/>
      <c r="H549" s="63"/>
      <c r="I549" s="225"/>
      <c r="K549" s="65"/>
      <c r="L549" s="63"/>
      <c r="M549" s="63"/>
      <c r="N549" s="63"/>
      <c r="O549" s="63"/>
      <c r="Q549" s="63"/>
    </row>
    <row r="550" spans="2:17" ht="21.6">
      <c r="B550" s="65"/>
      <c r="C550" s="64"/>
      <c r="D550" s="59"/>
      <c r="F550" s="63"/>
      <c r="G550" s="63"/>
      <c r="H550" s="63"/>
      <c r="I550" s="225"/>
      <c r="K550" s="65"/>
      <c r="L550" s="63"/>
      <c r="M550" s="63"/>
      <c r="N550" s="63"/>
      <c r="O550" s="63"/>
      <c r="Q550" s="63"/>
    </row>
    <row r="551" spans="2:17" ht="21.6">
      <c r="B551" s="65"/>
      <c r="C551" s="64"/>
      <c r="D551" s="59"/>
      <c r="F551" s="63"/>
      <c r="G551" s="63"/>
      <c r="H551" s="63"/>
      <c r="I551" s="225"/>
      <c r="K551" s="65"/>
      <c r="L551" s="63"/>
      <c r="M551" s="63"/>
      <c r="N551" s="63"/>
      <c r="O551" s="63"/>
      <c r="Q551" s="63"/>
    </row>
    <row r="552" spans="2:17" ht="21.6">
      <c r="B552" s="65"/>
      <c r="C552" s="64"/>
      <c r="D552" s="59"/>
      <c r="F552" s="63"/>
      <c r="G552" s="63"/>
      <c r="H552" s="63"/>
      <c r="I552" s="225"/>
      <c r="K552" s="65"/>
      <c r="L552" s="63"/>
      <c r="M552" s="63"/>
      <c r="N552" s="63"/>
      <c r="O552" s="63"/>
      <c r="Q552" s="63"/>
    </row>
    <row r="553" spans="2:17" ht="21.6">
      <c r="B553" s="65"/>
      <c r="C553" s="64"/>
      <c r="D553" s="59"/>
      <c r="F553" s="63"/>
      <c r="G553" s="63"/>
      <c r="H553" s="63"/>
      <c r="I553" s="225"/>
      <c r="K553" s="65"/>
      <c r="L553" s="63"/>
      <c r="M553" s="63"/>
      <c r="N553" s="63"/>
      <c r="O553" s="63"/>
      <c r="Q553" s="63"/>
    </row>
    <row r="554" spans="2:17" ht="21.6">
      <c r="B554" s="65"/>
      <c r="C554" s="64"/>
      <c r="D554" s="59"/>
      <c r="F554" s="63"/>
      <c r="G554" s="63"/>
      <c r="H554" s="63"/>
      <c r="I554" s="225"/>
      <c r="K554" s="65"/>
      <c r="L554" s="63"/>
      <c r="M554" s="63"/>
      <c r="N554" s="63"/>
      <c r="O554" s="63"/>
      <c r="Q554" s="63"/>
    </row>
    <row r="555" spans="2:17" ht="21.6">
      <c r="B555" s="65"/>
      <c r="C555" s="64"/>
      <c r="D555" s="59"/>
      <c r="F555" s="63"/>
      <c r="G555" s="63"/>
      <c r="H555" s="63"/>
      <c r="I555" s="225"/>
      <c r="K555" s="65"/>
      <c r="L555" s="63"/>
      <c r="M555" s="63"/>
      <c r="N555" s="63"/>
      <c r="O555" s="63"/>
      <c r="Q555" s="63"/>
    </row>
    <row r="556" spans="2:17" ht="21.6">
      <c r="B556" s="65"/>
      <c r="C556" s="64"/>
      <c r="D556" s="59"/>
      <c r="F556" s="63"/>
      <c r="G556" s="63"/>
      <c r="H556" s="63"/>
      <c r="I556" s="225"/>
      <c r="K556" s="65"/>
      <c r="L556" s="63"/>
      <c r="M556" s="63"/>
      <c r="N556" s="63"/>
      <c r="O556" s="63"/>
      <c r="Q556" s="63"/>
    </row>
    <row r="557" spans="2:17" ht="21.6">
      <c r="B557" s="65"/>
      <c r="C557" s="64"/>
      <c r="D557" s="59"/>
      <c r="F557" s="63"/>
      <c r="G557" s="63"/>
      <c r="H557" s="63"/>
      <c r="I557" s="225"/>
      <c r="K557" s="65"/>
      <c r="L557" s="63"/>
      <c r="M557" s="63"/>
      <c r="N557" s="63"/>
      <c r="O557" s="63"/>
      <c r="Q557" s="63"/>
    </row>
    <row r="558" spans="2:17" ht="21.6">
      <c r="B558" s="65"/>
      <c r="C558" s="64"/>
      <c r="D558" s="59"/>
      <c r="F558" s="63"/>
      <c r="G558" s="63"/>
      <c r="H558" s="63"/>
      <c r="I558" s="225"/>
      <c r="K558" s="65"/>
      <c r="L558" s="63"/>
      <c r="M558" s="63"/>
      <c r="N558" s="63"/>
      <c r="O558" s="63"/>
      <c r="Q558" s="63"/>
    </row>
    <row r="559" spans="2:17" ht="21.6">
      <c r="B559" s="65"/>
      <c r="C559" s="64"/>
      <c r="D559" s="59"/>
      <c r="F559" s="63"/>
      <c r="G559" s="63"/>
      <c r="H559" s="63"/>
      <c r="I559" s="225"/>
      <c r="K559" s="65"/>
      <c r="L559" s="63"/>
      <c r="M559" s="63"/>
      <c r="N559" s="63"/>
      <c r="O559" s="63"/>
      <c r="Q559" s="63"/>
    </row>
    <row r="560" spans="2:17" ht="21.6">
      <c r="B560" s="65"/>
      <c r="C560" s="64"/>
      <c r="D560" s="59"/>
      <c r="F560" s="63"/>
      <c r="G560" s="63"/>
      <c r="H560" s="63"/>
      <c r="I560" s="225"/>
      <c r="K560" s="65"/>
      <c r="L560" s="63"/>
      <c r="M560" s="63"/>
      <c r="N560" s="63"/>
      <c r="O560" s="63"/>
      <c r="Q560" s="63"/>
    </row>
    <row r="561" spans="2:17" ht="21.6">
      <c r="B561" s="65"/>
      <c r="C561" s="64"/>
      <c r="D561" s="59"/>
      <c r="F561" s="63"/>
      <c r="G561" s="63"/>
      <c r="H561" s="63"/>
      <c r="I561" s="225"/>
      <c r="K561" s="65"/>
      <c r="L561" s="63"/>
      <c r="M561" s="63"/>
      <c r="N561" s="63"/>
      <c r="O561" s="63"/>
      <c r="Q561" s="63"/>
    </row>
    <row r="562" spans="2:17" ht="21.6">
      <c r="B562" s="65"/>
      <c r="C562" s="64"/>
      <c r="D562" s="59"/>
      <c r="F562" s="63"/>
      <c r="G562" s="63"/>
      <c r="H562" s="63"/>
      <c r="I562" s="225"/>
      <c r="K562" s="65"/>
      <c r="L562" s="63"/>
      <c r="M562" s="63"/>
      <c r="N562" s="63"/>
      <c r="O562" s="63"/>
      <c r="Q562" s="63"/>
    </row>
    <row r="563" spans="2:17" ht="21.6">
      <c r="B563" s="65"/>
      <c r="C563" s="64"/>
      <c r="D563" s="59"/>
      <c r="F563" s="63"/>
      <c r="G563" s="63"/>
      <c r="H563" s="63"/>
      <c r="I563" s="225"/>
      <c r="K563" s="65"/>
      <c r="L563" s="63"/>
      <c r="M563" s="63"/>
      <c r="N563" s="63"/>
      <c r="O563" s="63"/>
      <c r="Q563" s="63"/>
    </row>
    <row r="564" spans="2:17" ht="21.6">
      <c r="B564" s="65"/>
      <c r="C564" s="64"/>
      <c r="D564" s="59"/>
      <c r="F564" s="63"/>
      <c r="G564" s="63"/>
      <c r="H564" s="63"/>
      <c r="I564" s="225"/>
      <c r="K564" s="65"/>
      <c r="L564" s="63"/>
      <c r="M564" s="63"/>
      <c r="N564" s="63"/>
      <c r="O564" s="63"/>
      <c r="Q564" s="63"/>
    </row>
    <row r="565" spans="2:17" ht="21.6">
      <c r="B565" s="65"/>
      <c r="C565" s="64"/>
      <c r="D565" s="59"/>
      <c r="F565" s="63"/>
      <c r="G565" s="63"/>
      <c r="H565" s="63"/>
      <c r="I565" s="225"/>
      <c r="K565" s="65"/>
      <c r="L565" s="63"/>
      <c r="M565" s="63"/>
      <c r="N565" s="63"/>
      <c r="O565" s="63"/>
      <c r="Q565" s="63"/>
    </row>
    <row r="566" spans="2:17" ht="21.6">
      <c r="B566" s="65"/>
      <c r="C566" s="64"/>
      <c r="D566" s="59"/>
      <c r="F566" s="63"/>
      <c r="G566" s="63"/>
      <c r="H566" s="63"/>
      <c r="I566" s="225"/>
      <c r="K566" s="65"/>
      <c r="L566" s="63"/>
      <c r="M566" s="63"/>
      <c r="N566" s="63"/>
      <c r="O566" s="63"/>
      <c r="Q566" s="63"/>
    </row>
    <row r="567" spans="2:17" ht="21.6">
      <c r="B567" s="65"/>
      <c r="C567" s="64"/>
      <c r="D567" s="59"/>
      <c r="F567" s="63"/>
      <c r="G567" s="63"/>
      <c r="H567" s="63"/>
      <c r="I567" s="225"/>
      <c r="K567" s="65"/>
      <c r="L567" s="63"/>
      <c r="M567" s="63"/>
      <c r="N567" s="63"/>
      <c r="O567" s="63"/>
      <c r="Q567" s="63"/>
    </row>
    <row r="568" spans="2:17" ht="21.6">
      <c r="B568" s="65"/>
      <c r="C568" s="64"/>
      <c r="D568" s="59"/>
      <c r="F568" s="63"/>
      <c r="G568" s="63"/>
      <c r="H568" s="63"/>
      <c r="I568" s="225"/>
      <c r="K568" s="65"/>
      <c r="L568" s="63"/>
      <c r="M568" s="63"/>
      <c r="N568" s="63"/>
      <c r="O568" s="63"/>
      <c r="Q568" s="63"/>
    </row>
    <row r="569" spans="2:17" ht="21.6">
      <c r="B569" s="65"/>
      <c r="C569" s="64"/>
      <c r="D569" s="59"/>
      <c r="F569" s="63"/>
      <c r="G569" s="63"/>
      <c r="H569" s="63"/>
      <c r="I569" s="225"/>
      <c r="K569" s="65"/>
      <c r="L569" s="63"/>
      <c r="M569" s="63"/>
      <c r="N569" s="63"/>
      <c r="O569" s="63"/>
      <c r="Q569" s="63"/>
    </row>
    <row r="570" spans="2:17" ht="21.6">
      <c r="B570" s="65"/>
      <c r="C570" s="64"/>
      <c r="D570" s="59"/>
      <c r="F570" s="63"/>
      <c r="G570" s="63"/>
      <c r="H570" s="63"/>
      <c r="I570" s="225"/>
      <c r="K570" s="65"/>
      <c r="L570" s="63"/>
      <c r="M570" s="63"/>
      <c r="N570" s="63"/>
      <c r="O570" s="63"/>
      <c r="Q570" s="63"/>
    </row>
    <row r="571" spans="2:17" ht="21.6">
      <c r="B571" s="65"/>
      <c r="C571" s="64"/>
      <c r="D571" s="59"/>
      <c r="F571" s="63"/>
      <c r="G571" s="63"/>
      <c r="H571" s="63"/>
      <c r="I571" s="225"/>
      <c r="K571" s="65"/>
      <c r="L571" s="63"/>
      <c r="M571" s="63"/>
      <c r="N571" s="63"/>
      <c r="O571" s="63"/>
      <c r="Q571" s="63"/>
    </row>
    <row r="572" spans="2:17" ht="21.6">
      <c r="B572" s="65"/>
      <c r="C572" s="64"/>
      <c r="D572" s="59"/>
      <c r="F572" s="63"/>
      <c r="G572" s="63"/>
      <c r="H572" s="63"/>
      <c r="I572" s="225"/>
      <c r="K572" s="65"/>
      <c r="L572" s="63"/>
      <c r="M572" s="63"/>
      <c r="N572" s="63"/>
      <c r="O572" s="63"/>
      <c r="Q572" s="63"/>
    </row>
    <row r="573" spans="2:17" ht="21.6">
      <c r="B573" s="65"/>
      <c r="C573" s="64"/>
      <c r="D573" s="59"/>
      <c r="F573" s="63"/>
      <c r="G573" s="63"/>
      <c r="H573" s="63"/>
      <c r="I573" s="225"/>
      <c r="K573" s="65"/>
      <c r="L573" s="63"/>
      <c r="M573" s="63"/>
      <c r="N573" s="63"/>
      <c r="O573" s="63"/>
      <c r="Q573" s="63"/>
    </row>
    <row r="574" spans="2:17" ht="21.6">
      <c r="B574" s="65"/>
      <c r="C574" s="64"/>
      <c r="D574" s="59"/>
      <c r="F574" s="63"/>
      <c r="G574" s="63"/>
      <c r="H574" s="63"/>
      <c r="I574" s="225"/>
      <c r="K574" s="65"/>
      <c r="L574" s="63"/>
      <c r="M574" s="63"/>
      <c r="N574" s="63"/>
      <c r="O574" s="63"/>
      <c r="Q574" s="63"/>
    </row>
    <row r="575" spans="2:17" ht="21.6">
      <c r="B575" s="65"/>
      <c r="C575" s="64"/>
      <c r="D575" s="59"/>
      <c r="F575" s="63"/>
      <c r="G575" s="63"/>
      <c r="H575" s="63"/>
      <c r="I575" s="225"/>
      <c r="K575" s="65"/>
      <c r="L575" s="63"/>
      <c r="M575" s="63"/>
      <c r="N575" s="63"/>
      <c r="O575" s="63"/>
      <c r="Q575" s="63"/>
    </row>
    <row r="576" spans="2:17" ht="21.6">
      <c r="B576" s="65"/>
      <c r="C576" s="64"/>
      <c r="D576" s="59"/>
      <c r="F576" s="63"/>
      <c r="G576" s="63"/>
      <c r="H576" s="63"/>
      <c r="I576" s="225"/>
      <c r="K576" s="65"/>
      <c r="L576" s="63"/>
      <c r="M576" s="63"/>
      <c r="N576" s="63"/>
      <c r="O576" s="63"/>
      <c r="Q576" s="63"/>
    </row>
    <row r="577" spans="2:17" ht="21.6">
      <c r="B577" s="65"/>
      <c r="C577" s="64"/>
      <c r="D577" s="59"/>
      <c r="F577" s="63"/>
      <c r="G577" s="63"/>
      <c r="H577" s="63"/>
      <c r="I577" s="225"/>
      <c r="K577" s="65"/>
      <c r="L577" s="63"/>
      <c r="M577" s="63"/>
      <c r="N577" s="63"/>
      <c r="O577" s="63"/>
      <c r="Q577" s="63"/>
    </row>
    <row r="578" spans="2:17" ht="21.6">
      <c r="B578" s="65"/>
      <c r="C578" s="64"/>
      <c r="D578" s="59"/>
      <c r="F578" s="63"/>
      <c r="G578" s="63"/>
      <c r="H578" s="63"/>
      <c r="I578" s="225"/>
      <c r="K578" s="65"/>
      <c r="L578" s="63"/>
      <c r="M578" s="63"/>
      <c r="N578" s="63"/>
      <c r="O578" s="63"/>
      <c r="Q578" s="63"/>
    </row>
    <row r="579" spans="2:17" ht="21.6">
      <c r="B579" s="65"/>
      <c r="C579" s="64"/>
      <c r="D579" s="59"/>
      <c r="F579" s="63"/>
      <c r="G579" s="63"/>
      <c r="H579" s="63"/>
      <c r="I579" s="225"/>
      <c r="K579" s="65"/>
      <c r="L579" s="63"/>
      <c r="M579" s="63"/>
      <c r="N579" s="63"/>
      <c r="O579" s="63"/>
      <c r="Q579" s="63"/>
    </row>
    <row r="580" spans="2:17" ht="21.6">
      <c r="B580" s="65"/>
      <c r="C580" s="64"/>
      <c r="D580" s="59"/>
      <c r="F580" s="63"/>
      <c r="G580" s="63"/>
      <c r="H580" s="63"/>
      <c r="I580" s="225"/>
      <c r="K580" s="65"/>
      <c r="L580" s="63"/>
      <c r="M580" s="63"/>
      <c r="N580" s="63"/>
      <c r="O580" s="63"/>
      <c r="Q580" s="63"/>
    </row>
    <row r="581" spans="2:17" ht="21.6">
      <c r="B581" s="65"/>
      <c r="C581" s="64"/>
      <c r="D581" s="59"/>
      <c r="F581" s="63"/>
      <c r="G581" s="63"/>
      <c r="H581" s="63"/>
      <c r="I581" s="225"/>
      <c r="K581" s="65"/>
      <c r="L581" s="63"/>
      <c r="M581" s="63"/>
      <c r="N581" s="63"/>
      <c r="O581" s="63"/>
      <c r="Q581" s="63"/>
    </row>
    <row r="582" spans="2:17" ht="21.6">
      <c r="B582" s="65"/>
      <c r="C582" s="64"/>
      <c r="D582" s="59"/>
      <c r="F582" s="63"/>
      <c r="G582" s="63"/>
      <c r="H582" s="63"/>
      <c r="I582" s="225"/>
      <c r="K582" s="65"/>
      <c r="L582" s="63"/>
      <c r="M582" s="63"/>
      <c r="N582" s="63"/>
      <c r="O582" s="63"/>
      <c r="Q582" s="63"/>
    </row>
    <row r="583" spans="2:17" ht="21.6">
      <c r="B583" s="65"/>
      <c r="C583" s="64"/>
      <c r="D583" s="59"/>
      <c r="F583" s="63"/>
      <c r="G583" s="63"/>
      <c r="H583" s="63"/>
      <c r="I583" s="225"/>
      <c r="K583" s="65"/>
      <c r="L583" s="63"/>
      <c r="M583" s="63"/>
      <c r="N583" s="63"/>
      <c r="O583" s="63"/>
      <c r="Q583" s="63"/>
    </row>
    <row r="584" spans="2:17" ht="21.6">
      <c r="B584" s="65"/>
      <c r="C584" s="64"/>
      <c r="D584" s="59"/>
      <c r="F584" s="63"/>
      <c r="G584" s="63"/>
      <c r="H584" s="63"/>
      <c r="I584" s="225"/>
      <c r="K584" s="65"/>
      <c r="L584" s="63"/>
      <c r="M584" s="63"/>
      <c r="N584" s="63"/>
      <c r="O584" s="63"/>
      <c r="Q584" s="63"/>
    </row>
    <row r="585" spans="2:17" ht="21.6">
      <c r="B585" s="65"/>
      <c r="C585" s="64"/>
      <c r="D585" s="59"/>
      <c r="F585" s="63"/>
      <c r="G585" s="63"/>
      <c r="H585" s="63"/>
      <c r="I585" s="225"/>
      <c r="K585" s="65"/>
      <c r="L585" s="63"/>
      <c r="M585" s="63"/>
      <c r="N585" s="63"/>
      <c r="O585" s="63"/>
      <c r="Q585" s="63"/>
    </row>
    <row r="586" spans="2:17" ht="21.6">
      <c r="B586" s="65"/>
      <c r="C586" s="64"/>
      <c r="D586" s="59"/>
      <c r="F586" s="63"/>
      <c r="G586" s="63"/>
      <c r="H586" s="63"/>
      <c r="I586" s="225"/>
      <c r="K586" s="65"/>
      <c r="L586" s="63"/>
      <c r="M586" s="63"/>
      <c r="N586" s="63"/>
      <c r="O586" s="63"/>
      <c r="Q586" s="63"/>
    </row>
    <row r="587" spans="2:17" ht="21.6">
      <c r="B587" s="65"/>
      <c r="C587" s="64"/>
      <c r="D587" s="59"/>
      <c r="F587" s="63"/>
      <c r="G587" s="63"/>
      <c r="H587" s="63"/>
      <c r="I587" s="225"/>
      <c r="K587" s="65"/>
      <c r="L587" s="63"/>
      <c r="M587" s="63"/>
      <c r="N587" s="63"/>
      <c r="O587" s="63"/>
      <c r="Q587" s="63"/>
    </row>
    <row r="588" spans="2:17" ht="21.6">
      <c r="B588" s="65"/>
      <c r="C588" s="64"/>
      <c r="D588" s="59"/>
      <c r="F588" s="63"/>
      <c r="G588" s="63"/>
      <c r="H588" s="63"/>
      <c r="I588" s="225"/>
      <c r="K588" s="65"/>
      <c r="L588" s="63"/>
      <c r="M588" s="63"/>
      <c r="N588" s="63"/>
      <c r="O588" s="63"/>
      <c r="Q588" s="63"/>
    </row>
    <row r="589" spans="2:17" ht="21.6">
      <c r="B589" s="65"/>
      <c r="C589" s="64"/>
      <c r="D589" s="59"/>
      <c r="F589" s="63"/>
      <c r="G589" s="63"/>
      <c r="H589" s="63"/>
      <c r="I589" s="225"/>
      <c r="K589" s="65"/>
      <c r="L589" s="63"/>
      <c r="M589" s="63"/>
      <c r="N589" s="63"/>
      <c r="O589" s="63"/>
      <c r="Q589" s="63"/>
    </row>
    <row r="590" spans="2:17" ht="21.6">
      <c r="B590" s="65"/>
      <c r="C590" s="64"/>
      <c r="D590" s="59"/>
      <c r="F590" s="63"/>
      <c r="G590" s="63"/>
      <c r="H590" s="63"/>
      <c r="I590" s="225"/>
      <c r="K590" s="65"/>
      <c r="L590" s="63"/>
      <c r="M590" s="63"/>
      <c r="N590" s="63"/>
      <c r="O590" s="63"/>
      <c r="Q590" s="63"/>
    </row>
    <row r="591" spans="2:17" ht="21.6">
      <c r="B591" s="65"/>
      <c r="C591" s="64"/>
      <c r="D591" s="59"/>
      <c r="F591" s="63"/>
      <c r="G591" s="63"/>
      <c r="H591" s="63"/>
      <c r="I591" s="225"/>
      <c r="K591" s="65"/>
      <c r="L591" s="63"/>
      <c r="M591" s="63"/>
      <c r="N591" s="63"/>
      <c r="O591" s="63"/>
      <c r="Q591" s="63"/>
    </row>
    <row r="592" spans="2:17" ht="21.6">
      <c r="B592" s="65"/>
      <c r="C592" s="64"/>
      <c r="D592" s="59"/>
      <c r="F592" s="63"/>
      <c r="G592" s="63"/>
      <c r="H592" s="63"/>
      <c r="I592" s="225"/>
      <c r="K592" s="65"/>
      <c r="L592" s="63"/>
      <c r="M592" s="63"/>
      <c r="N592" s="63"/>
      <c r="O592" s="63"/>
      <c r="Q592" s="63"/>
    </row>
    <row r="593" spans="2:17" ht="21.6">
      <c r="B593" s="65"/>
      <c r="C593" s="64"/>
      <c r="D593" s="59"/>
      <c r="F593" s="63"/>
      <c r="G593" s="63"/>
      <c r="H593" s="63"/>
      <c r="I593" s="225"/>
      <c r="K593" s="65"/>
      <c r="L593" s="63"/>
      <c r="M593" s="63"/>
      <c r="N593" s="63"/>
      <c r="O593" s="63"/>
      <c r="Q593" s="63"/>
    </row>
    <row r="594" spans="2:17" ht="21.6">
      <c r="B594" s="65"/>
      <c r="C594" s="64"/>
      <c r="D594" s="59"/>
      <c r="F594" s="63"/>
      <c r="G594" s="63"/>
      <c r="H594" s="63"/>
      <c r="I594" s="225"/>
      <c r="K594" s="65"/>
      <c r="L594" s="63"/>
      <c r="M594" s="63"/>
      <c r="N594" s="63"/>
      <c r="O594" s="63"/>
      <c r="Q594" s="63"/>
    </row>
    <row r="595" spans="2:17" ht="21.6">
      <c r="B595" s="65"/>
      <c r="C595" s="64"/>
      <c r="D595" s="59"/>
      <c r="F595" s="63"/>
      <c r="G595" s="63"/>
      <c r="H595" s="63"/>
      <c r="I595" s="225"/>
      <c r="K595" s="65"/>
      <c r="L595" s="63"/>
      <c r="M595" s="63"/>
      <c r="N595" s="63"/>
      <c r="O595" s="63"/>
      <c r="Q595" s="63"/>
    </row>
    <row r="596" spans="2:17" ht="21.6">
      <c r="B596" s="65"/>
      <c r="C596" s="64"/>
      <c r="D596" s="59"/>
      <c r="F596" s="63"/>
      <c r="G596" s="63"/>
      <c r="H596" s="63"/>
      <c r="I596" s="225"/>
      <c r="K596" s="65"/>
      <c r="L596" s="63"/>
      <c r="M596" s="63"/>
      <c r="N596" s="63"/>
      <c r="O596" s="63"/>
      <c r="Q596" s="63"/>
    </row>
    <row r="597" spans="2:17" ht="21.6">
      <c r="B597" s="65"/>
      <c r="C597" s="64"/>
      <c r="D597" s="59"/>
      <c r="F597" s="63"/>
      <c r="G597" s="63"/>
      <c r="H597" s="63"/>
      <c r="I597" s="225"/>
      <c r="K597" s="65"/>
      <c r="L597" s="63"/>
      <c r="M597" s="63"/>
      <c r="N597" s="63"/>
      <c r="O597" s="63"/>
      <c r="Q597" s="63"/>
    </row>
    <row r="598" spans="2:17" ht="21.6">
      <c r="B598" s="65"/>
      <c r="C598" s="64"/>
      <c r="D598" s="59"/>
      <c r="F598" s="63"/>
      <c r="G598" s="63"/>
      <c r="H598" s="63"/>
      <c r="I598" s="225"/>
      <c r="K598" s="65"/>
      <c r="L598" s="63"/>
      <c r="M598" s="63"/>
      <c r="N598" s="63"/>
      <c r="O598" s="63"/>
      <c r="Q598" s="63"/>
    </row>
    <row r="599" spans="2:17" ht="21.6">
      <c r="B599" s="65"/>
      <c r="C599" s="64"/>
      <c r="D599" s="59"/>
      <c r="F599" s="63"/>
      <c r="G599" s="63"/>
      <c r="H599" s="63"/>
      <c r="I599" s="225"/>
      <c r="K599" s="65"/>
      <c r="L599" s="63"/>
      <c r="M599" s="63"/>
      <c r="N599" s="63"/>
      <c r="O599" s="63"/>
      <c r="Q599" s="63"/>
    </row>
    <row r="600" spans="2:17" ht="21.6">
      <c r="B600" s="65"/>
      <c r="C600" s="64"/>
      <c r="D600" s="59"/>
      <c r="F600" s="63"/>
      <c r="G600" s="63"/>
      <c r="H600" s="63"/>
      <c r="I600" s="225"/>
      <c r="K600" s="65"/>
      <c r="L600" s="63"/>
      <c r="M600" s="63"/>
      <c r="N600" s="63"/>
      <c r="O600" s="63"/>
      <c r="Q600" s="63"/>
    </row>
    <row r="601" spans="2:17" ht="21.6">
      <c r="B601" s="65"/>
      <c r="C601" s="64"/>
      <c r="D601" s="59"/>
      <c r="F601" s="63"/>
      <c r="G601" s="63"/>
      <c r="H601" s="63"/>
      <c r="I601" s="225"/>
      <c r="K601" s="65"/>
      <c r="L601" s="63"/>
      <c r="M601" s="63"/>
      <c r="N601" s="63"/>
      <c r="O601" s="63"/>
      <c r="Q601" s="63"/>
    </row>
    <row r="602" spans="2:17" ht="21.6">
      <c r="B602" s="65"/>
      <c r="C602" s="64"/>
      <c r="D602" s="59"/>
      <c r="F602" s="63"/>
      <c r="G602" s="63"/>
      <c r="H602" s="63"/>
      <c r="I602" s="225"/>
      <c r="K602" s="65"/>
      <c r="L602" s="63"/>
      <c r="M602" s="63"/>
      <c r="N602" s="63"/>
      <c r="O602" s="63"/>
      <c r="Q602" s="63"/>
    </row>
    <row r="603" spans="2:17" ht="21.6">
      <c r="B603" s="65"/>
      <c r="C603" s="64"/>
      <c r="D603" s="59"/>
      <c r="F603" s="63"/>
      <c r="G603" s="63"/>
      <c r="H603" s="63"/>
      <c r="I603" s="225"/>
      <c r="K603" s="65"/>
      <c r="L603" s="63"/>
      <c r="M603" s="63"/>
      <c r="N603" s="63"/>
      <c r="O603" s="63"/>
      <c r="Q603" s="63"/>
    </row>
    <row r="604" spans="2:17" ht="21.6">
      <c r="B604" s="65"/>
      <c r="C604" s="64"/>
      <c r="D604" s="59"/>
      <c r="F604" s="63"/>
      <c r="G604" s="63"/>
      <c r="H604" s="63"/>
      <c r="I604" s="225"/>
      <c r="K604" s="65"/>
      <c r="L604" s="63"/>
      <c r="M604" s="63"/>
      <c r="N604" s="63"/>
      <c r="O604" s="63"/>
      <c r="Q604" s="63"/>
    </row>
    <row r="605" spans="2:17" ht="21.6">
      <c r="B605" s="65"/>
      <c r="C605" s="64"/>
      <c r="D605" s="59"/>
      <c r="F605" s="63"/>
      <c r="G605" s="63"/>
      <c r="H605" s="63"/>
      <c r="I605" s="225"/>
      <c r="K605" s="65"/>
      <c r="L605" s="63"/>
      <c r="M605" s="63"/>
      <c r="N605" s="63"/>
      <c r="O605" s="63"/>
      <c r="Q605" s="63"/>
    </row>
    <row r="606" spans="2:17" ht="21.6">
      <c r="B606" s="65"/>
      <c r="C606" s="64"/>
      <c r="D606" s="59"/>
      <c r="F606" s="63"/>
      <c r="G606" s="63"/>
      <c r="H606" s="63"/>
      <c r="I606" s="225"/>
      <c r="K606" s="65"/>
      <c r="L606" s="63"/>
      <c r="M606" s="63"/>
      <c r="N606" s="63"/>
      <c r="O606" s="63"/>
      <c r="Q606" s="63"/>
    </row>
    <row r="607" spans="2:17" ht="21.6">
      <c r="B607" s="65"/>
      <c r="C607" s="64"/>
      <c r="D607" s="59"/>
      <c r="F607" s="63"/>
      <c r="G607" s="63"/>
      <c r="H607" s="63"/>
      <c r="I607" s="225"/>
      <c r="K607" s="65"/>
      <c r="L607" s="63"/>
      <c r="M607" s="63"/>
      <c r="N607" s="63"/>
      <c r="O607" s="63"/>
      <c r="Q607" s="63"/>
    </row>
    <row r="608" spans="2:17" ht="21.6">
      <c r="B608" s="65"/>
      <c r="C608" s="64"/>
      <c r="D608" s="59"/>
      <c r="F608" s="63"/>
      <c r="G608" s="63"/>
      <c r="H608" s="63"/>
      <c r="I608" s="225"/>
      <c r="K608" s="65"/>
      <c r="L608" s="63"/>
      <c r="M608" s="63"/>
      <c r="N608" s="63"/>
      <c r="O608" s="63"/>
      <c r="Q608" s="63"/>
    </row>
    <row r="609" spans="2:17" ht="21.6">
      <c r="B609" s="65"/>
      <c r="C609" s="64"/>
      <c r="D609" s="59"/>
      <c r="F609" s="63"/>
      <c r="G609" s="63"/>
      <c r="H609" s="63"/>
      <c r="I609" s="225"/>
      <c r="K609" s="65"/>
      <c r="L609" s="63"/>
      <c r="M609" s="63"/>
      <c r="N609" s="63"/>
      <c r="O609" s="63"/>
      <c r="Q609" s="63"/>
    </row>
    <row r="610" spans="2:17" ht="21.6">
      <c r="B610" s="65"/>
      <c r="C610" s="64"/>
      <c r="D610" s="59"/>
      <c r="F610" s="63"/>
      <c r="G610" s="63"/>
      <c r="H610" s="63"/>
      <c r="I610" s="225"/>
      <c r="K610" s="65"/>
      <c r="L610" s="63"/>
      <c r="M610" s="63"/>
      <c r="N610" s="63"/>
      <c r="O610" s="63"/>
      <c r="Q610" s="63"/>
    </row>
    <row r="611" spans="2:17" ht="21.6">
      <c r="B611" s="65"/>
      <c r="C611" s="64"/>
      <c r="D611" s="59"/>
      <c r="F611" s="63"/>
      <c r="G611" s="63"/>
      <c r="H611" s="63"/>
      <c r="I611" s="225"/>
      <c r="K611" s="65"/>
      <c r="L611" s="63"/>
      <c r="M611" s="63"/>
      <c r="N611" s="63"/>
      <c r="O611" s="63"/>
      <c r="Q611" s="63"/>
    </row>
    <row r="612" spans="2:17" ht="21.6">
      <c r="B612" s="65"/>
      <c r="C612" s="64"/>
      <c r="D612" s="59"/>
      <c r="F612" s="63"/>
      <c r="G612" s="63"/>
      <c r="H612" s="63"/>
      <c r="I612" s="225"/>
      <c r="K612" s="65"/>
      <c r="L612" s="63"/>
      <c r="M612" s="63"/>
      <c r="N612" s="63"/>
      <c r="O612" s="63"/>
      <c r="Q612" s="63"/>
    </row>
    <row r="613" spans="2:17" ht="21.6">
      <c r="B613" s="65"/>
      <c r="C613" s="64"/>
      <c r="D613" s="59"/>
      <c r="F613" s="63"/>
      <c r="G613" s="63"/>
      <c r="H613" s="63"/>
      <c r="I613" s="225"/>
      <c r="K613" s="65"/>
      <c r="L613" s="63"/>
      <c r="M613" s="63"/>
      <c r="N613" s="63"/>
      <c r="O613" s="63"/>
      <c r="Q613" s="63"/>
    </row>
    <row r="614" spans="2:17" ht="21.6">
      <c r="B614" s="65"/>
      <c r="C614" s="64"/>
      <c r="D614" s="59"/>
      <c r="F614" s="63"/>
      <c r="G614" s="63"/>
      <c r="H614" s="63"/>
      <c r="I614" s="225"/>
      <c r="K614" s="65"/>
      <c r="L614" s="63"/>
      <c r="M614" s="63"/>
      <c r="N614" s="63"/>
      <c r="O614" s="63"/>
      <c r="Q614" s="63"/>
    </row>
    <row r="615" spans="2:17" ht="21.6">
      <c r="B615" s="65"/>
      <c r="C615" s="64"/>
      <c r="D615" s="59"/>
      <c r="F615" s="63"/>
      <c r="G615" s="63"/>
      <c r="H615" s="63"/>
      <c r="I615" s="225"/>
      <c r="K615" s="65"/>
      <c r="L615" s="63"/>
      <c r="M615" s="63"/>
      <c r="N615" s="63"/>
      <c r="O615" s="63"/>
      <c r="Q615" s="63"/>
    </row>
    <row r="616" spans="2:17" ht="21.6">
      <c r="B616" s="65"/>
      <c r="C616" s="64"/>
      <c r="D616" s="59"/>
      <c r="F616" s="63"/>
      <c r="G616" s="63"/>
      <c r="H616" s="63"/>
      <c r="I616" s="225"/>
      <c r="K616" s="65"/>
      <c r="L616" s="63"/>
      <c r="M616" s="63"/>
      <c r="N616" s="63"/>
      <c r="O616" s="63"/>
      <c r="Q616" s="63"/>
    </row>
    <row r="617" spans="2:17" ht="21.6">
      <c r="B617" s="65"/>
      <c r="C617" s="64"/>
      <c r="D617" s="59"/>
      <c r="F617" s="63"/>
      <c r="G617" s="63"/>
      <c r="H617" s="63"/>
      <c r="I617" s="225"/>
      <c r="K617" s="65"/>
      <c r="L617" s="63"/>
      <c r="M617" s="63"/>
      <c r="N617" s="63"/>
      <c r="O617" s="63"/>
      <c r="Q617" s="63"/>
    </row>
    <row r="618" spans="2:17" ht="21.6">
      <c r="B618" s="65"/>
      <c r="C618" s="64"/>
      <c r="D618" s="59"/>
      <c r="F618" s="63"/>
      <c r="G618" s="63"/>
      <c r="H618" s="63"/>
      <c r="I618" s="225"/>
      <c r="K618" s="65"/>
      <c r="L618" s="63"/>
      <c r="M618" s="63"/>
      <c r="N618" s="63"/>
      <c r="O618" s="63"/>
      <c r="Q618" s="63"/>
    </row>
    <row r="619" spans="2:17" ht="21.6">
      <c r="B619" s="65"/>
      <c r="C619" s="64"/>
      <c r="D619" s="59"/>
      <c r="F619" s="63"/>
      <c r="G619" s="63"/>
      <c r="H619" s="63"/>
      <c r="I619" s="225"/>
      <c r="K619" s="65"/>
      <c r="L619" s="63"/>
      <c r="M619" s="63"/>
      <c r="N619" s="63"/>
      <c r="O619" s="63"/>
      <c r="Q619" s="63"/>
    </row>
    <row r="620" spans="2:17" ht="21.6">
      <c r="B620" s="65"/>
      <c r="C620" s="64"/>
      <c r="D620" s="59"/>
      <c r="F620" s="63"/>
      <c r="G620" s="63"/>
      <c r="H620" s="63"/>
      <c r="I620" s="225"/>
      <c r="K620" s="65"/>
      <c r="L620" s="63"/>
      <c r="M620" s="63"/>
      <c r="N620" s="63"/>
      <c r="O620" s="63"/>
      <c r="Q620" s="63"/>
    </row>
    <row r="621" spans="2:17" ht="21.6">
      <c r="B621" s="65"/>
      <c r="C621" s="64"/>
      <c r="D621" s="59"/>
      <c r="F621" s="63"/>
      <c r="G621" s="63"/>
      <c r="H621" s="63"/>
      <c r="I621" s="225"/>
      <c r="K621" s="65"/>
      <c r="L621" s="63"/>
      <c r="M621" s="63"/>
      <c r="N621" s="63"/>
      <c r="O621" s="63"/>
      <c r="Q621" s="63"/>
    </row>
    <row r="622" spans="2:17" ht="21.6">
      <c r="B622" s="65"/>
      <c r="C622" s="64"/>
      <c r="D622" s="59"/>
      <c r="F622" s="63"/>
      <c r="G622" s="63"/>
      <c r="H622" s="63"/>
      <c r="I622" s="225"/>
      <c r="K622" s="65"/>
      <c r="L622" s="63"/>
      <c r="M622" s="63"/>
      <c r="N622" s="63"/>
      <c r="O622" s="63"/>
      <c r="Q622" s="63"/>
    </row>
    <row r="623" spans="2:17" ht="21.6">
      <c r="B623" s="65"/>
      <c r="C623" s="64"/>
      <c r="D623" s="59"/>
      <c r="F623" s="63"/>
      <c r="G623" s="63"/>
      <c r="H623" s="63"/>
      <c r="I623" s="225"/>
      <c r="K623" s="65"/>
      <c r="L623" s="63"/>
      <c r="M623" s="63"/>
      <c r="N623" s="63"/>
      <c r="O623" s="63"/>
      <c r="Q623" s="63"/>
    </row>
    <row r="624" spans="2:17" ht="21.6">
      <c r="B624" s="65"/>
      <c r="C624" s="64"/>
      <c r="D624" s="59"/>
      <c r="F624" s="63"/>
      <c r="G624" s="63"/>
      <c r="H624" s="63"/>
      <c r="I624" s="225"/>
      <c r="K624" s="65"/>
      <c r="L624" s="63"/>
      <c r="M624" s="63"/>
      <c r="N624" s="63"/>
      <c r="O624" s="63"/>
      <c r="Q624" s="63"/>
    </row>
    <row r="625" spans="2:17" ht="21.6">
      <c r="B625" s="65"/>
      <c r="C625" s="64"/>
      <c r="D625" s="59"/>
      <c r="F625" s="63"/>
      <c r="G625" s="63"/>
      <c r="H625" s="63"/>
      <c r="I625" s="225"/>
      <c r="K625" s="65"/>
      <c r="L625" s="63"/>
      <c r="M625" s="63"/>
      <c r="N625" s="63"/>
      <c r="O625" s="63"/>
      <c r="Q625" s="63"/>
    </row>
    <row r="626" spans="2:17" ht="21.6">
      <c r="B626" s="65"/>
      <c r="C626" s="64"/>
      <c r="D626" s="59"/>
      <c r="F626" s="63"/>
      <c r="G626" s="63"/>
      <c r="H626" s="63"/>
      <c r="I626" s="225"/>
      <c r="K626" s="65"/>
      <c r="L626" s="63"/>
      <c r="M626" s="63"/>
      <c r="N626" s="63"/>
      <c r="O626" s="63"/>
      <c r="Q626" s="63"/>
    </row>
    <row r="627" spans="2:17" ht="21.6">
      <c r="B627" s="65"/>
      <c r="C627" s="64"/>
      <c r="D627" s="59"/>
      <c r="F627" s="63"/>
      <c r="G627" s="63"/>
      <c r="H627" s="63"/>
      <c r="I627" s="225"/>
      <c r="K627" s="65"/>
      <c r="L627" s="63"/>
      <c r="M627" s="63"/>
      <c r="N627" s="63"/>
      <c r="O627" s="63"/>
      <c r="Q627" s="63"/>
    </row>
    <row r="628" spans="2:17" ht="21.6">
      <c r="B628" s="65"/>
      <c r="C628" s="64"/>
      <c r="D628" s="59"/>
      <c r="F628" s="63"/>
      <c r="G628" s="63"/>
      <c r="H628" s="63"/>
      <c r="I628" s="225"/>
      <c r="K628" s="65"/>
      <c r="L628" s="63"/>
      <c r="M628" s="63"/>
      <c r="N628" s="63"/>
      <c r="O628" s="63"/>
      <c r="Q628" s="63"/>
    </row>
    <row r="629" spans="2:17" ht="21.6">
      <c r="B629" s="65"/>
      <c r="C629" s="64"/>
      <c r="D629" s="59"/>
      <c r="F629" s="63"/>
      <c r="G629" s="63"/>
      <c r="H629" s="63"/>
      <c r="I629" s="225"/>
      <c r="K629" s="65"/>
      <c r="L629" s="63"/>
      <c r="M629" s="63"/>
      <c r="N629" s="63"/>
      <c r="O629" s="63"/>
      <c r="Q629" s="63"/>
    </row>
    <row r="630" spans="2:17" ht="21.6">
      <c r="B630" s="65"/>
      <c r="C630" s="64"/>
      <c r="D630" s="59"/>
      <c r="F630" s="63"/>
      <c r="G630" s="63"/>
      <c r="H630" s="63"/>
      <c r="I630" s="225"/>
      <c r="K630" s="65"/>
      <c r="L630" s="63"/>
      <c r="M630" s="63"/>
      <c r="N630" s="63"/>
      <c r="O630" s="63"/>
      <c r="Q630" s="63"/>
    </row>
    <row r="631" spans="2:17" ht="21.6">
      <c r="B631" s="65"/>
      <c r="C631" s="64"/>
      <c r="D631" s="59"/>
      <c r="F631" s="63"/>
      <c r="G631" s="63"/>
      <c r="H631" s="63"/>
      <c r="I631" s="225"/>
      <c r="K631" s="65"/>
      <c r="L631" s="63"/>
      <c r="M631" s="63"/>
      <c r="N631" s="63"/>
      <c r="O631" s="63"/>
      <c r="Q631" s="63"/>
    </row>
    <row r="632" spans="2:17" ht="21.6">
      <c r="B632" s="65"/>
      <c r="C632" s="64"/>
      <c r="D632" s="59"/>
      <c r="F632" s="63"/>
      <c r="G632" s="63"/>
      <c r="H632" s="63"/>
      <c r="I632" s="225"/>
      <c r="K632" s="65"/>
      <c r="L632" s="63"/>
      <c r="M632" s="63"/>
      <c r="N632" s="63"/>
      <c r="O632" s="63"/>
      <c r="Q632" s="63"/>
    </row>
    <row r="633" spans="2:17" ht="21.6">
      <c r="B633" s="65"/>
      <c r="C633" s="64"/>
      <c r="D633" s="59"/>
      <c r="F633" s="63"/>
      <c r="G633" s="63"/>
      <c r="H633" s="63"/>
      <c r="I633" s="225"/>
      <c r="K633" s="65"/>
      <c r="L633" s="63"/>
      <c r="M633" s="63"/>
      <c r="N633" s="63"/>
      <c r="O633" s="63"/>
      <c r="Q633" s="63"/>
    </row>
    <row r="634" spans="2:17" ht="21.6">
      <c r="B634" s="65"/>
      <c r="C634" s="64"/>
      <c r="D634" s="59"/>
      <c r="F634" s="63"/>
      <c r="G634" s="63"/>
      <c r="H634" s="63"/>
      <c r="I634" s="225"/>
      <c r="K634" s="65"/>
      <c r="L634" s="63"/>
      <c r="M634" s="63"/>
      <c r="N634" s="63"/>
      <c r="O634" s="63"/>
      <c r="Q634" s="63"/>
    </row>
    <row r="635" spans="2:17" ht="21.6">
      <c r="B635" s="65"/>
      <c r="C635" s="64"/>
      <c r="D635" s="59"/>
      <c r="F635" s="63"/>
      <c r="G635" s="63"/>
      <c r="H635" s="63"/>
      <c r="I635" s="225"/>
      <c r="K635" s="65"/>
      <c r="L635" s="63"/>
      <c r="M635" s="63"/>
      <c r="N635" s="63"/>
      <c r="O635" s="63"/>
      <c r="Q635" s="63"/>
    </row>
    <row r="636" spans="2:17" ht="21.6">
      <c r="B636" s="65"/>
      <c r="C636" s="64"/>
      <c r="D636" s="59"/>
      <c r="F636" s="63"/>
      <c r="G636" s="63"/>
      <c r="H636" s="63"/>
      <c r="I636" s="225"/>
      <c r="K636" s="65"/>
      <c r="L636" s="63"/>
      <c r="M636" s="63"/>
      <c r="N636" s="63"/>
      <c r="O636" s="63"/>
      <c r="Q636" s="63"/>
    </row>
    <row r="637" spans="2:17" ht="21.6">
      <c r="B637" s="65"/>
      <c r="C637" s="64"/>
      <c r="D637" s="59"/>
      <c r="F637" s="63"/>
      <c r="G637" s="63"/>
      <c r="H637" s="63"/>
      <c r="I637" s="225"/>
      <c r="K637" s="65"/>
      <c r="L637" s="63"/>
      <c r="M637" s="63"/>
      <c r="N637" s="63"/>
      <c r="O637" s="63"/>
      <c r="Q637" s="63"/>
    </row>
    <row r="638" spans="2:17" ht="21.6">
      <c r="B638" s="65"/>
      <c r="C638" s="64"/>
      <c r="D638" s="59"/>
      <c r="F638" s="63"/>
      <c r="G638" s="63"/>
      <c r="H638" s="63"/>
      <c r="I638" s="225"/>
      <c r="K638" s="65"/>
      <c r="L638" s="63"/>
      <c r="M638" s="63"/>
      <c r="N638" s="63"/>
      <c r="O638" s="63"/>
      <c r="Q638" s="63"/>
    </row>
    <row r="639" spans="2:17" ht="21.6">
      <c r="B639" s="65"/>
      <c r="C639" s="64"/>
      <c r="D639" s="59"/>
      <c r="F639" s="63"/>
      <c r="G639" s="63"/>
      <c r="H639" s="63"/>
      <c r="I639" s="225"/>
      <c r="K639" s="65"/>
      <c r="L639" s="63"/>
      <c r="M639" s="63"/>
      <c r="N639" s="63"/>
      <c r="O639" s="63"/>
      <c r="Q639" s="63"/>
    </row>
    <row r="640" spans="2:17" ht="21.6">
      <c r="B640" s="65"/>
      <c r="C640" s="64"/>
      <c r="D640" s="59"/>
      <c r="F640" s="63"/>
      <c r="G640" s="63"/>
      <c r="H640" s="63"/>
      <c r="I640" s="225"/>
      <c r="K640" s="65"/>
      <c r="L640" s="63"/>
      <c r="M640" s="63"/>
      <c r="N640" s="63"/>
      <c r="O640" s="63"/>
      <c r="Q640" s="63"/>
    </row>
    <row r="641" spans="2:17" ht="21.6">
      <c r="B641" s="65"/>
      <c r="C641" s="64"/>
      <c r="D641" s="59"/>
      <c r="F641" s="63"/>
      <c r="G641" s="63"/>
      <c r="H641" s="63"/>
      <c r="I641" s="225"/>
      <c r="K641" s="65"/>
      <c r="L641" s="63"/>
      <c r="M641" s="63"/>
      <c r="N641" s="63"/>
      <c r="O641" s="63"/>
      <c r="Q641" s="63"/>
    </row>
    <row r="642" spans="2:17" ht="21.6">
      <c r="B642" s="65"/>
      <c r="C642" s="64"/>
      <c r="D642" s="59"/>
      <c r="F642" s="63"/>
      <c r="G642" s="63"/>
      <c r="H642" s="63"/>
      <c r="I642" s="225"/>
      <c r="K642" s="65"/>
      <c r="L642" s="63"/>
      <c r="M642" s="63"/>
      <c r="N642" s="63"/>
      <c r="O642" s="63"/>
      <c r="Q642" s="63"/>
    </row>
    <row r="643" spans="2:17" ht="21.6">
      <c r="B643" s="65"/>
      <c r="C643" s="64"/>
      <c r="D643" s="59"/>
      <c r="F643" s="63"/>
      <c r="G643" s="63"/>
      <c r="H643" s="63"/>
      <c r="I643" s="225"/>
      <c r="K643" s="65"/>
      <c r="L643" s="63"/>
      <c r="M643" s="63"/>
      <c r="N643" s="63"/>
      <c r="O643" s="63"/>
      <c r="Q643" s="63"/>
    </row>
    <row r="644" spans="2:17" ht="21.6">
      <c r="B644" s="65"/>
      <c r="C644" s="64"/>
      <c r="D644" s="59"/>
      <c r="F644" s="63"/>
      <c r="G644" s="63"/>
      <c r="H644" s="63"/>
      <c r="I644" s="225"/>
      <c r="K644" s="65"/>
      <c r="L644" s="63"/>
      <c r="M644" s="63"/>
      <c r="N644" s="63"/>
      <c r="O644" s="63"/>
      <c r="Q644" s="63"/>
    </row>
    <row r="645" spans="2:17" ht="21.6">
      <c r="B645" s="65"/>
      <c r="C645" s="64"/>
      <c r="D645" s="59"/>
      <c r="F645" s="63"/>
      <c r="G645" s="63"/>
      <c r="H645" s="63"/>
      <c r="I645" s="225"/>
      <c r="K645" s="65"/>
      <c r="L645" s="63"/>
      <c r="M645" s="63"/>
      <c r="N645" s="63"/>
      <c r="O645" s="63"/>
      <c r="Q645" s="63"/>
    </row>
    <row r="646" spans="2:17" ht="21.6">
      <c r="B646" s="65"/>
      <c r="C646" s="64"/>
      <c r="D646" s="59"/>
      <c r="F646" s="63"/>
      <c r="G646" s="63"/>
      <c r="H646" s="63"/>
      <c r="I646" s="225"/>
      <c r="K646" s="65"/>
      <c r="L646" s="63"/>
      <c r="M646" s="63"/>
      <c r="N646" s="63"/>
      <c r="O646" s="63"/>
      <c r="Q646" s="63"/>
    </row>
    <row r="647" spans="2:17" ht="21.6">
      <c r="B647" s="65"/>
      <c r="C647" s="64"/>
      <c r="D647" s="59"/>
      <c r="F647" s="63"/>
      <c r="G647" s="63"/>
      <c r="H647" s="63"/>
      <c r="I647" s="225"/>
      <c r="K647" s="65"/>
      <c r="L647" s="63"/>
      <c r="M647" s="63"/>
      <c r="N647" s="63"/>
      <c r="O647" s="63"/>
      <c r="Q647" s="63"/>
    </row>
    <row r="648" spans="2:17" ht="21.6">
      <c r="B648" s="65"/>
      <c r="C648" s="64"/>
      <c r="D648" s="59"/>
      <c r="F648" s="63"/>
      <c r="G648" s="63"/>
      <c r="H648" s="63"/>
      <c r="I648" s="225"/>
      <c r="K648" s="65"/>
      <c r="L648" s="63"/>
      <c r="M648" s="63"/>
      <c r="N648" s="63"/>
      <c r="O648" s="63"/>
      <c r="Q648" s="63"/>
    </row>
    <row r="649" spans="2:17" ht="21.6">
      <c r="B649" s="65"/>
      <c r="C649" s="64"/>
      <c r="D649" s="59"/>
      <c r="F649" s="63"/>
      <c r="G649" s="63"/>
      <c r="H649" s="63"/>
      <c r="I649" s="225"/>
      <c r="K649" s="65"/>
      <c r="L649" s="63"/>
      <c r="M649" s="63"/>
      <c r="N649" s="63"/>
      <c r="O649" s="63"/>
      <c r="Q649" s="63"/>
    </row>
    <row r="650" spans="2:17" ht="21.6">
      <c r="B650" s="65"/>
      <c r="C650" s="64"/>
      <c r="D650" s="59"/>
      <c r="F650" s="63"/>
      <c r="G650" s="63"/>
      <c r="H650" s="63"/>
      <c r="I650" s="225"/>
      <c r="K650" s="65"/>
      <c r="L650" s="63"/>
      <c r="M650" s="63"/>
      <c r="N650" s="63"/>
      <c r="O650" s="63"/>
      <c r="Q650" s="63"/>
    </row>
    <row r="651" spans="2:17" ht="21.6">
      <c r="B651" s="65"/>
      <c r="C651" s="64"/>
      <c r="D651" s="59"/>
      <c r="F651" s="63"/>
      <c r="G651" s="63"/>
      <c r="H651" s="63"/>
      <c r="I651" s="225"/>
      <c r="K651" s="65"/>
      <c r="L651" s="63"/>
      <c r="M651" s="63"/>
      <c r="N651" s="63"/>
      <c r="O651" s="63"/>
      <c r="Q651" s="63"/>
    </row>
    <row r="652" spans="2:17" ht="21.6">
      <c r="B652" s="65"/>
      <c r="C652" s="64"/>
      <c r="D652" s="59"/>
      <c r="F652" s="63"/>
      <c r="G652" s="63"/>
      <c r="H652" s="63"/>
      <c r="I652" s="225"/>
      <c r="K652" s="65"/>
      <c r="L652" s="63"/>
      <c r="M652" s="63"/>
      <c r="N652" s="63"/>
      <c r="O652" s="63"/>
      <c r="Q652" s="63"/>
    </row>
    <row r="653" spans="2:17" ht="21.6">
      <c r="B653" s="65"/>
      <c r="C653" s="64"/>
      <c r="D653" s="59"/>
      <c r="F653" s="63"/>
      <c r="G653" s="63"/>
      <c r="H653" s="63"/>
      <c r="I653" s="225"/>
      <c r="K653" s="65"/>
      <c r="L653" s="63"/>
      <c r="M653" s="63"/>
      <c r="N653" s="63"/>
      <c r="O653" s="63"/>
      <c r="Q653" s="63"/>
    </row>
    <row r="654" spans="2:17" ht="21.6">
      <c r="B654" s="65"/>
      <c r="C654" s="64"/>
      <c r="D654" s="59"/>
      <c r="F654" s="63"/>
      <c r="G654" s="63"/>
      <c r="H654" s="63"/>
      <c r="I654" s="225"/>
      <c r="K654" s="65"/>
      <c r="L654" s="63"/>
      <c r="M654" s="63"/>
      <c r="N654" s="63"/>
      <c r="O654" s="63"/>
      <c r="Q654" s="63"/>
    </row>
    <row r="655" spans="2:17" ht="21.6">
      <c r="B655" s="65"/>
      <c r="C655" s="64"/>
      <c r="D655" s="59"/>
      <c r="F655" s="63"/>
      <c r="G655" s="63"/>
      <c r="H655" s="63"/>
      <c r="I655" s="225"/>
      <c r="K655" s="65"/>
      <c r="L655" s="63"/>
      <c r="M655" s="63"/>
      <c r="N655" s="63"/>
      <c r="O655" s="63"/>
      <c r="Q655" s="63"/>
    </row>
    <row r="656" spans="2:17" ht="21.6">
      <c r="B656" s="65"/>
      <c r="C656" s="64"/>
      <c r="D656" s="59"/>
      <c r="F656" s="63"/>
      <c r="G656" s="63"/>
      <c r="H656" s="63"/>
      <c r="I656" s="225"/>
      <c r="K656" s="65"/>
      <c r="L656" s="63"/>
      <c r="M656" s="63"/>
      <c r="N656" s="63"/>
      <c r="O656" s="63"/>
      <c r="Q656" s="63"/>
    </row>
    <row r="657" spans="2:17" ht="21.6">
      <c r="B657" s="65"/>
      <c r="C657" s="64"/>
      <c r="D657" s="59"/>
      <c r="F657" s="63"/>
      <c r="G657" s="63"/>
      <c r="H657" s="63"/>
      <c r="I657" s="225"/>
      <c r="K657" s="65"/>
      <c r="L657" s="63"/>
      <c r="M657" s="63"/>
      <c r="N657" s="63"/>
      <c r="O657" s="63"/>
      <c r="Q657" s="63"/>
    </row>
    <row r="658" spans="2:17" ht="21.6">
      <c r="B658" s="65"/>
      <c r="C658" s="64"/>
      <c r="D658" s="59"/>
      <c r="F658" s="63"/>
      <c r="G658" s="63"/>
      <c r="H658" s="63"/>
      <c r="I658" s="225"/>
      <c r="K658" s="65"/>
      <c r="L658" s="63"/>
      <c r="M658" s="63"/>
      <c r="N658" s="63"/>
      <c r="O658" s="63"/>
      <c r="Q658" s="63"/>
    </row>
    <row r="659" spans="2:17" ht="21.6">
      <c r="B659" s="65"/>
      <c r="C659" s="64"/>
      <c r="D659" s="59"/>
      <c r="F659" s="63"/>
      <c r="G659" s="63"/>
      <c r="H659" s="63"/>
      <c r="I659" s="225"/>
      <c r="K659" s="65"/>
      <c r="L659" s="63"/>
      <c r="M659" s="63"/>
      <c r="N659" s="63"/>
      <c r="O659" s="63"/>
      <c r="Q659" s="63"/>
    </row>
    <row r="660" spans="2:17" ht="21.6">
      <c r="B660" s="65"/>
      <c r="C660" s="64"/>
      <c r="D660" s="59"/>
      <c r="F660" s="63"/>
      <c r="G660" s="63"/>
      <c r="H660" s="63"/>
      <c r="I660" s="225"/>
      <c r="K660" s="65"/>
      <c r="L660" s="63"/>
      <c r="M660" s="63"/>
      <c r="N660" s="63"/>
      <c r="O660" s="63"/>
      <c r="Q660" s="63"/>
    </row>
    <row r="661" spans="2:17" ht="21.6">
      <c r="B661" s="65"/>
      <c r="C661" s="64"/>
      <c r="D661" s="59"/>
      <c r="F661" s="63"/>
      <c r="G661" s="63"/>
      <c r="H661" s="63"/>
      <c r="I661" s="225"/>
      <c r="K661" s="65"/>
      <c r="L661" s="63"/>
      <c r="M661" s="63"/>
      <c r="N661" s="63"/>
      <c r="O661" s="63"/>
      <c r="Q661" s="63"/>
    </row>
    <row r="662" spans="2:17" ht="21.6">
      <c r="B662" s="65"/>
      <c r="C662" s="64"/>
      <c r="D662" s="59"/>
      <c r="F662" s="63"/>
      <c r="G662" s="63"/>
      <c r="H662" s="63"/>
      <c r="I662" s="225"/>
      <c r="K662" s="65"/>
      <c r="L662" s="63"/>
      <c r="M662" s="63"/>
      <c r="N662" s="63"/>
      <c r="O662" s="63"/>
      <c r="Q662" s="63"/>
    </row>
    <row r="663" spans="2:17" ht="21.6">
      <c r="B663" s="65"/>
      <c r="C663" s="64"/>
      <c r="D663" s="59"/>
      <c r="F663" s="63"/>
      <c r="G663" s="63"/>
      <c r="H663" s="63"/>
      <c r="I663" s="225"/>
      <c r="K663" s="65"/>
      <c r="L663" s="63"/>
      <c r="M663" s="63"/>
      <c r="N663" s="63"/>
      <c r="O663" s="63"/>
      <c r="Q663" s="63"/>
    </row>
    <row r="664" spans="2:17" ht="21.6">
      <c r="B664" s="65"/>
      <c r="C664" s="64"/>
      <c r="D664" s="59"/>
      <c r="F664" s="63"/>
      <c r="G664" s="63"/>
      <c r="H664" s="63"/>
      <c r="I664" s="225"/>
      <c r="K664" s="65"/>
      <c r="L664" s="63"/>
      <c r="M664" s="63"/>
      <c r="N664" s="63"/>
      <c r="O664" s="63"/>
      <c r="Q664" s="63"/>
    </row>
    <row r="665" spans="2:17" ht="21.6">
      <c r="B665" s="65"/>
      <c r="C665" s="64"/>
      <c r="D665" s="59"/>
      <c r="F665" s="63"/>
      <c r="G665" s="63"/>
      <c r="H665" s="63"/>
      <c r="I665" s="225"/>
      <c r="K665" s="65"/>
      <c r="L665" s="63"/>
      <c r="M665" s="63"/>
      <c r="N665" s="63"/>
      <c r="O665" s="63"/>
      <c r="Q665" s="63"/>
    </row>
    <row r="666" spans="2:17" ht="21.6">
      <c r="B666" s="65"/>
      <c r="C666" s="64"/>
      <c r="D666" s="59"/>
      <c r="F666" s="63"/>
      <c r="G666" s="63"/>
      <c r="H666" s="63"/>
      <c r="I666" s="225"/>
      <c r="K666" s="65"/>
      <c r="L666" s="63"/>
      <c r="M666" s="63"/>
      <c r="N666" s="63"/>
      <c r="O666" s="63"/>
      <c r="Q666" s="63"/>
    </row>
    <row r="667" spans="2:17" ht="21.6">
      <c r="B667" s="65"/>
      <c r="C667" s="64"/>
      <c r="D667" s="59"/>
      <c r="F667" s="63"/>
      <c r="G667" s="63"/>
      <c r="H667" s="63"/>
      <c r="I667" s="225"/>
      <c r="K667" s="65"/>
      <c r="L667" s="63"/>
      <c r="M667" s="63"/>
      <c r="N667" s="63"/>
      <c r="O667" s="63"/>
      <c r="Q667" s="63"/>
    </row>
    <row r="668" spans="2:17" ht="21.6">
      <c r="B668" s="65"/>
      <c r="C668" s="64"/>
      <c r="D668" s="59"/>
      <c r="F668" s="63"/>
      <c r="G668" s="63"/>
      <c r="H668" s="63"/>
      <c r="I668" s="225"/>
      <c r="K668" s="65"/>
      <c r="L668" s="63"/>
      <c r="M668" s="63"/>
      <c r="N668" s="63"/>
      <c r="O668" s="63"/>
      <c r="Q668" s="63"/>
    </row>
    <row r="669" spans="2:17" ht="21.6">
      <c r="B669" s="65"/>
      <c r="C669" s="64"/>
      <c r="D669" s="59"/>
      <c r="F669" s="63"/>
      <c r="G669" s="63"/>
      <c r="H669" s="63"/>
      <c r="I669" s="225"/>
      <c r="K669" s="65"/>
      <c r="L669" s="63"/>
      <c r="M669" s="63"/>
      <c r="N669" s="63"/>
      <c r="O669" s="63"/>
      <c r="Q669" s="63"/>
    </row>
    <row r="670" spans="2:17" ht="21.6">
      <c r="B670" s="65"/>
      <c r="C670" s="64"/>
      <c r="D670" s="59"/>
      <c r="F670" s="63"/>
      <c r="G670" s="63"/>
      <c r="H670" s="63"/>
      <c r="I670" s="225"/>
      <c r="K670" s="65"/>
      <c r="L670" s="63"/>
      <c r="M670" s="63"/>
      <c r="N670" s="63"/>
      <c r="O670" s="63"/>
      <c r="Q670" s="63"/>
    </row>
    <row r="671" spans="2:17" ht="21.6">
      <c r="B671" s="65"/>
      <c r="C671" s="64"/>
      <c r="D671" s="59"/>
      <c r="F671" s="63"/>
      <c r="G671" s="63"/>
      <c r="H671" s="63"/>
      <c r="I671" s="225"/>
      <c r="K671" s="65"/>
      <c r="L671" s="63"/>
      <c r="M671" s="63"/>
      <c r="N671" s="63"/>
      <c r="O671" s="63"/>
      <c r="Q671" s="63"/>
    </row>
    <row r="672" spans="2:17" ht="21.6">
      <c r="B672" s="65"/>
      <c r="C672" s="64"/>
      <c r="D672" s="59"/>
      <c r="F672" s="63"/>
      <c r="G672" s="63"/>
      <c r="H672" s="63"/>
      <c r="I672" s="225"/>
      <c r="K672" s="65"/>
      <c r="L672" s="63"/>
      <c r="M672" s="63"/>
      <c r="N672" s="63"/>
      <c r="O672" s="63"/>
      <c r="Q672" s="63"/>
    </row>
    <row r="673" spans="2:17" ht="21.6">
      <c r="B673" s="65"/>
      <c r="C673" s="64"/>
      <c r="D673" s="59"/>
      <c r="F673" s="63"/>
      <c r="G673" s="63"/>
      <c r="H673" s="63"/>
      <c r="I673" s="225"/>
      <c r="K673" s="65"/>
      <c r="L673" s="63"/>
      <c r="M673" s="63"/>
      <c r="N673" s="63"/>
      <c r="O673" s="63"/>
      <c r="Q673" s="63"/>
    </row>
    <row r="674" spans="2:17" ht="21.6">
      <c r="B674" s="65"/>
      <c r="C674" s="64"/>
      <c r="D674" s="59"/>
      <c r="F674" s="63"/>
      <c r="G674" s="63"/>
      <c r="H674" s="63"/>
      <c r="I674" s="225"/>
      <c r="K674" s="65"/>
      <c r="L674" s="63"/>
      <c r="M674" s="63"/>
      <c r="N674" s="63"/>
      <c r="O674" s="63"/>
      <c r="Q674" s="63"/>
    </row>
    <row r="675" spans="2:17" ht="21.6">
      <c r="B675" s="65"/>
      <c r="C675" s="64"/>
      <c r="D675" s="59"/>
      <c r="F675" s="63"/>
      <c r="G675" s="63"/>
      <c r="H675" s="63"/>
      <c r="I675" s="225"/>
      <c r="K675" s="65"/>
      <c r="L675" s="63"/>
      <c r="M675" s="63"/>
      <c r="N675" s="63"/>
      <c r="O675" s="63"/>
      <c r="Q675" s="63"/>
    </row>
    <row r="676" spans="2:17" ht="21.6">
      <c r="B676" s="65"/>
      <c r="C676" s="64"/>
      <c r="D676" s="59"/>
      <c r="F676" s="63"/>
      <c r="G676" s="63"/>
      <c r="H676" s="63"/>
      <c r="I676" s="225"/>
      <c r="K676" s="65"/>
      <c r="L676" s="63"/>
      <c r="M676" s="63"/>
      <c r="N676" s="63"/>
      <c r="O676" s="63"/>
      <c r="Q676" s="63"/>
    </row>
    <row r="677" spans="2:17" ht="21.6">
      <c r="B677" s="65"/>
      <c r="C677" s="64"/>
      <c r="D677" s="59"/>
      <c r="F677" s="63"/>
      <c r="G677" s="63"/>
      <c r="H677" s="63"/>
      <c r="I677" s="225"/>
      <c r="K677" s="65"/>
      <c r="L677" s="63"/>
      <c r="M677" s="63"/>
      <c r="N677" s="63"/>
      <c r="O677" s="63"/>
      <c r="Q677" s="63"/>
    </row>
    <row r="678" spans="2:17" ht="21.6">
      <c r="B678" s="65"/>
      <c r="C678" s="64"/>
      <c r="D678" s="59"/>
      <c r="F678" s="63"/>
      <c r="G678" s="63"/>
      <c r="H678" s="63"/>
      <c r="I678" s="225"/>
      <c r="K678" s="65"/>
      <c r="L678" s="63"/>
      <c r="M678" s="63"/>
      <c r="N678" s="63"/>
      <c r="O678" s="63"/>
      <c r="Q678" s="63"/>
    </row>
    <row r="679" spans="2:17" ht="21.6">
      <c r="B679" s="65"/>
      <c r="C679" s="64"/>
      <c r="D679" s="59"/>
      <c r="F679" s="63"/>
      <c r="G679" s="63"/>
      <c r="H679" s="63"/>
      <c r="I679" s="225"/>
      <c r="K679" s="65"/>
      <c r="L679" s="63"/>
      <c r="M679" s="63"/>
      <c r="N679" s="63"/>
      <c r="O679" s="63"/>
      <c r="Q679" s="63"/>
    </row>
    <row r="680" spans="2:17" ht="21.6">
      <c r="B680" s="65"/>
      <c r="C680" s="64"/>
      <c r="D680" s="59"/>
      <c r="F680" s="63"/>
      <c r="G680" s="63"/>
      <c r="H680" s="63"/>
      <c r="I680" s="225"/>
      <c r="K680" s="65"/>
      <c r="L680" s="63"/>
      <c r="M680" s="63"/>
      <c r="N680" s="63"/>
      <c r="O680" s="63"/>
      <c r="Q680" s="63"/>
    </row>
    <row r="681" spans="2:17" ht="21.6">
      <c r="B681" s="65"/>
      <c r="C681" s="64"/>
      <c r="D681" s="59"/>
      <c r="F681" s="63"/>
      <c r="G681" s="63"/>
      <c r="H681" s="63"/>
      <c r="I681" s="225"/>
      <c r="K681" s="65"/>
      <c r="L681" s="63"/>
      <c r="M681" s="63"/>
      <c r="N681" s="63"/>
      <c r="O681" s="63"/>
      <c r="Q681" s="63"/>
    </row>
    <row r="682" spans="2:17" ht="21.6">
      <c r="B682" s="65"/>
      <c r="C682" s="64"/>
      <c r="D682" s="59"/>
      <c r="F682" s="63"/>
      <c r="G682" s="63"/>
      <c r="H682" s="63"/>
      <c r="I682" s="225"/>
      <c r="K682" s="65"/>
      <c r="L682" s="63"/>
      <c r="M682" s="63"/>
      <c r="N682" s="63"/>
      <c r="O682" s="63"/>
      <c r="Q682" s="63"/>
    </row>
    <row r="683" spans="2:17" ht="21.6">
      <c r="B683" s="65"/>
      <c r="C683" s="64"/>
      <c r="D683" s="59"/>
      <c r="F683" s="63"/>
      <c r="G683" s="63"/>
      <c r="H683" s="63"/>
      <c r="I683" s="225"/>
      <c r="K683" s="65"/>
      <c r="L683" s="63"/>
      <c r="M683" s="63"/>
      <c r="N683" s="63"/>
      <c r="O683" s="63"/>
      <c r="Q683" s="63"/>
    </row>
    <row r="684" spans="2:17" ht="21.6">
      <c r="B684" s="65"/>
      <c r="C684" s="64"/>
      <c r="D684" s="59"/>
      <c r="F684" s="63"/>
      <c r="G684" s="63"/>
      <c r="H684" s="63"/>
      <c r="I684" s="225"/>
      <c r="K684" s="65"/>
      <c r="L684" s="63"/>
      <c r="M684" s="63"/>
      <c r="N684" s="63"/>
      <c r="O684" s="63"/>
      <c r="Q684" s="63"/>
    </row>
    <row r="685" spans="2:17" ht="21.6">
      <c r="B685" s="65"/>
      <c r="C685" s="64"/>
      <c r="D685" s="59"/>
      <c r="F685" s="63"/>
      <c r="G685" s="63"/>
      <c r="H685" s="63"/>
      <c r="I685" s="225"/>
      <c r="K685" s="65"/>
      <c r="L685" s="63"/>
      <c r="M685" s="63"/>
      <c r="N685" s="63"/>
      <c r="O685" s="63"/>
      <c r="Q685" s="63"/>
    </row>
    <row r="686" spans="2:17" ht="21.6">
      <c r="B686" s="65"/>
      <c r="C686" s="64"/>
      <c r="D686" s="59"/>
      <c r="F686" s="63"/>
      <c r="G686" s="63"/>
      <c r="H686" s="63"/>
      <c r="I686" s="225"/>
      <c r="K686" s="65"/>
      <c r="L686" s="63"/>
      <c r="M686" s="63"/>
      <c r="N686" s="63"/>
      <c r="O686" s="63"/>
      <c r="Q686" s="63"/>
    </row>
    <row r="687" spans="2:17" ht="21.6">
      <c r="B687" s="65"/>
      <c r="C687" s="64"/>
      <c r="D687" s="59"/>
      <c r="F687" s="63"/>
      <c r="G687" s="63"/>
      <c r="H687" s="63"/>
      <c r="I687" s="225"/>
      <c r="K687" s="65"/>
      <c r="L687" s="63"/>
      <c r="M687" s="63"/>
      <c r="N687" s="63"/>
      <c r="O687" s="63"/>
      <c r="Q687" s="63"/>
    </row>
    <row r="688" spans="2:17" ht="21.6">
      <c r="B688" s="65"/>
      <c r="C688" s="64"/>
      <c r="D688" s="59"/>
      <c r="F688" s="63"/>
      <c r="G688" s="63"/>
      <c r="H688" s="63"/>
      <c r="I688" s="225"/>
      <c r="K688" s="65"/>
      <c r="L688" s="63"/>
      <c r="M688" s="63"/>
      <c r="N688" s="63"/>
      <c r="O688" s="63"/>
      <c r="Q688" s="63"/>
    </row>
    <row r="689" spans="2:17" ht="21.6">
      <c r="B689" s="65"/>
      <c r="C689" s="64"/>
      <c r="D689" s="59"/>
      <c r="F689" s="63"/>
      <c r="G689" s="63"/>
      <c r="H689" s="63"/>
      <c r="I689" s="225"/>
      <c r="K689" s="65"/>
      <c r="L689" s="63"/>
      <c r="M689" s="63"/>
      <c r="N689" s="63"/>
      <c r="O689" s="63"/>
      <c r="Q689" s="63"/>
    </row>
    <row r="690" spans="2:17" ht="21.6">
      <c r="B690" s="65"/>
      <c r="C690" s="64"/>
      <c r="D690" s="59"/>
      <c r="F690" s="63"/>
      <c r="G690" s="63"/>
      <c r="H690" s="63"/>
      <c r="I690" s="225"/>
      <c r="K690" s="65"/>
      <c r="L690" s="63"/>
      <c r="M690" s="63"/>
      <c r="N690" s="63"/>
      <c r="O690" s="63"/>
      <c r="Q690" s="63"/>
    </row>
    <row r="691" spans="2:17" ht="21.6">
      <c r="B691" s="65"/>
      <c r="C691" s="64"/>
      <c r="D691" s="59"/>
      <c r="F691" s="63"/>
      <c r="G691" s="63"/>
      <c r="H691" s="63"/>
      <c r="I691" s="225"/>
      <c r="K691" s="65"/>
      <c r="L691" s="63"/>
      <c r="M691" s="63"/>
      <c r="N691" s="63"/>
      <c r="O691" s="63"/>
      <c r="Q691" s="63"/>
    </row>
    <row r="692" spans="2:17" ht="21.6">
      <c r="B692" s="65"/>
      <c r="C692" s="64"/>
      <c r="D692" s="59"/>
      <c r="F692" s="63"/>
      <c r="G692" s="63"/>
      <c r="H692" s="63"/>
      <c r="I692" s="225"/>
      <c r="K692" s="65"/>
      <c r="L692" s="63"/>
      <c r="M692" s="63"/>
      <c r="N692" s="63"/>
      <c r="O692" s="63"/>
      <c r="Q692" s="63"/>
    </row>
    <row r="693" spans="2:17" ht="21.6">
      <c r="B693" s="65"/>
      <c r="C693" s="64"/>
      <c r="D693" s="59"/>
      <c r="F693" s="63"/>
      <c r="G693" s="63"/>
      <c r="H693" s="63"/>
      <c r="I693" s="225"/>
      <c r="K693" s="65"/>
      <c r="L693" s="63"/>
      <c r="M693" s="63"/>
      <c r="N693" s="63"/>
      <c r="O693" s="63"/>
      <c r="Q693" s="63"/>
    </row>
    <row r="694" spans="2:17" ht="21.6">
      <c r="B694" s="65"/>
      <c r="C694" s="64"/>
      <c r="D694" s="59"/>
      <c r="F694" s="63"/>
      <c r="G694" s="63"/>
      <c r="H694" s="63"/>
      <c r="I694" s="225"/>
      <c r="K694" s="65"/>
      <c r="L694" s="63"/>
      <c r="M694" s="63"/>
      <c r="N694" s="63"/>
      <c r="O694" s="63"/>
      <c r="Q694" s="63"/>
    </row>
    <row r="695" spans="2:17" ht="21.6">
      <c r="B695" s="65"/>
      <c r="C695" s="64"/>
      <c r="D695" s="59"/>
      <c r="F695" s="63"/>
      <c r="G695" s="63"/>
      <c r="H695" s="63"/>
      <c r="I695" s="225"/>
      <c r="K695" s="65"/>
      <c r="L695" s="63"/>
      <c r="M695" s="63"/>
      <c r="N695" s="63"/>
      <c r="O695" s="63"/>
      <c r="Q695" s="63"/>
    </row>
    <row r="696" spans="2:17" ht="21.6">
      <c r="B696" s="65"/>
      <c r="C696" s="64"/>
      <c r="D696" s="59"/>
      <c r="F696" s="63"/>
      <c r="G696" s="63"/>
      <c r="H696" s="63"/>
      <c r="I696" s="225"/>
      <c r="K696" s="65"/>
      <c r="L696" s="63"/>
      <c r="M696" s="63"/>
      <c r="N696" s="63"/>
      <c r="O696" s="63"/>
      <c r="Q696" s="63"/>
    </row>
    <row r="697" spans="2:17" ht="21.6">
      <c r="B697" s="65"/>
      <c r="C697" s="64"/>
      <c r="D697" s="59"/>
      <c r="F697" s="63"/>
      <c r="G697" s="63"/>
      <c r="H697" s="63"/>
      <c r="I697" s="225"/>
      <c r="K697" s="65"/>
      <c r="L697" s="63"/>
      <c r="M697" s="63"/>
      <c r="N697" s="63"/>
      <c r="O697" s="63"/>
      <c r="Q697" s="63"/>
    </row>
    <row r="698" spans="2:17" thickBot="1">
      <c r="B698" s="65"/>
      <c r="C698" s="64"/>
      <c r="D698" s="59"/>
      <c r="F698" s="63"/>
      <c r="G698" s="63"/>
      <c r="H698" s="63"/>
      <c r="I698" s="225"/>
      <c r="K698" s="65"/>
      <c r="L698" s="63"/>
      <c r="M698" s="63"/>
      <c r="N698" s="63"/>
      <c r="O698" s="63"/>
      <c r="Q698" s="63"/>
    </row>
    <row r="699" spans="2:17" thickBot="1">
      <c r="I699" s="225"/>
    </row>
    <row r="700" spans="2:17" thickBot="1">
      <c r="I700" s="225"/>
    </row>
    <row r="701" spans="2:17" thickBot="1">
      <c r="I701" s="225"/>
    </row>
    <row r="702" spans="2:17" thickBot="1">
      <c r="I702" s="225"/>
    </row>
    <row r="703" spans="2:17" thickBot="1">
      <c r="I703" s="225"/>
    </row>
    <row r="704" spans="2:17" thickBot="1">
      <c r="I704" s="225"/>
    </row>
    <row r="705" spans="9:9" thickBot="1">
      <c r="I705" s="225"/>
    </row>
    <row r="706" spans="9:9" thickBot="1">
      <c r="I706" s="225"/>
    </row>
    <row r="707" spans="9:9" thickBot="1">
      <c r="I707" s="225"/>
    </row>
    <row r="708" spans="9:9" thickBot="1">
      <c r="I708" s="225"/>
    </row>
    <row r="709" spans="9:9" thickBot="1">
      <c r="I709" s="225"/>
    </row>
    <row r="710" spans="9:9" thickBot="1">
      <c r="I710" s="225"/>
    </row>
    <row r="711" spans="9:9" thickBot="1">
      <c r="I711" s="225"/>
    </row>
    <row r="712" spans="9:9" thickBot="1">
      <c r="I712" s="225"/>
    </row>
    <row r="713" spans="9:9" thickBot="1">
      <c r="I713" s="225"/>
    </row>
    <row r="714" spans="9:9" thickBot="1">
      <c r="I714" s="225"/>
    </row>
    <row r="715" spans="9:9" thickBot="1">
      <c r="I715" s="225"/>
    </row>
    <row r="716" spans="9:9" thickBot="1">
      <c r="I716" s="225"/>
    </row>
    <row r="717" spans="9:9" thickBot="1">
      <c r="I717" s="225"/>
    </row>
    <row r="718" spans="9:9" thickBot="1">
      <c r="I718" s="225"/>
    </row>
    <row r="719" spans="9:9" thickBot="1">
      <c r="I719" s="225"/>
    </row>
    <row r="720" spans="9:9" thickBot="1">
      <c r="I720" s="225"/>
    </row>
    <row r="721" spans="9:9" thickBot="1">
      <c r="I721" s="225"/>
    </row>
    <row r="722" spans="9:9" thickBot="1">
      <c r="I722" s="225"/>
    </row>
    <row r="723" spans="9:9" thickBot="1">
      <c r="I723" s="225"/>
    </row>
    <row r="724" spans="9:9" thickBot="1">
      <c r="I724" s="225"/>
    </row>
    <row r="725" spans="9:9" thickBot="1">
      <c r="I725" s="225"/>
    </row>
    <row r="726" spans="9:9" thickBot="1">
      <c r="I726" s="225"/>
    </row>
    <row r="727" spans="9:9" thickBot="1">
      <c r="I727" s="225"/>
    </row>
    <row r="728" spans="9:9" thickBot="1">
      <c r="I728" s="225"/>
    </row>
    <row r="729" spans="9:9" thickBot="1">
      <c r="I729" s="225"/>
    </row>
    <row r="730" spans="9:9" thickBot="1">
      <c r="I730" s="225"/>
    </row>
    <row r="731" spans="9:9" thickBot="1">
      <c r="I731" s="225"/>
    </row>
    <row r="732" spans="9:9" thickBot="1">
      <c r="I732" s="225"/>
    </row>
    <row r="733" spans="9:9" thickBot="1">
      <c r="I733" s="225"/>
    </row>
    <row r="734" spans="9:9" thickBot="1">
      <c r="I734" s="225"/>
    </row>
    <row r="735" spans="9:9" thickBot="1">
      <c r="I735" s="225"/>
    </row>
    <row r="736" spans="9:9" thickBot="1">
      <c r="I736" s="225"/>
    </row>
    <row r="737" spans="9:9" thickBot="1">
      <c r="I737" s="225"/>
    </row>
    <row r="738" spans="9:9" thickBot="1">
      <c r="I738" s="225"/>
    </row>
    <row r="739" spans="9:9" thickBot="1">
      <c r="I739" s="225"/>
    </row>
    <row r="740" spans="9:9" thickBot="1">
      <c r="I740" s="225"/>
    </row>
    <row r="741" spans="9:9" thickBot="1">
      <c r="I741" s="225"/>
    </row>
    <row r="742" spans="9:9" thickBot="1">
      <c r="I742" s="225"/>
    </row>
    <row r="743" spans="9:9" thickBot="1">
      <c r="I743" s="225"/>
    </row>
    <row r="744" spans="9:9" thickBot="1">
      <c r="I744" s="225"/>
    </row>
    <row r="745" spans="9:9" thickBot="1">
      <c r="I745" s="225"/>
    </row>
    <row r="746" spans="9:9" thickBot="1">
      <c r="I746" s="225"/>
    </row>
    <row r="747" spans="9:9" thickBot="1">
      <c r="I747" s="225"/>
    </row>
    <row r="748" spans="9:9" thickBot="1">
      <c r="I748" s="225"/>
    </row>
    <row r="749" spans="9:9" thickBot="1">
      <c r="I749" s="225"/>
    </row>
    <row r="750" spans="9:9" thickBot="1">
      <c r="I750" s="225"/>
    </row>
    <row r="751" spans="9:9" thickBot="1">
      <c r="I751" s="225"/>
    </row>
    <row r="752" spans="9:9" thickBot="1">
      <c r="I752" s="225"/>
    </row>
    <row r="753" spans="9:9" thickBot="1">
      <c r="I753" s="225"/>
    </row>
    <row r="754" spans="9:9" thickBot="1">
      <c r="I754" s="225"/>
    </row>
    <row r="755" spans="9:9" thickBot="1">
      <c r="I755" s="225"/>
    </row>
    <row r="756" spans="9:9" thickBot="1">
      <c r="I756" s="225"/>
    </row>
    <row r="757" spans="9:9" thickBot="1">
      <c r="I757" s="225"/>
    </row>
    <row r="758" spans="9:9" thickBot="1">
      <c r="I758" s="225"/>
    </row>
    <row r="759" spans="9:9" thickBot="1">
      <c r="I759" s="225"/>
    </row>
    <row r="760" spans="9:9" thickBot="1">
      <c r="I760" s="225"/>
    </row>
    <row r="761" spans="9:9" thickBot="1">
      <c r="I761" s="225"/>
    </row>
    <row r="762" spans="9:9" thickBot="1">
      <c r="I762" s="225"/>
    </row>
    <row r="763" spans="9:9" thickBot="1">
      <c r="I763" s="225"/>
    </row>
    <row r="764" spans="9:9" thickBot="1">
      <c r="I764" s="225"/>
    </row>
    <row r="765" spans="9:9" thickBot="1">
      <c r="I765" s="225"/>
    </row>
    <row r="766" spans="9:9" thickBot="1">
      <c r="I766" s="225"/>
    </row>
    <row r="767" spans="9:9" thickBot="1">
      <c r="I767" s="225"/>
    </row>
    <row r="768" spans="9:9" thickBot="1">
      <c r="I768" s="225"/>
    </row>
    <row r="769" spans="9:9" thickBot="1">
      <c r="I769" s="225"/>
    </row>
    <row r="770" spans="9:9" thickBot="1">
      <c r="I770" s="225"/>
    </row>
    <row r="771" spans="9:9" thickBot="1">
      <c r="I771" s="225"/>
    </row>
    <row r="772" spans="9:9" thickBot="1">
      <c r="I772" s="225"/>
    </row>
    <row r="773" spans="9:9" thickBot="1">
      <c r="I773" s="225"/>
    </row>
    <row r="774" spans="9:9" thickBot="1">
      <c r="I774" s="225"/>
    </row>
    <row r="775" spans="9:9" thickBot="1">
      <c r="I775" s="225"/>
    </row>
    <row r="776" spans="9:9" thickBot="1">
      <c r="I776" s="225"/>
    </row>
    <row r="777" spans="9:9" thickBot="1">
      <c r="I777" s="225"/>
    </row>
    <row r="778" spans="9:9" thickBot="1">
      <c r="I778" s="225"/>
    </row>
    <row r="779" spans="9:9" thickBot="1">
      <c r="I779" s="225"/>
    </row>
    <row r="780" spans="9:9" thickBot="1">
      <c r="I780" s="225"/>
    </row>
    <row r="781" spans="9:9" thickBot="1">
      <c r="I781" s="225"/>
    </row>
    <row r="782" spans="9:9" thickBot="1">
      <c r="I782" s="225"/>
    </row>
    <row r="783" spans="9:9" thickBot="1">
      <c r="I783" s="225"/>
    </row>
    <row r="784" spans="9:9" thickBot="1">
      <c r="I784" s="225"/>
    </row>
    <row r="785" spans="9:9" thickBot="1">
      <c r="I785" s="225"/>
    </row>
    <row r="786" spans="9:9" thickBot="1">
      <c r="I786" s="225"/>
    </row>
    <row r="787" spans="9:9" thickBot="1">
      <c r="I787" s="225"/>
    </row>
    <row r="788" spans="9:9" thickBot="1">
      <c r="I788" s="225"/>
    </row>
    <row r="789" spans="9:9" thickBot="1">
      <c r="I789" s="225"/>
    </row>
    <row r="790" spans="9:9" thickBot="1">
      <c r="I790" s="225"/>
    </row>
    <row r="791" spans="9:9" thickBot="1">
      <c r="I791" s="225"/>
    </row>
    <row r="792" spans="9:9" thickBot="1">
      <c r="I792" s="225"/>
    </row>
    <row r="793" spans="9:9" thickBot="1">
      <c r="I793" s="225"/>
    </row>
    <row r="794" spans="9:9" thickBot="1">
      <c r="I794" s="225"/>
    </row>
    <row r="795" spans="9:9" thickBot="1">
      <c r="I795" s="225"/>
    </row>
    <row r="796" spans="9:9" thickBot="1">
      <c r="I796" s="225"/>
    </row>
    <row r="797" spans="9:9" thickBot="1">
      <c r="I797" s="225"/>
    </row>
    <row r="798" spans="9:9" thickBot="1">
      <c r="I798" s="225"/>
    </row>
    <row r="799" spans="9:9" thickBot="1">
      <c r="I799" s="225"/>
    </row>
    <row r="800" spans="9:9" thickBot="1">
      <c r="I800" s="225"/>
    </row>
    <row r="801" spans="9:9" thickBot="1">
      <c r="I801" s="225"/>
    </row>
    <row r="802" spans="9:9" thickBot="1">
      <c r="I802" s="225"/>
    </row>
    <row r="803" spans="9:9" thickBot="1">
      <c r="I803" s="225"/>
    </row>
    <row r="804" spans="9:9" thickBot="1">
      <c r="I804" s="225"/>
    </row>
    <row r="805" spans="9:9" thickBot="1">
      <c r="I805" s="225"/>
    </row>
    <row r="806" spans="9:9" thickBot="1">
      <c r="I806" s="225"/>
    </row>
    <row r="807" spans="9:9" thickBot="1">
      <c r="I807" s="225"/>
    </row>
    <row r="808" spans="9:9" thickBot="1">
      <c r="I808" s="225"/>
    </row>
    <row r="809" spans="9:9" thickBot="1">
      <c r="I809" s="225"/>
    </row>
    <row r="810" spans="9:9" thickBot="1">
      <c r="I810" s="225"/>
    </row>
    <row r="811" spans="9:9" thickBot="1">
      <c r="I811" s="225"/>
    </row>
    <row r="812" spans="9:9" thickBot="1">
      <c r="I812" s="225"/>
    </row>
    <row r="813" spans="9:9" thickBot="1">
      <c r="I813" s="225"/>
    </row>
    <row r="814" spans="9:9" thickBot="1">
      <c r="I814" s="225"/>
    </row>
    <row r="815" spans="9:9" thickBot="1">
      <c r="I815" s="225"/>
    </row>
    <row r="816" spans="9:9" thickBot="1">
      <c r="I816" s="225"/>
    </row>
    <row r="817" spans="9:9" thickBot="1">
      <c r="I817" s="225"/>
    </row>
    <row r="818" spans="9:9" thickBot="1">
      <c r="I818" s="225"/>
    </row>
    <row r="819" spans="9:9" thickBot="1">
      <c r="I819" s="225"/>
    </row>
    <row r="820" spans="9:9" thickBot="1">
      <c r="I820" s="225"/>
    </row>
    <row r="821" spans="9:9" thickBot="1">
      <c r="I821" s="225"/>
    </row>
    <row r="822" spans="9:9" thickBot="1">
      <c r="I822" s="225"/>
    </row>
    <row r="823" spans="9:9" thickBot="1">
      <c r="I823" s="225"/>
    </row>
    <row r="824" spans="9:9" thickBot="1">
      <c r="I824" s="225"/>
    </row>
    <row r="825" spans="9:9" thickBot="1">
      <c r="I825" s="225"/>
    </row>
    <row r="826" spans="9:9" thickBot="1">
      <c r="I826" s="225"/>
    </row>
    <row r="827" spans="9:9" thickBot="1">
      <c r="I827" s="225"/>
    </row>
    <row r="828" spans="9:9" thickBot="1">
      <c r="I828" s="225"/>
    </row>
    <row r="829" spans="9:9" thickBot="1">
      <c r="I829" s="225"/>
    </row>
    <row r="830" spans="9:9" thickBot="1">
      <c r="I830" s="225"/>
    </row>
    <row r="831" spans="9:9" thickBot="1">
      <c r="I831" s="225"/>
    </row>
    <row r="832" spans="9:9" thickBot="1">
      <c r="I832" s="225"/>
    </row>
    <row r="833" spans="9:9" thickBot="1">
      <c r="I833" s="225"/>
    </row>
    <row r="834" spans="9:9" thickBot="1">
      <c r="I834" s="225"/>
    </row>
    <row r="835" spans="9:9" thickBot="1">
      <c r="I835" s="225"/>
    </row>
    <row r="836" spans="9:9" thickBot="1">
      <c r="I836" s="225"/>
    </row>
    <row r="837" spans="9:9" thickBot="1">
      <c r="I837" s="225"/>
    </row>
    <row r="838" spans="9:9" thickBot="1">
      <c r="I838" s="225"/>
    </row>
    <row r="839" spans="9:9" thickBot="1">
      <c r="I839" s="225"/>
    </row>
    <row r="840" spans="9:9" thickBot="1">
      <c r="I840" s="225"/>
    </row>
    <row r="841" spans="9:9" thickBot="1">
      <c r="I841" s="225"/>
    </row>
    <row r="842" spans="9:9" thickBot="1">
      <c r="I842" s="225"/>
    </row>
    <row r="843" spans="9:9" thickBot="1">
      <c r="I843" s="225"/>
    </row>
    <row r="844" spans="9:9" thickBot="1">
      <c r="I844" s="225"/>
    </row>
    <row r="845" spans="9:9" thickBot="1">
      <c r="I845" s="225"/>
    </row>
    <row r="846" spans="9:9" thickBot="1">
      <c r="I846" s="225"/>
    </row>
    <row r="847" spans="9:9" thickBot="1">
      <c r="I847" s="225"/>
    </row>
    <row r="848" spans="9:9" thickBot="1">
      <c r="I848" s="225"/>
    </row>
    <row r="849" spans="9:9" thickBot="1">
      <c r="I849" s="225"/>
    </row>
    <row r="850" spans="9:9" thickBot="1">
      <c r="I850" s="225"/>
    </row>
    <row r="851" spans="9:9" thickBot="1">
      <c r="I851" s="225"/>
    </row>
    <row r="852" spans="9:9" thickBot="1">
      <c r="I852" s="225"/>
    </row>
    <row r="853" spans="9:9" thickBot="1">
      <c r="I853" s="225"/>
    </row>
    <row r="854" spans="9:9" thickBot="1">
      <c r="I854" s="225"/>
    </row>
    <row r="855" spans="9:9" thickBot="1">
      <c r="I855" s="225"/>
    </row>
    <row r="856" spans="9:9" thickBot="1">
      <c r="I856" s="225"/>
    </row>
    <row r="857" spans="9:9" thickBot="1">
      <c r="I857" s="225"/>
    </row>
    <row r="858" spans="9:9" thickBot="1">
      <c r="I858" s="225"/>
    </row>
    <row r="859" spans="9:9" thickBot="1">
      <c r="I859" s="225"/>
    </row>
    <row r="860" spans="9:9" thickBot="1">
      <c r="I860" s="225"/>
    </row>
    <row r="861" spans="9:9" thickBot="1">
      <c r="I861" s="225"/>
    </row>
    <row r="862" spans="9:9" thickBot="1">
      <c r="I862" s="225"/>
    </row>
    <row r="863" spans="9:9" thickBot="1">
      <c r="I863" s="225"/>
    </row>
    <row r="864" spans="9:9" thickBot="1">
      <c r="I864" s="225"/>
    </row>
    <row r="865" spans="9:9" thickBot="1">
      <c r="I865" s="225"/>
    </row>
    <row r="866" spans="9:9" thickBot="1">
      <c r="I866" s="225"/>
    </row>
    <row r="867" spans="9:9" thickBot="1">
      <c r="I867" s="225"/>
    </row>
    <row r="868" spans="9:9" thickBot="1">
      <c r="I868" s="225"/>
    </row>
    <row r="869" spans="9:9" thickBot="1">
      <c r="I869" s="225"/>
    </row>
    <row r="870" spans="9:9" thickBot="1">
      <c r="I870" s="225"/>
    </row>
    <row r="871" spans="9:9" thickBot="1">
      <c r="I871" s="225"/>
    </row>
    <row r="872" spans="9:9" thickBot="1">
      <c r="I872" s="225"/>
    </row>
    <row r="873" spans="9:9" thickBot="1">
      <c r="I873" s="225"/>
    </row>
    <row r="874" spans="9:9" thickBot="1">
      <c r="I874" s="225"/>
    </row>
    <row r="875" spans="9:9" thickBot="1">
      <c r="I875" s="225"/>
    </row>
    <row r="876" spans="9:9" thickBot="1">
      <c r="I876" s="225"/>
    </row>
    <row r="877" spans="9:9" thickBot="1">
      <c r="I877" s="225"/>
    </row>
    <row r="878" spans="9:9" thickBot="1">
      <c r="I878" s="225"/>
    </row>
    <row r="879" spans="9:9" thickBot="1">
      <c r="I879" s="225"/>
    </row>
    <row r="880" spans="9:9" thickBot="1">
      <c r="I880" s="225"/>
    </row>
    <row r="881" spans="9:9" thickBot="1">
      <c r="I881" s="225"/>
    </row>
    <row r="882" spans="9:9" thickBot="1">
      <c r="I882" s="225"/>
    </row>
    <row r="883" spans="9:9" thickBot="1">
      <c r="I883" s="225"/>
    </row>
    <row r="884" spans="9:9" thickBot="1">
      <c r="I884" s="225"/>
    </row>
    <row r="885" spans="9:9" thickBot="1">
      <c r="I885" s="225"/>
    </row>
    <row r="886" spans="9:9" thickBot="1">
      <c r="I886" s="225"/>
    </row>
    <row r="887" spans="9:9" thickBot="1">
      <c r="I887" s="225"/>
    </row>
    <row r="888" spans="9:9" thickBot="1">
      <c r="I888" s="225"/>
    </row>
    <row r="889" spans="9:9" thickBot="1">
      <c r="I889" s="225"/>
    </row>
    <row r="890" spans="9:9" thickBot="1">
      <c r="I890" s="225"/>
    </row>
    <row r="891" spans="9:9" thickBot="1">
      <c r="I891" s="225"/>
    </row>
    <row r="892" spans="9:9" thickBot="1">
      <c r="I892" s="225"/>
    </row>
    <row r="893" spans="9:9" thickBot="1">
      <c r="I893" s="225"/>
    </row>
    <row r="894" spans="9:9" thickBot="1">
      <c r="I894" s="225"/>
    </row>
    <row r="895" spans="9:9" thickBot="1">
      <c r="I895" s="225"/>
    </row>
    <row r="896" spans="9:9" thickBot="1">
      <c r="I896" s="225"/>
    </row>
    <row r="897" spans="9:9" thickBot="1">
      <c r="I897" s="225"/>
    </row>
    <row r="898" spans="9:9" thickBot="1">
      <c r="I898" s="225"/>
    </row>
    <row r="899" spans="9:9" thickBot="1">
      <c r="I899" s="225"/>
    </row>
    <row r="900" spans="9:9" thickBot="1">
      <c r="I900" s="225"/>
    </row>
    <row r="901" spans="9:9" thickBot="1">
      <c r="I901" s="225"/>
    </row>
    <row r="902" spans="9:9" thickBot="1">
      <c r="I902" s="225"/>
    </row>
    <row r="903" spans="9:9" thickBot="1">
      <c r="I903" s="225"/>
    </row>
    <row r="904" spans="9:9" thickBot="1">
      <c r="I904" s="225"/>
    </row>
    <row r="905" spans="9:9" thickBot="1">
      <c r="I905" s="225"/>
    </row>
    <row r="906" spans="9:9" thickBot="1">
      <c r="I906" s="225"/>
    </row>
    <row r="907" spans="9:9" thickBot="1">
      <c r="I907" s="225"/>
    </row>
    <row r="908" spans="9:9" thickBot="1">
      <c r="I908" s="225"/>
    </row>
    <row r="909" spans="9:9" thickBot="1">
      <c r="I909" s="225"/>
    </row>
    <row r="910" spans="9:9" thickBot="1">
      <c r="I910" s="225"/>
    </row>
    <row r="911" spans="9:9" thickBot="1">
      <c r="I911" s="225"/>
    </row>
    <row r="912" spans="9:9" thickBot="1">
      <c r="I912" s="225"/>
    </row>
    <row r="913" spans="9:9" thickBot="1">
      <c r="I913" s="225"/>
    </row>
    <row r="914" spans="9:9" thickBot="1">
      <c r="I914" s="225"/>
    </row>
    <row r="915" spans="9:9" thickBot="1">
      <c r="I915" s="225"/>
    </row>
    <row r="916" spans="9:9" thickBot="1">
      <c r="I916" s="225"/>
    </row>
    <row r="917" spans="9:9" thickBot="1">
      <c r="I917" s="225"/>
    </row>
    <row r="918" spans="9:9" thickBot="1">
      <c r="I918" s="225"/>
    </row>
    <row r="919" spans="9:9" thickBot="1">
      <c r="I919" s="225"/>
    </row>
    <row r="920" spans="9:9" thickBot="1">
      <c r="I920" s="225"/>
    </row>
    <row r="921" spans="9:9" thickBot="1">
      <c r="I921" s="225"/>
    </row>
    <row r="922" spans="9:9" thickBot="1">
      <c r="I922" s="225"/>
    </row>
    <row r="923" spans="9:9" thickBot="1">
      <c r="I923" s="225"/>
    </row>
    <row r="924" spans="9:9" thickBot="1">
      <c r="I924" s="225"/>
    </row>
    <row r="925" spans="9:9" thickBot="1">
      <c r="I925" s="225"/>
    </row>
    <row r="926" spans="9:9" thickBot="1">
      <c r="I926" s="225"/>
    </row>
    <row r="927" spans="9:9" thickBot="1">
      <c r="I927" s="225"/>
    </row>
    <row r="928" spans="9:9" thickBot="1">
      <c r="I928" s="225"/>
    </row>
    <row r="929" spans="9:9" thickBot="1">
      <c r="I929" s="225"/>
    </row>
    <row r="930" spans="9:9" thickBot="1">
      <c r="I930" s="225"/>
    </row>
    <row r="931" spans="9:9" thickBot="1">
      <c r="I931" s="225"/>
    </row>
    <row r="932" spans="9:9" thickBot="1">
      <c r="I932" s="225"/>
    </row>
    <row r="933" spans="9:9" thickBot="1">
      <c r="I933" s="225"/>
    </row>
    <row r="934" spans="9:9" thickBot="1">
      <c r="I934" s="225"/>
    </row>
    <row r="935" spans="9:9" thickBot="1">
      <c r="I935" s="225"/>
    </row>
    <row r="936" spans="9:9" thickBot="1">
      <c r="I936" s="225"/>
    </row>
    <row r="937" spans="9:9" thickBot="1">
      <c r="I937" s="225"/>
    </row>
    <row r="938" spans="9:9" thickBot="1">
      <c r="I938" s="225"/>
    </row>
    <row r="939" spans="9:9" thickBot="1">
      <c r="I939" s="225"/>
    </row>
    <row r="940" spans="9:9" thickBot="1">
      <c r="I940" s="225"/>
    </row>
    <row r="941" spans="9:9" thickBot="1">
      <c r="I941" s="225"/>
    </row>
    <row r="942" spans="9:9" thickBot="1">
      <c r="I942" s="225"/>
    </row>
    <row r="943" spans="9:9" thickBot="1">
      <c r="I943" s="225"/>
    </row>
    <row r="944" spans="9:9" thickBot="1">
      <c r="I944" s="225"/>
    </row>
    <row r="945" spans="9:9" thickBot="1">
      <c r="I945" s="225"/>
    </row>
    <row r="946" spans="9:9" thickBot="1">
      <c r="I946" s="225"/>
    </row>
    <row r="947" spans="9:9" thickBot="1">
      <c r="I947" s="225"/>
    </row>
    <row r="948" spans="9:9" thickBot="1">
      <c r="I948" s="225"/>
    </row>
    <row r="949" spans="9:9" thickBot="1">
      <c r="I949" s="225"/>
    </row>
    <row r="950" spans="9:9" thickBot="1">
      <c r="I950" s="225"/>
    </row>
    <row r="951" spans="9:9" thickBot="1">
      <c r="I951" s="225"/>
    </row>
    <row r="952" spans="9:9" thickBot="1">
      <c r="I952" s="225"/>
    </row>
    <row r="953" spans="9:9" thickBot="1">
      <c r="I953" s="225"/>
    </row>
    <row r="954" spans="9:9" thickBot="1">
      <c r="I954" s="225"/>
    </row>
    <row r="955" spans="9:9" thickBot="1">
      <c r="I955" s="225"/>
    </row>
    <row r="956" spans="9:9" thickBot="1">
      <c r="I956" s="225"/>
    </row>
    <row r="957" spans="9:9" thickBot="1">
      <c r="I957" s="225"/>
    </row>
    <row r="958" spans="9:9" thickBot="1">
      <c r="I958" s="225"/>
    </row>
    <row r="959" spans="9:9" thickBot="1">
      <c r="I959" s="225"/>
    </row>
    <row r="960" spans="9:9" thickBot="1">
      <c r="I960" s="225"/>
    </row>
    <row r="961" spans="9:9" thickBot="1">
      <c r="I961" s="225"/>
    </row>
    <row r="962" spans="9:9" thickBot="1">
      <c r="I962" s="225"/>
    </row>
    <row r="963" spans="9:9" thickBot="1">
      <c r="I963" s="225"/>
    </row>
    <row r="964" spans="9:9" ht="21.6"/>
  </sheetData>
  <dataConsolidate/>
  <mergeCells count="224">
    <mergeCell ref="L256:L273"/>
    <mergeCell ref="L293:L314"/>
    <mergeCell ref="K300:K303"/>
    <mergeCell ref="K304:K305"/>
    <mergeCell ref="K306:K314"/>
    <mergeCell ref="K276:K290"/>
    <mergeCell ref="L276:L290"/>
    <mergeCell ref="K293:K299"/>
    <mergeCell ref="L27:L30"/>
    <mergeCell ref="L32:L40"/>
    <mergeCell ref="L47:L57"/>
    <mergeCell ref="L237:L241"/>
    <mergeCell ref="K189:K193"/>
    <mergeCell ref="L185:L193"/>
    <mergeCell ref="K141:K142"/>
    <mergeCell ref="K147:K150"/>
    <mergeCell ref="K152:K154"/>
    <mergeCell ref="K155:K158"/>
    <mergeCell ref="K185:K188"/>
    <mergeCell ref="L141:L150"/>
    <mergeCell ref="L164:L172"/>
    <mergeCell ref="L199:L207"/>
    <mergeCell ref="K221:K224"/>
    <mergeCell ref="K219:K220"/>
    <mergeCell ref="K216:K218"/>
    <mergeCell ref="L209:L224"/>
    <mergeCell ref="K196:K197"/>
    <mergeCell ref="E2:G2"/>
    <mergeCell ref="J2:N2"/>
    <mergeCell ref="E1:G1"/>
    <mergeCell ref="K243:K248"/>
    <mergeCell ref="L243:L253"/>
    <mergeCell ref="K256:K273"/>
    <mergeCell ref="K226:K228"/>
    <mergeCell ref="K229:K232"/>
    <mergeCell ref="K233:K235"/>
    <mergeCell ref="K237:K241"/>
    <mergeCell ref="L226:L235"/>
    <mergeCell ref="L43:L45"/>
    <mergeCell ref="K50:K54"/>
    <mergeCell ref="K55:K57"/>
    <mergeCell ref="K143:K146"/>
    <mergeCell ref="L96:L105"/>
    <mergeCell ref="L107:L117"/>
    <mergeCell ref="L59:L85"/>
    <mergeCell ref="L87:L94"/>
    <mergeCell ref="L119:L130"/>
    <mergeCell ref="K164:K167"/>
    <mergeCell ref="K199:K200"/>
    <mergeCell ref="K201:K202"/>
    <mergeCell ref="K203:K207"/>
    <mergeCell ref="K209:K215"/>
    <mergeCell ref="L196:L197"/>
    <mergeCell ref="K32:K35"/>
    <mergeCell ref="K27:K30"/>
    <mergeCell ref="K36:K40"/>
    <mergeCell ref="K43:K45"/>
    <mergeCell ref="K47:K49"/>
    <mergeCell ref="K59:K63"/>
    <mergeCell ref="K87:K94"/>
    <mergeCell ref="L152:L162"/>
    <mergeCell ref="B87:B94"/>
    <mergeCell ref="C87:C94"/>
    <mergeCell ref="B36:B40"/>
    <mergeCell ref="L132:L139"/>
    <mergeCell ref="K96:K105"/>
    <mergeCell ref="K64:K66"/>
    <mergeCell ref="K67:K70"/>
    <mergeCell ref="K71:K81"/>
    <mergeCell ref="K82:K85"/>
    <mergeCell ref="K126:K130"/>
    <mergeCell ref="K132:K139"/>
    <mergeCell ref="K107:K112"/>
    <mergeCell ref="K113:K117"/>
    <mergeCell ref="K119:K125"/>
    <mergeCell ref="C82:C85"/>
    <mergeCell ref="B107:B112"/>
    <mergeCell ref="C107:C112"/>
    <mergeCell ref="C36:C40"/>
    <mergeCell ref="B41:D41"/>
    <mergeCell ref="C43:C45"/>
    <mergeCell ref="B43:B45"/>
    <mergeCell ref="B47:B49"/>
    <mergeCell ref="C47:C49"/>
    <mergeCell ref="B32:B35"/>
    <mergeCell ref="C32:C35"/>
    <mergeCell ref="B82:B85"/>
    <mergeCell ref="C71:C81"/>
    <mergeCell ref="A2:D2"/>
    <mergeCell ref="K6:K10"/>
    <mergeCell ref="L6:L10"/>
    <mergeCell ref="K12:K25"/>
    <mergeCell ref="L12:L25"/>
    <mergeCell ref="B6:B10"/>
    <mergeCell ref="C6:C10"/>
    <mergeCell ref="B16:B21"/>
    <mergeCell ref="C22:C25"/>
    <mergeCell ref="B22:B25"/>
    <mergeCell ref="C12:C15"/>
    <mergeCell ref="B12:B15"/>
    <mergeCell ref="C16:C21"/>
    <mergeCell ref="B3:C3"/>
    <mergeCell ref="B4:D4"/>
    <mergeCell ref="A4:A25"/>
    <mergeCell ref="C55:C57"/>
    <mergeCell ref="A236:A253"/>
    <mergeCell ref="B243:B248"/>
    <mergeCell ref="C243:C248"/>
    <mergeCell ref="B249:B251"/>
    <mergeCell ref="A26:A40"/>
    <mergeCell ref="A41:A57"/>
    <mergeCell ref="C143:C146"/>
    <mergeCell ref="A58:A94"/>
    <mergeCell ref="B50:B54"/>
    <mergeCell ref="C50:C54"/>
    <mergeCell ref="B55:B57"/>
    <mergeCell ref="C126:C130"/>
    <mergeCell ref="B126:B130"/>
    <mergeCell ref="B96:B105"/>
    <mergeCell ref="C96:C105"/>
    <mergeCell ref="B59:B63"/>
    <mergeCell ref="C59:C63"/>
    <mergeCell ref="B64:B66"/>
    <mergeCell ref="C64:C66"/>
    <mergeCell ref="B67:B70"/>
    <mergeCell ref="C67:C70"/>
    <mergeCell ref="B71:B81"/>
    <mergeCell ref="C27:C30"/>
    <mergeCell ref="B27:B30"/>
    <mergeCell ref="B113:B117"/>
    <mergeCell ref="C113:C117"/>
    <mergeCell ref="B119:B125"/>
    <mergeCell ref="C119:C125"/>
    <mergeCell ref="A274:A290"/>
    <mergeCell ref="A291:A314"/>
    <mergeCell ref="B237:B241"/>
    <mergeCell ref="C237:C241"/>
    <mergeCell ref="B256:B273"/>
    <mergeCell ref="C256:C273"/>
    <mergeCell ref="B254:D254"/>
    <mergeCell ref="A254:A273"/>
    <mergeCell ref="B274:D274"/>
    <mergeCell ref="B306:B314"/>
    <mergeCell ref="C306:C314"/>
    <mergeCell ref="B276:B290"/>
    <mergeCell ref="C276:C290"/>
    <mergeCell ref="B291:D291"/>
    <mergeCell ref="B293:B299"/>
    <mergeCell ref="C293:C299"/>
    <mergeCell ref="B300:B303"/>
    <mergeCell ref="C300:C303"/>
    <mergeCell ref="B304:B305"/>
    <mergeCell ref="C304:C305"/>
    <mergeCell ref="B181:B183"/>
    <mergeCell ref="C181:C183"/>
    <mergeCell ref="K181:K183"/>
    <mergeCell ref="L174:L183"/>
    <mergeCell ref="B161:B162"/>
    <mergeCell ref="B159:B160"/>
    <mergeCell ref="C161:C162"/>
    <mergeCell ref="C159:C160"/>
    <mergeCell ref="B152:B154"/>
    <mergeCell ref="C152:C154"/>
    <mergeCell ref="B155:B158"/>
    <mergeCell ref="C155:C158"/>
    <mergeCell ref="B164:B167"/>
    <mergeCell ref="C164:C167"/>
    <mergeCell ref="B168:B172"/>
    <mergeCell ref="C168:C172"/>
    <mergeCell ref="B174:B175"/>
    <mergeCell ref="C174:C175"/>
    <mergeCell ref="K174:K175"/>
    <mergeCell ref="B176:B180"/>
    <mergeCell ref="C176:C180"/>
    <mergeCell ref="K176:K180"/>
    <mergeCell ref="K168:K172"/>
    <mergeCell ref="A118:A130"/>
    <mergeCell ref="A95:A117"/>
    <mergeCell ref="B233:B235"/>
    <mergeCell ref="C233:C235"/>
    <mergeCell ref="B216:B218"/>
    <mergeCell ref="C216:C218"/>
    <mergeCell ref="B219:B220"/>
    <mergeCell ref="C219:C220"/>
    <mergeCell ref="B221:B224"/>
    <mergeCell ref="C221:C224"/>
    <mergeCell ref="B196:B197"/>
    <mergeCell ref="C196:C197"/>
    <mergeCell ref="A196:A207"/>
    <mergeCell ref="C201:C202"/>
    <mergeCell ref="C203:C207"/>
    <mergeCell ref="B209:B215"/>
    <mergeCell ref="C209:C215"/>
    <mergeCell ref="B226:B228"/>
    <mergeCell ref="A173:A193"/>
    <mergeCell ref="B185:B188"/>
    <mergeCell ref="C185:C188"/>
    <mergeCell ref="B189:B193"/>
    <mergeCell ref="C189:C193"/>
    <mergeCell ref="B199:B200"/>
    <mergeCell ref="C226:C228"/>
    <mergeCell ref="B229:B232"/>
    <mergeCell ref="C229:C232"/>
    <mergeCell ref="A131:A150"/>
    <mergeCell ref="C199:C200"/>
    <mergeCell ref="C249:C251"/>
    <mergeCell ref="K249:K251"/>
    <mergeCell ref="B252:B253"/>
    <mergeCell ref="C252:C253"/>
    <mergeCell ref="K252:K253"/>
    <mergeCell ref="A208:A235"/>
    <mergeCell ref="K159:K160"/>
    <mergeCell ref="K161:K162"/>
    <mergeCell ref="B201:B202"/>
    <mergeCell ref="B203:B207"/>
    <mergeCell ref="B194:D194"/>
    <mergeCell ref="B132:B139"/>
    <mergeCell ref="C132:C139"/>
    <mergeCell ref="B141:B142"/>
    <mergeCell ref="B147:B150"/>
    <mergeCell ref="C147:C150"/>
    <mergeCell ref="C141:C142"/>
    <mergeCell ref="A151:A172"/>
    <mergeCell ref="B143:B146"/>
  </mergeCells>
  <conditionalFormatting sqref="B16">
    <cfRule type="expression" dxfId="201" priority="348">
      <formula>AND($J16=0, $J17=0, $J18=0, $J19=0, $J20=0, $J16&lt;&gt;"", $J17&lt;&gt;"", $J18&lt;&gt;"", $J19&lt;&gt;"", $J20&lt;&gt;"", $J21&lt;&gt;"")</formula>
    </cfRule>
    <cfRule type="expression" dxfId="200" priority="349">
      <formula>AND($J16=1, $J17=1, $J18=1, $J19=1, $J20=1, $J21=1)</formula>
    </cfRule>
  </conditionalFormatting>
  <conditionalFormatting sqref="B71">
    <cfRule type="expression" dxfId="199" priority="272">
      <formula>COUNTIF($J71:$J78, 0)&gt;0</formula>
    </cfRule>
    <cfRule type="expression" dxfId="198" priority="273">
      <formula>AND($J71=0, $J72=0, $J73=0, $J74=0, $J75=0, $J71&lt;&gt;"", $J72&lt;&gt;"", $J73&lt;&gt;"", $J74&lt;&gt;"", $J75&lt;&gt;"", $J76&lt;&gt;"", $J77&lt;&gt;"", $J78&lt;&gt;"")</formula>
    </cfRule>
    <cfRule type="expression" dxfId="197" priority="274">
      <formula>AND($J71=1, $J72=1, $J73=1, $J74=1, $J75=1, $J76=1, $J77=1, $J78=1)</formula>
    </cfRule>
  </conditionalFormatting>
  <conditionalFormatting sqref="B87">
    <cfRule type="expression" dxfId="196" priority="259">
      <formula>AND($J87=0, $J88=0, $J89=0, $J90=0, $J91=0, $J87&lt;&gt;"", $J88&lt;&gt;"", $J89&lt;&gt;"", $J90&lt;&gt;"", $J91&lt;&gt;"", $J92&lt;&gt;"", $J93&lt;&gt;"", $J94&lt;&gt;"")</formula>
    </cfRule>
    <cfRule type="expression" dxfId="195" priority="260">
      <formula>AND($J87=1, $J88=1, $J89=1, $J90=1, $J91=1, $J92=1, $J93=1, $J94=1)</formula>
    </cfRule>
  </conditionalFormatting>
  <conditionalFormatting sqref="B96">
    <cfRule type="expression" dxfId="194" priority="249">
      <formula>COUNTIF($J96:$J103, 0)&gt;0</formula>
    </cfRule>
    <cfRule type="expression" dxfId="193" priority="250">
      <formula>AND($J96=0, $J97=0, $J98=0, $J99=0, $J100=0, $J96&lt;&gt;"", $J97&lt;&gt;"", $J98&lt;&gt;"", $J99&lt;&gt;"", $J100&lt;&gt;"", $J101&lt;&gt;"", $J102&lt;&gt;"", $J103&lt;&gt;"")</formula>
    </cfRule>
    <cfRule type="expression" dxfId="192" priority="251">
      <formula>AND($J96=1, $J97=1, $J98=1, $J99=1, $J100=1, $J101=1, $J102=1, $J103=1)</formula>
    </cfRule>
  </conditionalFormatting>
  <conditionalFormatting sqref="B107">
    <cfRule type="expression" dxfId="191" priority="242">
      <formula>AND($J107=0, $J108=0, $J109=0, $J110=0, $J111=0, $J107&lt;&gt;"", $J108&lt;&gt;"", $J109&lt;&gt;"", $J110&lt;&gt;"", $J111&lt;&gt;"", $J112&lt;&gt;"")</formula>
    </cfRule>
    <cfRule type="expression" dxfId="190" priority="243">
      <formula>AND($J107=1, $J108=1, $J109=1, $J110=1, $J111=1, $J112=1)</formula>
    </cfRule>
  </conditionalFormatting>
  <conditionalFormatting sqref="B119">
    <cfRule type="expression" dxfId="189" priority="226">
      <formula>COUNTIF($J119:$J123, 0)&gt;0</formula>
    </cfRule>
    <cfRule type="expression" dxfId="188" priority="227">
      <formula>AND($J119=0, $J120=0, $J121=0, $J122=0, $J123=0, $J119&lt;&gt;"", $J120&lt;&gt;"", $J121&lt;&gt;"", $J122&lt;&gt;"", $J123&lt;&gt;"")</formula>
    </cfRule>
    <cfRule type="expression" dxfId="187" priority="228">
      <formula>AND($J119=1, $J120=1, $J121=1, $J122=1, $J123=1)</formula>
    </cfRule>
  </conditionalFormatting>
  <conditionalFormatting sqref="B132">
    <cfRule type="expression" dxfId="186" priority="213">
      <formula>AND($J132=0, $J133=0, $J134=0, $J135=0, $J136=0, $J132&lt;&gt;"", $J133&lt;&gt;"", $J134&lt;&gt;"", $J135&lt;&gt;"", $J136&lt;&gt;"", $J137&lt;&gt;"", $J138&lt;&gt;"", $J139&lt;&gt;"")</formula>
    </cfRule>
    <cfRule type="expression" dxfId="185" priority="214">
      <formula>AND($J132=1, $J133=1, $J134=1, $J135=1, $J136=1, $J137=1, $J138=1, $J139=1)</formula>
    </cfRule>
  </conditionalFormatting>
  <conditionalFormatting sqref="B209">
    <cfRule type="expression" dxfId="184" priority="104">
      <formula>COUNTIF($J209:$J213, 0)&gt;0</formula>
    </cfRule>
    <cfRule type="expression" dxfId="183" priority="105">
      <formula>AND($J209=0, $J210=0, $J211=0, $J212=0, $J213=0, $J209&lt;&gt;"", $J210&lt;&gt;"", $J211&lt;&gt;"", $J212&lt;&gt;"", $J213&lt;&gt;"")</formula>
    </cfRule>
    <cfRule type="expression" dxfId="182" priority="106">
      <formula>AND($J209=1, $J210=1, $J211=1, $J212=1, $J213=1)</formula>
    </cfRule>
  </conditionalFormatting>
  <conditionalFormatting sqref="B243">
    <cfRule type="expression" dxfId="181" priority="55">
      <formula>AND($J243=0, $J244=0, $J245=0, $J246=0, $J247=0, $J243&lt;&gt;"", $J244&lt;&gt;"", $J245&lt;&gt;"", $J246&lt;&gt;"", $J247&lt;&gt;"", $J248&lt;&gt;"")</formula>
    </cfRule>
    <cfRule type="expression" dxfId="180" priority="56">
      <formula>AND($J243=1, $J244=1, $J245=1, $J246=1, $J247=1, $J248=1)</formula>
    </cfRule>
  </conditionalFormatting>
  <conditionalFormatting sqref="B293">
    <cfRule type="expression" dxfId="179" priority="33">
      <formula>COUNTIF($J293:$J297, 0)&gt;0</formula>
    </cfRule>
    <cfRule type="expression" dxfId="178" priority="34">
      <formula>AND($J293=0, $J294=0, $J295=0, $J296=0, $J297=0, $J293&lt;&gt;"", $J294&lt;&gt;"", $J295&lt;&gt;"", $J296&lt;&gt;"", $J297&lt;&gt;"")</formula>
    </cfRule>
    <cfRule type="expression" dxfId="177" priority="35">
      <formula>AND($J293=1, $J294=1, $J295=1, $J296=1, $J297=1)</formula>
    </cfRule>
  </conditionalFormatting>
  <conditionalFormatting sqref="B6:C6">
    <cfRule type="expression" dxfId="176" priority="364">
      <formula>COUNTIF($J6:$J10, 0)&gt;0</formula>
    </cfRule>
    <cfRule type="expression" dxfId="175" priority="365">
      <formula>AND($J6=0, $J7=0, $J8=0, $J9=0, $J10=0, $J6&lt;&gt;"", $J7&lt;&gt;"", $J8&lt;&gt;"", $J9&lt;&gt;"", $J10&lt;&gt;"")</formula>
    </cfRule>
    <cfRule type="expression" dxfId="174" priority="366">
      <formula>AND($J6=1, $J7=1, $J8=1, $J9=1, $J10=1)</formula>
    </cfRule>
  </conditionalFormatting>
  <conditionalFormatting sqref="B12:C12">
    <cfRule type="expression" dxfId="173" priority="355">
      <formula>COUNTIF($J12:$J15, 0)&gt;0</formula>
    </cfRule>
    <cfRule type="expression" dxfId="172" priority="356">
      <formula>AND($J12=0, $J13=0, $J14=0, $J15=0, $J12&lt;&gt;"", $J13&lt;&gt;"", $J14&lt;&gt;"", $J15&lt;&gt;"")</formula>
    </cfRule>
    <cfRule type="expression" dxfId="171" priority="357">
      <formula>AND($J12=1, $J13=1, $J14=1, $J15=1)</formula>
    </cfRule>
  </conditionalFormatting>
  <conditionalFormatting sqref="B16:C16">
    <cfRule type="expression" dxfId="170" priority="347">
      <formula>COUNTIF($J16:$J21, 0)&gt;0</formula>
    </cfRule>
  </conditionalFormatting>
  <conditionalFormatting sqref="B22:C22">
    <cfRule type="expression" dxfId="169" priority="341">
      <formula>COUNTIF($J22:$J25, 0)&gt;0</formula>
    </cfRule>
    <cfRule type="expression" dxfId="168" priority="342">
      <formula>AND($J22=0, $J23=0, $J24=0, $J25=0, $J22&lt;&gt;"", $J23&lt;&gt;"", $J24&lt;&gt;"", $J25&lt;&gt;"")</formula>
    </cfRule>
    <cfRule type="expression" dxfId="167" priority="343">
      <formula>AND($J22=1, $J23=1, $J24=1, $J25=1)</formula>
    </cfRule>
  </conditionalFormatting>
  <conditionalFormatting sqref="B27:C27">
    <cfRule type="expression" dxfId="166" priority="335">
      <formula>COUNTIF($J27:$J30, 0)&gt;0</formula>
    </cfRule>
    <cfRule type="expression" dxfId="165" priority="336">
      <formula>AND($J27=0, $J28=0, $J29=0, $J30=0, $J27&lt;&gt;"", $J28&lt;&gt;"", $J29&lt;&gt;"", $J30&lt;&gt;"")</formula>
    </cfRule>
    <cfRule type="expression" dxfId="164" priority="337">
      <formula>AND($J27=1, $J28=1, $J29=1, $J30=1)</formula>
    </cfRule>
  </conditionalFormatting>
  <conditionalFormatting sqref="B32:C32">
    <cfRule type="expression" dxfId="163" priority="329">
      <formula>COUNTIF($J32:$J35, 0)&gt;0</formula>
    </cfRule>
    <cfRule type="expression" dxfId="162" priority="330">
      <formula>AND($J32=0, $J33=0, $J34=0, $J35=0, $J32&lt;&gt;"", $J33&lt;&gt;"", $J34&lt;&gt;"", $J35&lt;&gt;"")</formula>
    </cfRule>
    <cfRule type="expression" dxfId="161" priority="331">
      <formula>AND($J32=1, $J33=1, $J34=1, $J35=1)</formula>
    </cfRule>
  </conditionalFormatting>
  <conditionalFormatting sqref="B36:C36">
    <cfRule type="expression" dxfId="160" priority="326">
      <formula>COUNTIF($J36:$J40, 0)&gt;0</formula>
    </cfRule>
    <cfRule type="expression" dxfId="159" priority="327">
      <formula>AND($J36=0, $J37=0, $J38=0, $J39=0, $J40=0, $J36&lt;&gt;"", $J37&lt;&gt;"", $J38&lt;&gt;"", $J39&lt;&gt;"", $J40&lt;&gt;"")</formula>
    </cfRule>
    <cfRule type="expression" dxfId="158" priority="328">
      <formula>AND($J36=1, $J37=1, $J38=1, $J39=1, $J40=1)</formula>
    </cfRule>
  </conditionalFormatting>
  <conditionalFormatting sqref="B43:C43">
    <cfRule type="expression" dxfId="157" priority="317">
      <formula>COUNTIF($J43:$J45, 0)&gt;0</formula>
    </cfRule>
    <cfRule type="expression" dxfId="156" priority="318">
      <formula>AND($J43=0, $J44=0, $J45=0, $J43&lt;&gt;"", $J44&lt;&gt;"", $J45&lt;&gt;"")</formula>
    </cfRule>
    <cfRule type="expression" dxfId="155" priority="319">
      <formula>AND($J43=1, $J44=1, $J45=1)</formula>
    </cfRule>
  </conditionalFormatting>
  <conditionalFormatting sqref="B47:C47">
    <cfRule type="expression" dxfId="154" priority="311">
      <formula>COUNTIF($J47:$J49, 0)&gt;0</formula>
    </cfRule>
    <cfRule type="expression" dxfId="153" priority="312">
      <formula>AND($J47=0, $J48=0, $J49=0, $J47&lt;&gt;"", $J48&lt;&gt;"", $J49&lt;&gt;"")</formula>
    </cfRule>
    <cfRule type="expression" dxfId="152" priority="313">
      <formula>AND($J47=1, $J48=1, $J49=1)</formula>
    </cfRule>
  </conditionalFormatting>
  <conditionalFormatting sqref="B50:C50">
    <cfRule type="expression" dxfId="151" priority="308">
      <formula>COUNTIF($J50:$J54, 0)&gt;0</formula>
    </cfRule>
    <cfRule type="expression" dxfId="150" priority="309">
      <formula>AND($J50=0, $J51=0, $J52=0, $J53=0, $J54=0, $J50&lt;&gt;"", $J51&lt;&gt;"", $J52&lt;&gt;"", $J53&lt;&gt;"", $J54&lt;&gt;"")</formula>
    </cfRule>
    <cfRule type="expression" dxfId="149" priority="310">
      <formula>AND($J50=1, $J51=1, $J52=1, $J53=1, $J54=1)</formula>
    </cfRule>
  </conditionalFormatting>
  <conditionalFormatting sqref="B55:C55">
    <cfRule type="expression" dxfId="148" priority="299">
      <formula>COUNTIF($J55:$J57, 0)&gt;0</formula>
    </cfRule>
    <cfRule type="expression" dxfId="147" priority="300">
      <formula>AND($J55=0, $J56=0, $J57=0, $J55&lt;&gt;"", $J56&lt;&gt;"", $J57&lt;&gt;"")</formula>
    </cfRule>
    <cfRule type="expression" dxfId="146" priority="301">
      <formula>AND($J55=1, $J56=1, $J57=1)</formula>
    </cfRule>
  </conditionalFormatting>
  <conditionalFormatting sqref="B59:C59">
    <cfRule type="expression" dxfId="145" priority="296">
      <formula>COUNTIF($J59:$J63, 0)&gt;0</formula>
    </cfRule>
    <cfRule type="expression" dxfId="144" priority="297">
      <formula>AND($J59=0, $J60=0, $J61=0, $J62=0, $J63=0, $J59&lt;&gt;"", $J60&lt;&gt;"", $J61&lt;&gt;"", $J62&lt;&gt;"", $J63&lt;&gt;"")</formula>
    </cfRule>
    <cfRule type="expression" dxfId="143" priority="298">
      <formula>AND($J59=1, $J60=1, $J61=1, $J62=1, $J63=1)</formula>
    </cfRule>
  </conditionalFormatting>
  <conditionalFormatting sqref="B64:C64">
    <cfRule type="expression" dxfId="142" priority="287">
      <formula>COUNTIF($J64:$J66, 0)&gt;0</formula>
    </cfRule>
    <cfRule type="expression" dxfId="141" priority="288">
      <formula>AND($J64=0, $J65=0, $J66=0, $J64&lt;&gt;"", $J65&lt;&gt;"", $J66&lt;&gt;"")</formula>
    </cfRule>
    <cfRule type="expression" dxfId="140" priority="289">
      <formula>AND($J64=1, $J65=1, $J66=1)</formula>
    </cfRule>
  </conditionalFormatting>
  <conditionalFormatting sqref="B67:C67">
    <cfRule type="expression" dxfId="139" priority="281">
      <formula>COUNTIF($J67:$J70, 0)&gt;0</formula>
    </cfRule>
    <cfRule type="expression" dxfId="138" priority="282">
      <formula>AND($J67=0, $J68=0, $J69=0, $J70=0, $J67&lt;&gt;"", $J68&lt;&gt;"", $J69&lt;&gt;"", $J70&lt;&gt;"")</formula>
    </cfRule>
    <cfRule type="expression" dxfId="137" priority="283">
      <formula>AND($J67=1, $J68=1, $J69=1, $J70=1)</formula>
    </cfRule>
  </conditionalFormatting>
  <conditionalFormatting sqref="B82:C82">
    <cfRule type="expression" dxfId="136" priority="266">
      <formula>COUNTIF($J82:$J85, 0)&gt;0</formula>
    </cfRule>
    <cfRule type="expression" dxfId="135" priority="267">
      <formula>AND($J82=0, $J83=0, $J84=0, $J85=0, $J82&lt;&gt;"", $J83&lt;&gt;"", $J84&lt;&gt;"", $J85&lt;&gt;"")</formula>
    </cfRule>
    <cfRule type="expression" dxfId="134" priority="268">
      <formula>AND($J82=1, $J83=1, $J84=1, $J85=1)</formula>
    </cfRule>
  </conditionalFormatting>
  <conditionalFormatting sqref="B87:C87">
    <cfRule type="expression" dxfId="133" priority="258">
      <formula>COUNTIF($J87:$J94, 0)&gt;0</formula>
    </cfRule>
  </conditionalFormatting>
  <conditionalFormatting sqref="B107:C107">
    <cfRule type="expression" dxfId="132" priority="241">
      <formula>COUNTIF($J107:$J112, 0)&gt;0</formula>
    </cfRule>
  </conditionalFormatting>
  <conditionalFormatting sqref="B113:C113">
    <cfRule type="expression" dxfId="131" priority="238">
      <formula>COUNTIF($J113:$J117, 0)&gt;0</formula>
    </cfRule>
    <cfRule type="expression" dxfId="130" priority="239">
      <formula>AND($J113=0, $J114=0, $J115=0, $J116=0, $J117=0, $J113&lt;&gt;"", $J114&lt;&gt;"", $J115&lt;&gt;"", $J116&lt;&gt;"", $J117&lt;&gt;"")</formula>
    </cfRule>
    <cfRule type="expression" dxfId="129" priority="240">
      <formula>AND($J113=1, $J114=1, $J115=1, $J116=1, $J117=1)</formula>
    </cfRule>
  </conditionalFormatting>
  <conditionalFormatting sqref="B126:C126">
    <cfRule type="expression" dxfId="128" priority="223">
      <formula>COUNTIF($J126:$J130, 0)&gt;0</formula>
    </cfRule>
    <cfRule type="expression" dxfId="127" priority="224">
      <formula>AND($J126=0, $J127=0, $J128=0, $J129=0, $J130=0, $J126&lt;&gt;"", $J127&lt;&gt;"", $J128&lt;&gt;"", $J129&lt;&gt;"", $J130&lt;&gt;"")</formula>
    </cfRule>
    <cfRule type="expression" dxfId="126" priority="225">
      <formula>AND($J126=1, $J127=1, $J128=1, $J129=1, $J130=1)</formula>
    </cfRule>
  </conditionalFormatting>
  <conditionalFormatting sqref="B132:C132">
    <cfRule type="expression" dxfId="125" priority="212">
      <formula>COUNTIF($J132:$J139, 0)&gt;0</formula>
    </cfRule>
  </conditionalFormatting>
  <conditionalFormatting sqref="B141:C141">
    <cfRule type="expression" dxfId="124" priority="206">
      <formula>COUNTIF($J141:$J142, 0)&gt;0</formula>
    </cfRule>
    <cfRule type="expression" dxfId="123" priority="207">
      <formula>AND($J141=0, $J142=0, $J141&lt;&gt;"", $J142&lt;&gt;"")</formula>
    </cfRule>
    <cfRule type="expression" dxfId="122" priority="208">
      <formula>AND($J141=1, $J142=1)</formula>
    </cfRule>
  </conditionalFormatting>
  <conditionalFormatting sqref="B143:C143">
    <cfRule type="expression" dxfId="121" priority="200">
      <formula>COUNTIF($J143:$J146, 0)&gt;0</formula>
    </cfRule>
    <cfRule type="expression" dxfId="120" priority="201">
      <formula>AND($J143=0, $J144=0, $J145=0, $J146=0, $J143&lt;&gt;"", $J144&lt;&gt;"", $J145&lt;&gt;"", $J146&lt;&gt;"")</formula>
    </cfRule>
    <cfRule type="expression" dxfId="119" priority="202">
      <formula>AND($J143=1, $J144=1, $J145=1, $J146=1)</formula>
    </cfRule>
  </conditionalFormatting>
  <conditionalFormatting sqref="B147:C147">
    <cfRule type="expression" dxfId="118" priority="197">
      <formula>COUNTIF($J147:$J150, 0)&gt;0</formula>
    </cfRule>
    <cfRule type="expression" dxfId="117" priority="198">
      <formula>AND($J147=0, $J148=0, $J149=0, $J150=0, $J147&lt;&gt;"", $J148&lt;&gt;"", $J149&lt;&gt;"", $J150&lt;&gt;"")</formula>
    </cfRule>
    <cfRule type="expression" dxfId="116" priority="199">
      <formula>AND($J147=1, $J148=1, $J149=1, $J150=1)</formula>
    </cfRule>
  </conditionalFormatting>
  <conditionalFormatting sqref="B152:C152">
    <cfRule type="expression" dxfId="115" priority="191">
      <formula>COUNTIF($J152:$J154, 0)&gt;0</formula>
    </cfRule>
    <cfRule type="expression" dxfId="114" priority="192">
      <formula>AND($J152=0, $J153=0, $J154=0, $J152&lt;&gt;"", $J153&lt;&gt;"", $J154&lt;&gt;"")</formula>
    </cfRule>
    <cfRule type="expression" dxfId="113" priority="193">
      <formula>AND($J152=1, $J153=1, $J154=1)</formula>
    </cfRule>
  </conditionalFormatting>
  <conditionalFormatting sqref="B155:C155">
    <cfRule type="expression" dxfId="112" priority="185">
      <formula>COUNTIF($J155:$J158, 0)&gt;0</formula>
    </cfRule>
    <cfRule type="expression" dxfId="111" priority="186">
      <formula>AND($J155=0, $J156=0, $J157=0, $J158=0, $J155&lt;&gt;"", $J156&lt;&gt;"", $J157&lt;&gt;"", $J158&lt;&gt;"")</formula>
    </cfRule>
    <cfRule type="expression" dxfId="110" priority="187">
      <formula>AND($J155=1, $J156=1, $J157=1, $J158=1)</formula>
    </cfRule>
  </conditionalFormatting>
  <conditionalFormatting sqref="B159:C159">
    <cfRule type="expression" dxfId="109" priority="179">
      <formula>COUNTIF($J159:$J160, 0)&gt;0</formula>
    </cfRule>
    <cfRule type="expression" dxfId="108" priority="180">
      <formula>AND($J159=0, $J160=0, $J159&lt;&gt;"", $J160&lt;&gt;"")</formula>
    </cfRule>
    <cfRule type="expression" dxfId="107" priority="181">
      <formula>AND($J159=1, $J160=1)</formula>
    </cfRule>
  </conditionalFormatting>
  <conditionalFormatting sqref="B161:C161">
    <cfRule type="expression" dxfId="106" priority="176">
      <formula>COUNTIF($J161:$J162, 0)&gt;0</formula>
    </cfRule>
    <cfRule type="expression" dxfId="105" priority="177">
      <formula>AND($J161=0, $J162=0, $J161&lt;&gt;"", $J162&lt;&gt;"")</formula>
    </cfRule>
    <cfRule type="expression" dxfId="104" priority="178">
      <formula>AND($J161=1, $J162=1)</formula>
    </cfRule>
  </conditionalFormatting>
  <conditionalFormatting sqref="B164:C164">
    <cfRule type="expression" dxfId="103" priority="170">
      <formula>COUNTIF($J164:$J167, 0)&gt;0</formula>
    </cfRule>
    <cfRule type="expression" dxfId="102" priority="171">
      <formula>AND($J164=0, $J165=0, $J166=0, $J167=0, $J164&lt;&gt;"", $J165&lt;&gt;"", $J166&lt;&gt;"", $J167&lt;&gt;"")</formula>
    </cfRule>
    <cfRule type="expression" dxfId="101" priority="172">
      <formula>AND($J164=1, $J165=1, $J166=1, $J167=1)</formula>
    </cfRule>
  </conditionalFormatting>
  <conditionalFormatting sqref="B168:C168">
    <cfRule type="expression" dxfId="100" priority="167">
      <formula>COUNTIF($J168:$J172, 0)&gt;0</formula>
    </cfRule>
    <cfRule type="expression" dxfId="99" priority="168">
      <formula>AND($J168=0, $J169=0, $J170=0, $J171=0, $J172=0, $J168&lt;&gt;"", $J169&lt;&gt;"", $J170&lt;&gt;"", $J171&lt;&gt;"", $J172&lt;&gt;"")</formula>
    </cfRule>
    <cfRule type="expression" dxfId="98" priority="169">
      <formula>AND($J168=1, $J169=1, $J170=1, $J171=1, $J172=1)</formula>
    </cfRule>
  </conditionalFormatting>
  <conditionalFormatting sqref="B174:C174">
    <cfRule type="expression" dxfId="97" priority="158">
      <formula>COUNTIF($J174:$J175, 0)&gt;0</formula>
    </cfRule>
    <cfRule type="expression" dxfId="96" priority="159">
      <formula>AND($J174=0, $J175=0, $J174&lt;&gt;"", $J175&lt;&gt;"")</formula>
    </cfRule>
    <cfRule type="expression" dxfId="95" priority="160">
      <formula>AND($J174=1, $J175=1)</formula>
    </cfRule>
  </conditionalFormatting>
  <conditionalFormatting sqref="B176:C176">
    <cfRule type="expression" dxfId="94" priority="155">
      <formula>COUNTIF($J176:$J180, 0)&gt;0</formula>
    </cfRule>
    <cfRule type="expression" dxfId="93" priority="156">
      <formula>AND($J176=0, $J177=0, $J178=0, $J179=0, $J180=0, $J176&lt;&gt;"", $J177&lt;&gt;"", $J178&lt;&gt;"", $J179&lt;&gt;"", $J180&lt;&gt;"")</formula>
    </cfRule>
    <cfRule type="expression" dxfId="92" priority="157">
      <formula>AND($J176=1, $J177=1, $J178=1, $J179=1, $J180=1)</formula>
    </cfRule>
  </conditionalFormatting>
  <conditionalFormatting sqref="B181:C181">
    <cfRule type="expression" dxfId="91" priority="146">
      <formula>COUNTIF($J181:$J183, 0)&gt;0</formula>
    </cfRule>
    <cfRule type="expression" dxfId="90" priority="147">
      <formula>AND($J181=0, $J182=0, $J183=0, $J181&lt;&gt;"", $J182&lt;&gt;"", $J183&lt;&gt;"")</formula>
    </cfRule>
    <cfRule type="expression" dxfId="89" priority="148">
      <formula>AND($J181=1, $J182=1, $J183=1)</formula>
    </cfRule>
  </conditionalFormatting>
  <conditionalFormatting sqref="B185:C185">
    <cfRule type="expression" dxfId="88" priority="140">
      <formula>COUNTIF($J185:$J188, 0)&gt;0</formula>
    </cfRule>
    <cfRule type="expression" dxfId="87" priority="141">
      <formula>AND($J185=0, $J186=0, $J187=0, $J188=0, $J185&lt;&gt;"", $J186&lt;&gt;"", $J187&lt;&gt;"", $J188&lt;&gt;"")</formula>
    </cfRule>
    <cfRule type="expression" dxfId="86" priority="142">
      <formula>AND($J185=1, $J186=1, $J187=1, $J188=1)</formula>
    </cfRule>
  </conditionalFormatting>
  <conditionalFormatting sqref="B189:C189">
    <cfRule type="expression" dxfId="85" priority="137">
      <formula>COUNTIF($J189:$J193, 0)&gt;0</formula>
    </cfRule>
    <cfRule type="expression" dxfId="84" priority="138">
      <formula>AND($J189=0, $J190=0, $J191=0, $J192=0, $J193=0, $J189&lt;&gt;"", $J190&lt;&gt;"", $J191&lt;&gt;"", $J192&lt;&gt;"", $J193&lt;&gt;"")</formula>
    </cfRule>
    <cfRule type="expression" dxfId="83" priority="139">
      <formula>AND($J189=1, $J190=1, $J191=1, $J192=1, $J193=1)</formula>
    </cfRule>
  </conditionalFormatting>
  <conditionalFormatting sqref="B196:C196">
    <cfRule type="expression" dxfId="82" priority="128">
      <formula>COUNTIF($J196:$J197, 0)&gt;0</formula>
    </cfRule>
    <cfRule type="expression" dxfId="81" priority="129">
      <formula>AND($J196=0, $J197=0, $J196&lt;&gt;"", $J197&lt;&gt;"")</formula>
    </cfRule>
    <cfRule type="expression" dxfId="80" priority="130">
      <formula>AND($J196=1, $J197=1)</formula>
    </cfRule>
  </conditionalFormatting>
  <conditionalFormatting sqref="B199:C199">
    <cfRule type="expression" dxfId="79" priority="122">
      <formula>COUNTIF($J199:$J200, 0)&gt;0</formula>
    </cfRule>
    <cfRule type="expression" dxfId="78" priority="123">
      <formula>AND($J199=0, $J200=0, $J199&lt;&gt;"", $J200&lt;&gt;"")</formula>
    </cfRule>
    <cfRule type="expression" dxfId="77" priority="124">
      <formula>AND($J199=1, $J200=1)</formula>
    </cfRule>
  </conditionalFormatting>
  <conditionalFormatting sqref="B201:C201">
    <cfRule type="expression" dxfId="76" priority="119">
      <formula>COUNTIF($J201:$J202, 0)&gt;0</formula>
    </cfRule>
    <cfRule type="expression" dxfId="75" priority="120">
      <formula>AND($J201=0, $J202=0, $J201&lt;&gt;"", $J202&lt;&gt;"")</formula>
    </cfRule>
    <cfRule type="expression" dxfId="74" priority="121">
      <formula>AND($J201=1, $J202=1)</formula>
    </cfRule>
  </conditionalFormatting>
  <conditionalFormatting sqref="B203:C203">
    <cfRule type="expression" dxfId="73" priority="116">
      <formula>COUNTIF($J203:$J207, 0)&gt;0</formula>
    </cfRule>
    <cfRule type="expression" dxfId="72" priority="117">
      <formula>AND($J203=0, $J204=0, $J205=0, $J206=0, $J207=0, $J203&lt;&gt;"", $J204&lt;&gt;"", $J205&lt;&gt;"", $J206&lt;&gt;"", $J207&lt;&gt;"")</formula>
    </cfRule>
    <cfRule type="expression" dxfId="71" priority="118">
      <formula>AND($J203=1, $J204=1, $J205=1, $J206=1, $J207=1)</formula>
    </cfRule>
  </conditionalFormatting>
  <conditionalFormatting sqref="B216:C216">
    <cfRule type="expression" dxfId="70" priority="98">
      <formula>COUNTIF($J216:$J218, 0)&gt;0</formula>
    </cfRule>
    <cfRule type="expression" dxfId="69" priority="99">
      <formula>AND($J216=0, $J217=0, $J218=0, $J216&lt;&gt;"", $J217&lt;&gt;"", $J218&lt;&gt;"")</formula>
    </cfRule>
    <cfRule type="expression" dxfId="68" priority="100">
      <formula>AND($J216=1, $J217=1, $J218=1)</formula>
    </cfRule>
  </conditionalFormatting>
  <conditionalFormatting sqref="B219:C219">
    <cfRule type="expression" dxfId="67" priority="92">
      <formula>COUNTIF($J219:$J220, 0)&gt;0</formula>
    </cfRule>
    <cfRule type="expression" dxfId="66" priority="93">
      <formula>AND($J219=0, $J220=0, $J219&lt;&gt;"", $J220&lt;&gt;"")</formula>
    </cfRule>
    <cfRule type="expression" dxfId="65" priority="94">
      <formula>AND($J219=1, $J220=1)</formula>
    </cfRule>
  </conditionalFormatting>
  <conditionalFormatting sqref="B221:C221">
    <cfRule type="expression" dxfId="64" priority="86">
      <formula>COUNTIF($J221:$J224, 0)&gt;0</formula>
    </cfRule>
    <cfRule type="expression" dxfId="63" priority="87">
      <formula>AND($J221=0, $J222=0, $J223=0, $J224=0, $J221&lt;&gt;"", $J222&lt;&gt;"", $J223&lt;&gt;"", $J224&lt;&gt;"")</formula>
    </cfRule>
    <cfRule type="expression" dxfId="62" priority="88">
      <formula>AND($J221=1, $J222=1, $J223=1, $J224=1)</formula>
    </cfRule>
  </conditionalFormatting>
  <conditionalFormatting sqref="B226:C226">
    <cfRule type="expression" dxfId="61" priority="80">
      <formula>COUNTIF($J226:$J228, 0)&gt;0</formula>
    </cfRule>
    <cfRule type="expression" dxfId="60" priority="81">
      <formula>AND($J226=0, $J227=0, $J228=0, $J226&lt;&gt;"", $J227&lt;&gt;"", $J228&lt;&gt;"")</formula>
    </cfRule>
    <cfRule type="expression" dxfId="59" priority="82">
      <formula>AND($J226=1, $J227=1, $J228=1)</formula>
    </cfRule>
  </conditionalFormatting>
  <conditionalFormatting sqref="B229:C229">
    <cfRule type="expression" dxfId="58" priority="74">
      <formula>COUNTIF($J229:$J232, 0)&gt;0</formula>
    </cfRule>
    <cfRule type="expression" dxfId="57" priority="75">
      <formula>AND($J229=0, $J230=0, $J231=0, $J232=0, $J229&lt;&gt;"", $J230&lt;&gt;"", $J231&lt;&gt;"", $J232&lt;&gt;"")</formula>
    </cfRule>
    <cfRule type="expression" dxfId="56" priority="76">
      <formula>AND($J229=1, $J230=1, $J231=1, $J232=1)</formula>
    </cfRule>
  </conditionalFormatting>
  <conditionalFormatting sqref="B233:C233">
    <cfRule type="expression" dxfId="55" priority="68">
      <formula>COUNTIF($J233:$J235, 0)&gt;0</formula>
    </cfRule>
    <cfRule type="expression" dxfId="54" priority="69">
      <formula>AND($J233=0, $J234=0, $J235=0, $J233&lt;&gt;"", $J234&lt;&gt;"", $J235&lt;&gt;"")</formula>
    </cfRule>
    <cfRule type="expression" dxfId="53" priority="70">
      <formula>AND($J233=1, $J234=1, $J235=1)</formula>
    </cfRule>
  </conditionalFormatting>
  <conditionalFormatting sqref="B237:C237">
    <cfRule type="expression" dxfId="52" priority="62">
      <formula>COUNTIF($J237:$J241, 0)&gt;0</formula>
    </cfRule>
    <cfRule type="expression" dxfId="51" priority="63">
      <formula>AND($J237=0, $J238=0, $J239=0, $J240=0, $J241=0, $J237&lt;&gt;"", $J238&lt;&gt;"", $J239&lt;&gt;"", $J240&lt;&gt;"", $J241&lt;&gt;"")</formula>
    </cfRule>
    <cfRule type="expression" dxfId="50" priority="64">
      <formula>AND($J237=1, $J238=1, $J239=1, $J240=1, $J241=1)</formula>
    </cfRule>
  </conditionalFormatting>
  <conditionalFormatting sqref="B243:C243">
    <cfRule type="expression" dxfId="49" priority="54">
      <formula>COUNTIF($J243:$J248, 0)&gt;0</formula>
    </cfRule>
  </conditionalFormatting>
  <conditionalFormatting sqref="B249:C249">
    <cfRule type="expression" dxfId="48" priority="48">
      <formula>COUNTIF($J249:$J251, 0)&gt;0</formula>
    </cfRule>
    <cfRule type="expression" dxfId="47" priority="49">
      <formula>AND($J249=0, $J250=0, $J251=0, $J249&lt;&gt;"", $J250&lt;&gt;"", $J251&lt;&gt;"")</formula>
    </cfRule>
    <cfRule type="expression" dxfId="46" priority="50">
      <formula>AND($J249=1, $J250=1, $J251=1)</formula>
    </cfRule>
  </conditionalFormatting>
  <conditionalFormatting sqref="B252:C252">
    <cfRule type="expression" dxfId="45" priority="42">
      <formula>COUNTIF($J252:$J253, 0)&gt;0</formula>
    </cfRule>
    <cfRule type="expression" dxfId="44" priority="43">
      <formula>AND($J252=0, $J253=0, $J252&lt;&gt;"", $J253&lt;&gt;"")</formula>
    </cfRule>
    <cfRule type="expression" dxfId="43" priority="44">
      <formula>AND($J252=1, $J253=1)</formula>
    </cfRule>
  </conditionalFormatting>
  <conditionalFormatting sqref="B256:C256">
    <cfRule type="expression" dxfId="42" priority="13">
      <formula>COUNTIF($J256:$J273, 0)&gt;0</formula>
    </cfRule>
    <cfRule type="expression" dxfId="41" priority="16">
      <formula>AND($J256=0, $J257=0, $J258=0, $J259=0, $J260=0, $J261=0, $J262=0, $J263=0, $J264=0, $J265=0, $J266=0, $J267=0, $J268=0, $J269=0, $J270=0, $J271=0, $J272=0, $J273=0, $J256&lt;&gt;"", $J257&lt;&gt;"", $J258&lt;&gt;"", $J259&lt;&gt;"", $J260&lt;&gt;"", $J261&lt;&gt;"", $J262&lt;&gt;"", $J263&lt;&gt;"", $J264&lt;&gt;"", $J265&lt;&gt;"", $J266&lt;&gt;"", $J267&lt;&gt;"", $J268&lt;&gt;"", $J269&lt;&gt;"", $J270&lt;&gt;"", $J271&lt;&gt;"", $J272&lt;&gt;"", $J273&lt;&gt;"")</formula>
    </cfRule>
    <cfRule type="expression" dxfId="40" priority="17">
      <formula>AND($J256=1, $J257=1, $J258=1, $J259=1, $J260=1, $J261=1, $J262=1, $J263=1, $J264=1, $J265=1, $J266=1, $J267=1, $J268=1, $J269=1, $J270=1, $J271=1, $J272=1, $J273=1)</formula>
    </cfRule>
  </conditionalFormatting>
  <conditionalFormatting sqref="B276:C276">
    <cfRule type="expression" dxfId="39" priority="7">
      <formula>COUNTIF($J276:$J290, 0)&gt;0</formula>
    </cfRule>
    <cfRule type="expression" dxfId="38" priority="8">
      <formula>AND($J276=0, $J277=0, $J278=0, $J279=0, $J280=0, $J281=0, $J282=0, $J283=0, $J284=0, $J285=0, $J286=0, $J287=0, $J288=0, $J289=0, $J290=0, $J276&lt;&gt;"", $J277&lt;&gt;"", $J278&lt;&gt;"", $J279&lt;&gt;"", $J280&lt;&gt;"", $J281&lt;&gt;"", $J282&lt;&gt;"", $J283&lt;&gt;"", $J284&lt;&gt;"", $J285&lt;&gt;"", $J286&lt;&gt;"", $J287&lt;&gt;"", $J288&lt;&gt;"", $J289&lt;&gt;"", $J290&lt;&gt;"")</formula>
    </cfRule>
    <cfRule type="expression" dxfId="37" priority="9">
      <formula>AND($J276=1, $J277=1, $J278=1, $J279=1, $J280=1, $J281=1, $J282=1, $J283=1, $J284=1, $J285=1, $J286=1, $J287=1, $J288=1, $J289=1, $J290=1)</formula>
    </cfRule>
  </conditionalFormatting>
  <conditionalFormatting sqref="B300:C300">
    <cfRule type="expression" dxfId="36" priority="27">
      <formula>COUNTIF($J300:$J303, 0)&gt;0</formula>
    </cfRule>
    <cfRule type="expression" dxfId="35" priority="28">
      <formula>AND($J300=0, $J301=0, $J302=0, $J303=0, $J300&lt;&gt;"", $J301&lt;&gt;"", $J302&lt;&gt;"", $J303&lt;&gt;"")</formula>
    </cfRule>
    <cfRule type="expression" dxfId="34" priority="29">
      <formula>AND($J300=1, $J301=1, $J302=1, $J303=1)</formula>
    </cfRule>
  </conditionalFormatting>
  <conditionalFormatting sqref="B304:C304">
    <cfRule type="expression" dxfId="33" priority="21">
      <formula>COUNTIF($J304:$J305, 0)&gt;0</formula>
    </cfRule>
    <cfRule type="expression" dxfId="32" priority="22">
      <formula>AND($J304=0, $J305=0, $J304&lt;&gt;"", $J305&lt;&gt;"")</formula>
    </cfRule>
    <cfRule type="expression" dxfId="31" priority="23">
      <formula>AND($J304=1, $J305=1)</formula>
    </cfRule>
  </conditionalFormatting>
  <conditionalFormatting sqref="B306:C306">
    <cfRule type="expression" dxfId="30" priority="1">
      <formula>COUNTIF($J306:$J314, 0)&gt;0</formula>
    </cfRule>
    <cfRule type="expression" dxfId="29" priority="2">
      <formula>AND($J306=0, $J307=0, $J308=0, $J309=0, $J310=0, $J311=0, $J312=0, $J313=0, $J314=0, $J306&lt;&gt;"", $J307&lt;&gt;"", $J308&lt;&gt;"", $J309&lt;&gt;"", $J310&lt;&gt;"", $J311&lt;&gt;"", $J312&lt;&gt;"", $J313&lt;&gt;"", $J314&lt;&gt;"")</formula>
    </cfRule>
    <cfRule type="expression" dxfId="28" priority="3">
      <formula>AND($J306=1, $J307=1, $J308=1, $J309=1, $J310=1, $J311=1, $J312=1, $J313=1, $J314=1)</formula>
    </cfRule>
  </conditionalFormatting>
  <conditionalFormatting sqref="C16">
    <cfRule type="expression" dxfId="27" priority="350">
      <formula>AND($J16=0, $J17=0, $J18=0, $J19=0, $J20=0, $J21=0, $J16&lt;&gt;"", $J17&lt;&gt;"", $J18&lt;&gt;"", $J19&lt;&gt;"", $J20&lt;&gt;"", $J21&lt;&gt;"")</formula>
    </cfRule>
    <cfRule type="expression" dxfId="26" priority="351">
      <formula>AND($J16=1, $J17=1, $J18=1, $J19=1, $J20=1, $J21=1)</formula>
    </cfRule>
  </conditionalFormatting>
  <conditionalFormatting sqref="C71">
    <cfRule type="expression" dxfId="25" priority="275">
      <formula>COUNTIF($J71:$J81, 0)&gt;0</formula>
    </cfRule>
    <cfRule type="expression" dxfId="24" priority="276">
      <formula>AND($J71=0, $J72=0, $J73=0, $J74=0, $J75=0, $J76=0, $J77=0, $J78=0, $J79=0, $J80=0, $J81=0, $J71&lt;&gt;"", $J72&lt;&gt;"", $J73&lt;&gt;"", $J74&lt;&gt;"", $J75&lt;&gt;"", $J76&lt;&gt;"", $J77&lt;&gt;"", $J78&lt;&gt;"", $J79&lt;&gt;"", $J80&lt;&gt;"", $J81&lt;&gt;"")</formula>
    </cfRule>
    <cfRule type="expression" dxfId="23" priority="277">
      <formula>AND($J71=1, $J72=1, $J73=1, $J74=1, $J75=1, $J76=1, $J77=1, $J78=1, $J79=1, $J80=1, $J81=1)</formula>
    </cfRule>
  </conditionalFormatting>
  <conditionalFormatting sqref="C87">
    <cfRule type="expression" dxfId="22" priority="261">
      <formula>AND($J87=0, $J88=0, $J89=0, $J90=0, $J91=0, $J92=0, $J93=0, $J94=0, $J87&lt;&gt;"", $J88&lt;&gt;"", $J89&lt;&gt;"", $J90&lt;&gt;"", $J91&lt;&gt;"", $J92&lt;&gt;"", $J93&lt;&gt;"", $J94&lt;&gt;"")</formula>
    </cfRule>
    <cfRule type="expression" dxfId="21" priority="262">
      <formula>AND($J87=1, $J88=1, $J89=1, $J90=1, $J91=1, $J92=1, $J93=1, $J94=1)</formula>
    </cfRule>
  </conditionalFormatting>
  <conditionalFormatting sqref="C96">
    <cfRule type="expression" dxfId="20" priority="252">
      <formula>COUNTIF($J96:$J105, 0)&gt;0</formula>
    </cfRule>
    <cfRule type="expression" dxfId="19" priority="253">
      <formula>AND($J96=0, $J97=0, $J98=0, $J99=0, $J100=0, $J101=0, $J102=0, $J103=0, $J104=0, $J105=0, $J96&lt;&gt;"", $J97&lt;&gt;"", $J98&lt;&gt;"", $J99&lt;&gt;"", $J100&lt;&gt;"", $J101&lt;&gt;"", $J102&lt;&gt;"", $J103&lt;&gt;"", $J104&lt;&gt;"", $J105&lt;&gt;"")</formula>
    </cfRule>
    <cfRule type="expression" dxfId="18" priority="254">
      <formula>AND($J96=1, $J97=1, $J98=1, $J99=1, $J100=1, $J101=1, $J102=1, $J103=1, $J104=1, $J105=1)</formula>
    </cfRule>
  </conditionalFormatting>
  <conditionalFormatting sqref="C107">
    <cfRule type="expression" dxfId="17" priority="244">
      <formula>AND($J107=0, $J108=0, $J109=0, $J110=0, $J111=0, $J112=0, $J107&lt;&gt;"", $J108&lt;&gt;"", $J109&lt;&gt;"", $J110&lt;&gt;"", $J111&lt;&gt;"", $J112&lt;&gt;"")</formula>
    </cfRule>
    <cfRule type="expression" dxfId="16" priority="245">
      <formula>AND($J107=1, $J108=1, $J109=1, $J110=1, $J111=1, $J112=1)</formula>
    </cfRule>
  </conditionalFormatting>
  <conditionalFormatting sqref="C119">
    <cfRule type="expression" dxfId="15" priority="229">
      <formula>COUNTIF($J119:$J125, 0)&gt;0</formula>
    </cfRule>
    <cfRule type="expression" dxfId="14" priority="230">
      <formula>AND($J119=0, $J120=0, $J121=0, $J122=0, $J123=0, $J124=0, $J125=0, $J119&lt;&gt;"", $J120&lt;&gt;"", $J121&lt;&gt;"", $J122&lt;&gt;"", $J123&lt;&gt;"", $J124&lt;&gt;"", $J125&lt;&gt;"")</formula>
    </cfRule>
    <cfRule type="expression" dxfId="13" priority="231">
      <formula>AND($J119=1, $J120=1, $J121=1, $J122=1, $J123=1, $J124=1, $J125=1)</formula>
    </cfRule>
  </conditionalFormatting>
  <conditionalFormatting sqref="C132">
    <cfRule type="expression" dxfId="12" priority="215">
      <formula>AND($J132=0, $J133=0, $J134=0, $J135=0, $J136=0, $J137=0, $J138=0, $J139=0, $J132&lt;&gt;"", $J133&lt;&gt;"", $J134&lt;&gt;"", $J135&lt;&gt;"", $J136&lt;&gt;"", $J137&lt;&gt;"", $J138&lt;&gt;"", $J139&lt;&gt;"")</formula>
    </cfRule>
    <cfRule type="expression" dxfId="11" priority="216">
      <formula>AND($J132=1, $J133=1, $J134=1, $J135=1, $J136=1, $J137=1, $J138=1, $J139=1)</formula>
    </cfRule>
  </conditionalFormatting>
  <conditionalFormatting sqref="C209">
    <cfRule type="expression" dxfId="10" priority="107">
      <formula>COUNTIF($J209:$J215, 0)&gt;0</formula>
    </cfRule>
    <cfRule type="expression" dxfId="9" priority="108">
      <formula>AND($J209=0, $J210=0, $J211=0, $J212=0, $J213=0, $J214=0, $J215=0, $J209&lt;&gt;"", $J210&lt;&gt;"", $J211&lt;&gt;"", $J212&lt;&gt;"", $J213&lt;&gt;"", $J214&lt;&gt;"", $J215&lt;&gt;"")</formula>
    </cfRule>
    <cfRule type="expression" dxfId="8" priority="109">
      <formula>AND($J209=1, $J210=1, $J211=1, $J212=1, $J213=1, $J214=1, $J215=1)</formula>
    </cfRule>
  </conditionalFormatting>
  <conditionalFormatting sqref="C243">
    <cfRule type="expression" dxfId="7" priority="57">
      <formula>AND($J243=0, $J244=0, $J245=0, $J246=0, $J247=0, $J248=0, $J243&lt;&gt;"", $J244&lt;&gt;"", $J245&lt;&gt;"", $J246&lt;&gt;"", $J247&lt;&gt;"", $J248&lt;&gt;"")</formula>
    </cfRule>
    <cfRule type="expression" dxfId="6" priority="58">
      <formula>AND($J243=1, $J244=1, $J245=1, $J246=1, $J247=1, $J248=1)</formula>
    </cfRule>
  </conditionalFormatting>
  <conditionalFormatting sqref="C293">
    <cfRule type="expression" dxfId="5" priority="36">
      <formula>COUNTIF($J293:$J299, 0)&gt;0</formula>
    </cfRule>
    <cfRule type="expression" dxfId="4" priority="37">
      <formula>AND($J293=0, $J294=0, $J295=0, $J296=0, $J297=0, $J298=0, $J299=0, $J293&lt;&gt;"", $J294&lt;&gt;"", $J295&lt;&gt;"", $J296&lt;&gt;"", $J297&lt;&gt;"", $J298&lt;&gt;"", $J299&lt;&gt;"")</formula>
    </cfRule>
    <cfRule type="expression" dxfId="3" priority="38">
      <formula>AND($J293=1, $J294=1, $J295=1, $J296=1, $J297=1, $J298=1, $J299=1)</formula>
    </cfRule>
  </conditionalFormatting>
  <conditionalFormatting sqref="D6:D10 D12:D25 D27:D30 D32:D40 D43:D45 D47:D57 D59:D85 D87:D94 D96:D105 D107:D117 D119:D130 D132:D139 D141:D150 D152:D162 D164:D172 D174:D183 D185:D193 D196:D197 D199:D207 D209:D224 D226:D235 D237:D241 D243:D253 D256:D273 D276:D290 D293:D314">
    <cfRule type="expression" dxfId="2" priority="367">
      <formula>AND($J6=0, $J6&lt;&gt;"")</formula>
    </cfRule>
    <cfRule type="expression" dxfId="1" priority="368">
      <formula>$J6=1</formula>
    </cfRule>
    <cfRule type="expression" dxfId="0" priority="369">
      <formula>#REF!("Mapped")</formula>
    </cfRule>
  </conditionalFormatting>
  <dataValidations count="2">
    <dataValidation type="list" allowBlank="1" showInputMessage="1" showErrorMessage="1" sqref="J32:J40 J27:J30 J3:J10 J12:J25 J43:J45 J47:J314" xr:uid="{7BCDC5A2-F5DD-42E4-9241-B934A5D86714}">
      <formula1>"0, 1"</formula1>
    </dataValidation>
    <dataValidation type="list" allowBlank="1" showInputMessage="1" showErrorMessage="1" sqref="M3:M5" xr:uid="{CDBEB3E5-E9CA-41F0-B421-A78026B934D1}">
      <formula1>$T$6:$T$14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F87:G94 F132:G139 F196:G197 F199:G207 F43:G45 F174:G183 F47:G57 F59:G85 F96:G105 F107:G117 F119:G130 F141:G150 F152:G162 F164:G172 F185:G193 F209:G224 F226:G235 F237:G241 F243:G253 F256:G273 F276:G290 F293:G314 F32:G40 F27:G30 F6:G10 F12:G25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M87:N94 M132:N139 M196:N197 M199:N207 M43:N45 M174:N183 M47:N57 M59:N85 M96:N105 M107:N117 M119:N130 M141:N150 M152:N162 M164:N172 M185:N193 M209:N224 M226:N235 M237:N241 M243:N253 M256:N273 M276:N290 M293:N1048576 M32:N40 M27:N30 M6:N10 M12:N25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45"/>
  <sheetViews>
    <sheetView showGridLines="0" topLeftCell="A8" workbookViewId="0">
      <selection activeCell="L13" sqref="L13"/>
    </sheetView>
  </sheetViews>
  <sheetFormatPr defaultColWidth="8.7109375" defaultRowHeight="14.45"/>
  <cols>
    <col min="2" max="2" width="12" customWidth="1"/>
    <col min="3" max="3" width="39.7109375" customWidth="1"/>
    <col min="4" max="4" width="12.7109375" hidden="1" customWidth="1"/>
    <col min="5" max="5" width="17.28515625" hidden="1" customWidth="1"/>
    <col min="6" max="6" width="25.7109375" hidden="1" customWidth="1"/>
    <col min="7" max="7" width="20.28515625" bestFit="1" customWidth="1"/>
    <col min="8" max="8" width="23.28515625" hidden="1" customWidth="1"/>
    <col min="9" max="9" width="24.7109375" bestFit="1" customWidth="1"/>
  </cols>
  <sheetData>
    <row r="1" spans="2:9" ht="68.650000000000006" customHeight="1">
      <c r="B1" s="437" t="s">
        <v>463</v>
      </c>
      <c r="C1" s="437"/>
      <c r="D1" s="437"/>
      <c r="E1" s="437"/>
      <c r="F1" s="437"/>
      <c r="G1" s="437"/>
      <c r="H1" s="437"/>
      <c r="I1" s="437"/>
    </row>
    <row r="2" spans="2:9">
      <c r="B2" s="438" t="s">
        <v>464</v>
      </c>
      <c r="C2" s="439"/>
      <c r="D2" s="9" t="s">
        <v>465</v>
      </c>
      <c r="E2" s="9" t="s">
        <v>466</v>
      </c>
      <c r="F2" s="9" t="s">
        <v>467</v>
      </c>
      <c r="G2" s="10" t="s">
        <v>468</v>
      </c>
      <c r="H2" s="9" t="s">
        <v>469</v>
      </c>
      <c r="I2" s="11" t="s">
        <v>470</v>
      </c>
    </row>
    <row r="3" spans="2:9">
      <c r="B3" s="443">
        <v>1</v>
      </c>
      <c r="C3" s="12" t="s">
        <v>471</v>
      </c>
      <c r="D3" s="9">
        <v>1</v>
      </c>
      <c r="E3" s="9">
        <v>5</v>
      </c>
      <c r="F3" s="13">
        <f t="shared" ref="F3:F17" si="0">100/E3</f>
        <v>20</v>
      </c>
      <c r="G3" s="10">
        <f>SUM('Mapping Template'!L6:L10)</f>
        <v>0</v>
      </c>
      <c r="H3" s="13">
        <f>(E3/E29)*100</f>
        <v>1.7921146953405016</v>
      </c>
      <c r="I3" s="14">
        <f>(H3/100)*G3</f>
        <v>0</v>
      </c>
    </row>
    <row r="4" spans="2:9">
      <c r="B4" s="443"/>
      <c r="C4" s="15" t="s">
        <v>472</v>
      </c>
      <c r="D4" s="9">
        <v>3</v>
      </c>
      <c r="E4" s="9">
        <v>14</v>
      </c>
      <c r="F4" s="13">
        <f t="shared" si="0"/>
        <v>7.1428571428571432</v>
      </c>
      <c r="G4" s="10">
        <f>SUM('Mapping Template'!L12:L25)</f>
        <v>0</v>
      </c>
      <c r="H4" s="13">
        <f>(E4/E29)*100</f>
        <v>5.0179211469534053</v>
      </c>
      <c r="I4" s="14">
        <f>(H4/100)*G4</f>
        <v>0</v>
      </c>
    </row>
    <row r="5" spans="2:9" ht="16.899999999999999" customHeight="1">
      <c r="B5" s="442">
        <v>2</v>
      </c>
      <c r="C5" s="12" t="s">
        <v>471</v>
      </c>
      <c r="D5" s="9">
        <v>1</v>
      </c>
      <c r="E5" s="9">
        <v>4</v>
      </c>
      <c r="F5" s="13">
        <f t="shared" si="0"/>
        <v>25</v>
      </c>
      <c r="G5" s="10">
        <f>SUM('Mapping Template'!L27:L30)</f>
        <v>0</v>
      </c>
      <c r="H5" s="13">
        <f>(E5/E29)*100</f>
        <v>1.4336917562724014</v>
      </c>
      <c r="I5" s="14">
        <f t="shared" ref="I5:I28" si="1">(H5/100)*G5</f>
        <v>0</v>
      </c>
    </row>
    <row r="6" spans="2:9">
      <c r="B6" s="442"/>
      <c r="C6" s="15" t="s">
        <v>472</v>
      </c>
      <c r="D6" s="9">
        <v>2</v>
      </c>
      <c r="E6" s="9">
        <v>9</v>
      </c>
      <c r="F6" s="13">
        <f t="shared" si="0"/>
        <v>11.111111111111111</v>
      </c>
      <c r="G6" s="10">
        <f>SUM('Mapping Template'!L32:L40)</f>
        <v>0</v>
      </c>
      <c r="H6" s="13">
        <f>(E6/E29)*100</f>
        <v>3.225806451612903</v>
      </c>
      <c r="I6" s="14">
        <f t="shared" si="1"/>
        <v>0</v>
      </c>
    </row>
    <row r="7" spans="2:9" ht="16.899999999999999" customHeight="1">
      <c r="B7" s="442">
        <v>3</v>
      </c>
      <c r="C7" s="12" t="s">
        <v>471</v>
      </c>
      <c r="D7" s="9">
        <v>1</v>
      </c>
      <c r="E7" s="9">
        <v>3</v>
      </c>
      <c r="F7" s="13">
        <f t="shared" si="0"/>
        <v>33.333333333333336</v>
      </c>
      <c r="G7" s="10">
        <f>SUM('Mapping Template'!L43:L45)</f>
        <v>0</v>
      </c>
      <c r="H7" s="13">
        <f>(E7/E29)*100</f>
        <v>1.0752688172043012</v>
      </c>
      <c r="I7" s="14">
        <f t="shared" si="1"/>
        <v>0</v>
      </c>
    </row>
    <row r="8" spans="2:9">
      <c r="B8" s="442"/>
      <c r="C8" s="15" t="s">
        <v>472</v>
      </c>
      <c r="D8" s="9">
        <v>3</v>
      </c>
      <c r="E8" s="9">
        <v>11</v>
      </c>
      <c r="F8" s="13">
        <f t="shared" si="0"/>
        <v>9.0909090909090917</v>
      </c>
      <c r="G8" s="10">
        <f>SUM('Mapping Template'!L47:L57)</f>
        <v>0</v>
      </c>
      <c r="H8" s="13">
        <f>(E8/E29)*100</f>
        <v>3.9426523297491038</v>
      </c>
      <c r="I8" s="14">
        <f t="shared" si="1"/>
        <v>0</v>
      </c>
    </row>
    <row r="9" spans="2:9">
      <c r="B9" s="442">
        <v>4</v>
      </c>
      <c r="C9" s="12" t="s">
        <v>471</v>
      </c>
      <c r="D9" s="9">
        <v>5</v>
      </c>
      <c r="E9" s="9">
        <v>27</v>
      </c>
      <c r="F9" s="13">
        <f t="shared" si="0"/>
        <v>3.7037037037037037</v>
      </c>
      <c r="G9" s="10">
        <f>SUM('Mapping Template'!L59:L85)</f>
        <v>0</v>
      </c>
      <c r="H9" s="13">
        <f>(E9/E29)*100</f>
        <v>9.67741935483871</v>
      </c>
      <c r="I9" s="14">
        <f t="shared" si="1"/>
        <v>0</v>
      </c>
    </row>
    <row r="10" spans="2:9">
      <c r="B10" s="442"/>
      <c r="C10" s="15" t="s">
        <v>472</v>
      </c>
      <c r="D10" s="9">
        <v>1</v>
      </c>
      <c r="E10" s="9">
        <v>8</v>
      </c>
      <c r="F10" s="13">
        <f t="shared" si="0"/>
        <v>12.5</v>
      </c>
      <c r="G10" s="10">
        <f>SUM('Mapping Template'!L87:L94)</f>
        <v>0</v>
      </c>
      <c r="H10" s="13">
        <f>(E10/E29)*100</f>
        <v>2.8673835125448028</v>
      </c>
      <c r="I10" s="14">
        <f t="shared" si="1"/>
        <v>0</v>
      </c>
    </row>
    <row r="11" spans="2:9" ht="16.899999999999999" customHeight="1">
      <c r="B11" s="444">
        <v>5</v>
      </c>
      <c r="C11" s="12" t="s">
        <v>471</v>
      </c>
      <c r="D11" s="9">
        <v>1</v>
      </c>
      <c r="E11" s="9">
        <v>10</v>
      </c>
      <c r="F11" s="13">
        <f t="shared" si="0"/>
        <v>10</v>
      </c>
      <c r="G11" s="10">
        <f>SUM('Mapping Template'!L96:L105)</f>
        <v>0</v>
      </c>
      <c r="H11" s="13">
        <f>(E11/$E$29)*100</f>
        <v>3.5842293906810032</v>
      </c>
      <c r="I11" s="14">
        <f t="shared" si="1"/>
        <v>0</v>
      </c>
    </row>
    <row r="12" spans="2:9" ht="16.899999999999999" customHeight="1">
      <c r="B12" s="445"/>
      <c r="C12" s="15" t="s">
        <v>472</v>
      </c>
      <c r="D12" s="9">
        <v>2</v>
      </c>
      <c r="E12" s="9">
        <v>11</v>
      </c>
      <c r="F12" s="13">
        <f t="shared" si="0"/>
        <v>9.0909090909090917</v>
      </c>
      <c r="G12" s="10">
        <f>SUM('Mapping Template'!L107:L117)</f>
        <v>0</v>
      </c>
      <c r="H12" s="13">
        <f>(E12/$E$29)*100</f>
        <v>3.9426523297491038</v>
      </c>
      <c r="I12" s="14">
        <f t="shared" si="1"/>
        <v>0</v>
      </c>
    </row>
    <row r="13" spans="2:9" ht="16.899999999999999" customHeight="1">
      <c r="B13" s="16">
        <v>6</v>
      </c>
      <c r="C13" s="12" t="s">
        <v>471</v>
      </c>
      <c r="D13" s="9">
        <v>2</v>
      </c>
      <c r="E13" s="9">
        <v>12</v>
      </c>
      <c r="F13" s="13">
        <f t="shared" si="0"/>
        <v>8.3333333333333339</v>
      </c>
      <c r="G13" s="10">
        <f>SUM('Mapping Template'!L119:L130)</f>
        <v>0</v>
      </c>
      <c r="H13" s="13">
        <f t="shared" ref="H13:H28" si="2">(E13/$E$29)*100</f>
        <v>4.3010752688172049</v>
      </c>
      <c r="I13" s="14">
        <f t="shared" si="1"/>
        <v>0</v>
      </c>
    </row>
    <row r="14" spans="2:9" ht="16.899999999999999" customHeight="1">
      <c r="B14" s="442">
        <v>7</v>
      </c>
      <c r="C14" s="12" t="s">
        <v>471</v>
      </c>
      <c r="D14" s="9">
        <v>1</v>
      </c>
      <c r="E14" s="9">
        <v>8</v>
      </c>
      <c r="F14" s="13">
        <f t="shared" ref="F14:F15" si="3">100/E14</f>
        <v>12.5</v>
      </c>
      <c r="G14" s="10">
        <f>SUM('Mapping Template'!L132:L139)</f>
        <v>0</v>
      </c>
      <c r="H14" s="13">
        <f t="shared" si="2"/>
        <v>2.8673835125448028</v>
      </c>
      <c r="I14" s="14">
        <f t="shared" si="1"/>
        <v>0</v>
      </c>
    </row>
    <row r="15" spans="2:9">
      <c r="B15" s="442"/>
      <c r="C15" s="15" t="s">
        <v>472</v>
      </c>
      <c r="D15" s="9">
        <v>3</v>
      </c>
      <c r="E15" s="9">
        <v>10</v>
      </c>
      <c r="F15" s="13">
        <f t="shared" si="3"/>
        <v>10</v>
      </c>
      <c r="G15" s="10">
        <f>SUM('Mapping Template'!L141:L150)</f>
        <v>0</v>
      </c>
      <c r="H15" s="13">
        <f t="shared" si="2"/>
        <v>3.5842293906810032</v>
      </c>
      <c r="I15" s="14">
        <f t="shared" si="1"/>
        <v>0</v>
      </c>
    </row>
    <row r="16" spans="2:9" ht="16.899999999999999" customHeight="1">
      <c r="B16" s="444">
        <v>8</v>
      </c>
      <c r="C16" s="12" t="s">
        <v>471</v>
      </c>
      <c r="D16" s="9">
        <v>4</v>
      </c>
      <c r="E16" s="9">
        <v>11</v>
      </c>
      <c r="F16" s="13">
        <f t="shared" si="0"/>
        <v>9.0909090909090917</v>
      </c>
      <c r="G16" s="10">
        <f>SUM('Mapping Template'!L152:L162)</f>
        <v>0</v>
      </c>
      <c r="H16" s="13">
        <f t="shared" si="2"/>
        <v>3.9426523297491038</v>
      </c>
      <c r="I16" s="14">
        <f t="shared" si="1"/>
        <v>0</v>
      </c>
    </row>
    <row r="17" spans="2:9" ht="16.899999999999999" customHeight="1">
      <c r="B17" s="445"/>
      <c r="C17" s="15" t="s">
        <v>472</v>
      </c>
      <c r="D17" s="9">
        <v>2</v>
      </c>
      <c r="E17" s="9">
        <v>9</v>
      </c>
      <c r="F17" s="13">
        <f t="shared" si="0"/>
        <v>11.111111111111111</v>
      </c>
      <c r="G17" s="10">
        <f>SUM('Mapping Template'!L164:L172)</f>
        <v>0</v>
      </c>
      <c r="H17" s="13">
        <f t="shared" si="2"/>
        <v>3.225806451612903</v>
      </c>
      <c r="I17" s="14">
        <f t="shared" si="1"/>
        <v>0</v>
      </c>
    </row>
    <row r="18" spans="2:9" ht="16.899999999999999" customHeight="1">
      <c r="B18" s="442">
        <v>9</v>
      </c>
      <c r="C18" s="12" t="s">
        <v>471</v>
      </c>
      <c r="D18" s="9">
        <v>3</v>
      </c>
      <c r="E18" s="9">
        <v>10</v>
      </c>
      <c r="F18" s="13">
        <f t="shared" ref="F18:F21" si="4">100/E18</f>
        <v>10</v>
      </c>
      <c r="G18" s="10">
        <f>SUM('Mapping Template'!L174:L183)</f>
        <v>0</v>
      </c>
      <c r="H18" s="13">
        <f t="shared" si="2"/>
        <v>3.5842293906810032</v>
      </c>
      <c r="I18" s="14">
        <f t="shared" si="1"/>
        <v>0</v>
      </c>
    </row>
    <row r="19" spans="2:9">
      <c r="B19" s="442"/>
      <c r="C19" s="15" t="s">
        <v>472</v>
      </c>
      <c r="D19" s="9">
        <v>2</v>
      </c>
      <c r="E19" s="9">
        <v>9</v>
      </c>
      <c r="F19" s="13">
        <f t="shared" si="4"/>
        <v>11.111111111111111</v>
      </c>
      <c r="G19" s="10">
        <f>SUM('Mapping Template'!L185:L193)</f>
        <v>0</v>
      </c>
      <c r="H19" s="13">
        <f t="shared" si="2"/>
        <v>3.225806451612903</v>
      </c>
      <c r="I19" s="14">
        <f t="shared" si="1"/>
        <v>0</v>
      </c>
    </row>
    <row r="20" spans="2:9" ht="16.899999999999999" customHeight="1">
      <c r="B20" s="442">
        <v>10</v>
      </c>
      <c r="C20" s="12" t="s">
        <v>471</v>
      </c>
      <c r="D20" s="9">
        <v>1</v>
      </c>
      <c r="E20" s="9">
        <v>2</v>
      </c>
      <c r="F20" s="13">
        <f t="shared" si="4"/>
        <v>50</v>
      </c>
      <c r="G20" s="10">
        <f>SUM('Mapping Template'!L196:L197)</f>
        <v>0</v>
      </c>
      <c r="H20" s="13">
        <f t="shared" si="2"/>
        <v>0.71684587813620071</v>
      </c>
      <c r="I20" s="14">
        <f t="shared" si="1"/>
        <v>0</v>
      </c>
    </row>
    <row r="21" spans="2:9">
      <c r="B21" s="442"/>
      <c r="C21" s="15" t="s">
        <v>472</v>
      </c>
      <c r="D21" s="9">
        <v>3</v>
      </c>
      <c r="E21" s="9">
        <v>9</v>
      </c>
      <c r="F21" s="13">
        <f t="shared" si="4"/>
        <v>11.111111111111111</v>
      </c>
      <c r="G21" s="10">
        <f>SUM('Mapping Template'!L199:L207)</f>
        <v>0</v>
      </c>
      <c r="H21" s="13">
        <f t="shared" si="2"/>
        <v>3.225806451612903</v>
      </c>
      <c r="I21" s="14">
        <f t="shared" si="1"/>
        <v>0</v>
      </c>
    </row>
    <row r="22" spans="2:9" ht="16.899999999999999" customHeight="1">
      <c r="B22" s="442">
        <v>11</v>
      </c>
      <c r="C22" s="12" t="s">
        <v>471</v>
      </c>
      <c r="D22" s="9">
        <v>4</v>
      </c>
      <c r="E22" s="9">
        <v>16</v>
      </c>
      <c r="F22" s="13">
        <f t="shared" ref="F22:F23" si="5">100/E22</f>
        <v>6.25</v>
      </c>
      <c r="G22" s="10">
        <f>SUM('Mapping Template'!L209:L224)</f>
        <v>0</v>
      </c>
      <c r="H22" s="13">
        <f t="shared" si="2"/>
        <v>5.7347670250896057</v>
      </c>
      <c r="I22" s="14">
        <f t="shared" si="1"/>
        <v>0</v>
      </c>
    </row>
    <row r="23" spans="2:9">
      <c r="B23" s="442"/>
      <c r="C23" s="15" t="s">
        <v>472</v>
      </c>
      <c r="D23" s="9">
        <v>3</v>
      </c>
      <c r="E23" s="9">
        <v>10</v>
      </c>
      <c r="F23" s="13">
        <f t="shared" si="5"/>
        <v>10</v>
      </c>
      <c r="G23" s="10">
        <f>SUM('Mapping Template'!L226:L235)</f>
        <v>0</v>
      </c>
      <c r="H23" s="13">
        <f t="shared" si="2"/>
        <v>3.5842293906810032</v>
      </c>
      <c r="I23" s="14">
        <f t="shared" si="1"/>
        <v>0</v>
      </c>
    </row>
    <row r="24" spans="2:9" ht="16.899999999999999" customHeight="1">
      <c r="B24" s="444">
        <v>12</v>
      </c>
      <c r="C24" s="12" t="s">
        <v>471</v>
      </c>
      <c r="D24" s="9">
        <v>1</v>
      </c>
      <c r="E24" s="9">
        <v>5</v>
      </c>
      <c r="F24" s="13">
        <f t="shared" ref="F24" si="6">100/E24</f>
        <v>20</v>
      </c>
      <c r="G24" s="10">
        <f>SUM('Mapping Template'!L237:L241)</f>
        <v>0</v>
      </c>
      <c r="H24" s="13">
        <f t="shared" si="2"/>
        <v>1.7921146953405016</v>
      </c>
      <c r="I24" s="14">
        <f t="shared" si="1"/>
        <v>0</v>
      </c>
    </row>
    <row r="25" spans="2:9" ht="16.899999999999999" customHeight="1">
      <c r="B25" s="445"/>
      <c r="C25" s="15" t="s">
        <v>472</v>
      </c>
      <c r="D25" s="9">
        <v>3</v>
      </c>
      <c r="E25" s="9">
        <v>11</v>
      </c>
      <c r="F25" s="13">
        <f>100/E25</f>
        <v>9.0909090909090917</v>
      </c>
      <c r="G25" s="10">
        <f>SUM('Mapping Template'!L243:L253)</f>
        <v>0</v>
      </c>
      <c r="H25" s="13">
        <f t="shared" si="2"/>
        <v>3.9426523297491038</v>
      </c>
      <c r="I25" s="14">
        <f t="shared" si="1"/>
        <v>0</v>
      </c>
    </row>
    <row r="26" spans="2:9" ht="16.899999999999999" customHeight="1">
      <c r="B26" s="16">
        <v>13</v>
      </c>
      <c r="C26" s="12" t="s">
        <v>471</v>
      </c>
      <c r="D26" s="9">
        <v>1</v>
      </c>
      <c r="E26" s="9">
        <v>18</v>
      </c>
      <c r="F26" s="13">
        <f t="shared" ref="F26" si="7">100/E26</f>
        <v>5.5555555555555554</v>
      </c>
      <c r="G26" s="10">
        <f>SUM('Mapping Template'!L256:L273)</f>
        <v>0</v>
      </c>
      <c r="H26" s="13">
        <f t="shared" si="2"/>
        <v>6.4516129032258061</v>
      </c>
      <c r="I26" s="14">
        <f t="shared" si="1"/>
        <v>0</v>
      </c>
    </row>
    <row r="27" spans="2:9" ht="16.899999999999999" customHeight="1">
      <c r="B27" s="16">
        <v>14</v>
      </c>
      <c r="C27" s="12" t="s">
        <v>471</v>
      </c>
      <c r="D27" s="9">
        <v>1</v>
      </c>
      <c r="E27" s="9">
        <v>15</v>
      </c>
      <c r="F27" s="13">
        <f t="shared" ref="F27" si="8">100/E27</f>
        <v>6.666666666666667</v>
      </c>
      <c r="G27" s="10">
        <f>SUM('Mapping Template'!L276:L290)</f>
        <v>0</v>
      </c>
      <c r="H27" s="13">
        <f t="shared" si="2"/>
        <v>5.376344086021505</v>
      </c>
      <c r="I27" s="14">
        <f t="shared" si="1"/>
        <v>0</v>
      </c>
    </row>
    <row r="28" spans="2:9" ht="16.899999999999999" customHeight="1">
      <c r="B28" s="16">
        <v>15</v>
      </c>
      <c r="C28" s="12" t="s">
        <v>471</v>
      </c>
      <c r="D28" s="9">
        <v>4</v>
      </c>
      <c r="E28" s="9">
        <v>22</v>
      </c>
      <c r="F28" s="13">
        <f>100/E28</f>
        <v>4.5454545454545459</v>
      </c>
      <c r="G28" s="10">
        <f>SUM('Mapping Template'!L293:L314)</f>
        <v>0</v>
      </c>
      <c r="H28" s="13">
        <f t="shared" si="2"/>
        <v>7.8853046594982077</v>
      </c>
      <c r="I28" s="14">
        <f t="shared" si="1"/>
        <v>0</v>
      </c>
    </row>
    <row r="29" spans="2:9">
      <c r="C29" s="17" t="s">
        <v>473</v>
      </c>
      <c r="D29" s="18">
        <f>SUM(D3:D28)</f>
        <v>58</v>
      </c>
      <c r="E29" s="18">
        <f>SUM(E3:E28)</f>
        <v>279</v>
      </c>
      <c r="F29" s="440"/>
      <c r="G29" s="441"/>
      <c r="H29" s="19">
        <f>SUM(H3:H28)</f>
        <v>100</v>
      </c>
      <c r="I29" s="20">
        <f>SUM(I3:I28)</f>
        <v>0</v>
      </c>
    </row>
    <row r="30" spans="2:9">
      <c r="B30" s="21"/>
      <c r="C30" s="21"/>
      <c r="F30" s="22"/>
    </row>
    <row r="31" spans="2:9">
      <c r="B31" s="21"/>
      <c r="C31" s="21"/>
      <c r="F31" s="22"/>
    </row>
    <row r="32" spans="2:9">
      <c r="B32" s="21"/>
      <c r="C32" s="21"/>
      <c r="F32" s="22"/>
    </row>
    <row r="33" spans="2:3">
      <c r="B33" s="21"/>
      <c r="C33" s="21"/>
    </row>
    <row r="34" spans="2:3">
      <c r="B34" s="21"/>
      <c r="C34" s="21"/>
    </row>
    <row r="35" spans="2:3">
      <c r="B35" s="21"/>
      <c r="C35" s="21"/>
    </row>
    <row r="36" spans="2:3">
      <c r="B36" s="21"/>
      <c r="C36" s="21"/>
    </row>
    <row r="37" spans="2:3">
      <c r="B37" s="21"/>
      <c r="C37" s="21"/>
    </row>
    <row r="38" spans="2:3">
      <c r="B38" s="21"/>
      <c r="C38" s="21"/>
    </row>
    <row r="39" spans="2:3">
      <c r="B39" s="21"/>
      <c r="C39" s="21"/>
    </row>
    <row r="40" spans="2:3">
      <c r="B40" s="21"/>
      <c r="C40" s="21"/>
    </row>
    <row r="41" spans="2:3">
      <c r="B41" s="21"/>
      <c r="C41" s="21"/>
    </row>
    <row r="42" spans="2:3">
      <c r="B42" s="21"/>
      <c r="C42" s="21"/>
    </row>
    <row r="43" spans="2:3">
      <c r="B43" s="21"/>
      <c r="C43" s="21"/>
    </row>
    <row r="44" spans="2:3">
      <c r="B44" s="21"/>
      <c r="C44" s="21"/>
    </row>
    <row r="45" spans="2:3">
      <c r="B45" s="21"/>
      <c r="C45" s="21"/>
    </row>
  </sheetData>
  <mergeCells count="14">
    <mergeCell ref="B1:I1"/>
    <mergeCell ref="B2:C2"/>
    <mergeCell ref="F29:G29"/>
    <mergeCell ref="B18:B19"/>
    <mergeCell ref="B20:B21"/>
    <mergeCell ref="B22:B23"/>
    <mergeCell ref="B3:B4"/>
    <mergeCell ref="B5:B6"/>
    <mergeCell ref="B7:B8"/>
    <mergeCell ref="B9:B10"/>
    <mergeCell ref="B14:B15"/>
    <mergeCell ref="B11:B12"/>
    <mergeCell ref="B16:B17"/>
    <mergeCell ref="B24:B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dimension ref="A1:B17"/>
  <sheetViews>
    <sheetView workbookViewId="0">
      <selection activeCell="C19" sqref="C19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474</v>
      </c>
      <c r="B1" s="3" t="s">
        <v>475</v>
      </c>
    </row>
    <row r="2" spans="1:2" ht="18">
      <c r="A2" s="2" t="s">
        <v>476</v>
      </c>
      <c r="B2" s="2" t="s">
        <v>477</v>
      </c>
    </row>
    <row r="3" spans="1:2" ht="18">
      <c r="A3" s="2" t="s">
        <v>478</v>
      </c>
      <c r="B3" s="2" t="s">
        <v>479</v>
      </c>
    </row>
    <row r="4" spans="1:2" ht="18">
      <c r="A4" s="286" t="s">
        <v>480</v>
      </c>
      <c r="B4" s="2" t="s">
        <v>481</v>
      </c>
    </row>
    <row r="5" spans="1:2" ht="18">
      <c r="A5" s="2"/>
      <c r="B5" s="2" t="s">
        <v>482</v>
      </c>
    </row>
    <row r="6" spans="1:2" ht="18">
      <c r="A6" s="2"/>
      <c r="B6" s="2" t="s">
        <v>483</v>
      </c>
    </row>
    <row r="7" spans="1:2" ht="18">
      <c r="A7" s="2"/>
      <c r="B7" s="2" t="s">
        <v>484</v>
      </c>
    </row>
    <row r="8" spans="1:2" ht="18">
      <c r="A8" s="2"/>
      <c r="B8" s="2" t="s">
        <v>485</v>
      </c>
    </row>
    <row r="9" spans="1:2" ht="18">
      <c r="A9" s="2"/>
      <c r="B9" s="2" t="s">
        <v>486</v>
      </c>
    </row>
    <row r="10" spans="1:2" ht="18">
      <c r="A10" s="2"/>
      <c r="B10" s="2" t="s">
        <v>487</v>
      </c>
    </row>
    <row r="11" spans="1:2" ht="18">
      <c r="A11" s="2"/>
      <c r="B11" s="2" t="s">
        <v>488</v>
      </c>
    </row>
    <row r="12" spans="1:2" ht="18">
      <c r="A12" s="2"/>
      <c r="B12" s="2" t="s">
        <v>489</v>
      </c>
    </row>
    <row r="13" spans="1:2" ht="18">
      <c r="A13" s="2"/>
      <c r="B13" s="2" t="s">
        <v>490</v>
      </c>
    </row>
    <row r="14" spans="1:2" ht="18">
      <c r="A14" s="2"/>
      <c r="B14" s="2" t="s">
        <v>491</v>
      </c>
    </row>
    <row r="15" spans="1:2" ht="18">
      <c r="A15" s="2"/>
      <c r="B15" s="2" t="s">
        <v>492</v>
      </c>
    </row>
    <row r="16" spans="1:2" ht="18">
      <c r="A16" s="2"/>
      <c r="B16" s="4" t="s">
        <v>493</v>
      </c>
    </row>
    <row r="17" spans="1:2" ht="18">
      <c r="A17" s="2"/>
      <c r="B17" s="2" t="s">
        <v>494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dimension ref="A1:AD35"/>
  <sheetViews>
    <sheetView zoomScaleNormal="100" workbookViewId="0">
      <pane ySplit="1" topLeftCell="A2" activePane="bottomLeft" state="frozen"/>
      <selection pane="bottomLeft"/>
      <selection activeCell="G16" sqref="G16"/>
    </sheetView>
  </sheetViews>
  <sheetFormatPr defaultColWidth="8.7109375" defaultRowHeight="21.6"/>
  <cols>
    <col min="1" max="16384" width="8.7109375" style="96"/>
  </cols>
  <sheetData>
    <row r="1" spans="1:28" s="94" customFormat="1" ht="22.15" thickBot="1">
      <c r="B1" s="94" t="s">
        <v>495</v>
      </c>
      <c r="C1" s="94" t="s">
        <v>496</v>
      </c>
      <c r="D1" s="94" t="s">
        <v>497</v>
      </c>
      <c r="E1" s="94" t="s">
        <v>498</v>
      </c>
      <c r="F1" s="94" t="s">
        <v>499</v>
      </c>
      <c r="G1" s="94" t="s">
        <v>500</v>
      </c>
      <c r="H1" s="94" t="s">
        <v>501</v>
      </c>
      <c r="I1" s="94" t="s">
        <v>502</v>
      </c>
      <c r="J1" s="94" t="s">
        <v>503</v>
      </c>
      <c r="K1" s="94" t="s">
        <v>504</v>
      </c>
      <c r="L1" s="94" t="s">
        <v>505</v>
      </c>
      <c r="M1" s="94" t="s">
        <v>506</v>
      </c>
      <c r="N1" s="94" t="s">
        <v>507</v>
      </c>
      <c r="O1" s="94" t="s">
        <v>508</v>
      </c>
      <c r="P1" s="94" t="s">
        <v>509</v>
      </c>
      <c r="Q1" s="94" t="s">
        <v>510</v>
      </c>
      <c r="R1" s="94" t="s">
        <v>511</v>
      </c>
      <c r="S1" s="94" t="s">
        <v>512</v>
      </c>
      <c r="T1" s="94" t="s">
        <v>513</v>
      </c>
      <c r="U1" s="94" t="s">
        <v>514</v>
      </c>
      <c r="V1" s="94" t="s">
        <v>515</v>
      </c>
      <c r="W1" s="94" t="s">
        <v>516</v>
      </c>
      <c r="X1" s="94" t="s">
        <v>517</v>
      </c>
      <c r="Y1" s="94" t="s">
        <v>518</v>
      </c>
      <c r="Z1" s="94" t="s">
        <v>519</v>
      </c>
      <c r="AA1" s="94" t="s">
        <v>520</v>
      </c>
    </row>
    <row r="2" spans="1:28" s="94" customFormat="1" ht="22.15" thickBot="1">
      <c r="A2" s="94" t="s">
        <v>521</v>
      </c>
      <c r="B2" s="95">
        <v>20</v>
      </c>
      <c r="C2" s="95">
        <v>7.1428571428571432</v>
      </c>
      <c r="D2" s="95">
        <v>25</v>
      </c>
      <c r="E2" s="95">
        <v>11.111111111111111</v>
      </c>
      <c r="F2" s="95">
        <v>33.333333333333336</v>
      </c>
      <c r="G2" s="95">
        <v>9.0909090909090917</v>
      </c>
      <c r="H2" s="95">
        <v>3.7037037037037037</v>
      </c>
      <c r="I2" s="95">
        <v>12.5</v>
      </c>
      <c r="J2" s="95">
        <v>10</v>
      </c>
      <c r="K2" s="95">
        <v>9.0909090909090917</v>
      </c>
      <c r="L2" s="95">
        <v>8.3333333333333339</v>
      </c>
      <c r="M2" s="95">
        <v>12.5</v>
      </c>
      <c r="N2" s="95">
        <v>10</v>
      </c>
      <c r="O2" s="95">
        <v>9.0909090909090917</v>
      </c>
      <c r="P2" s="95">
        <v>11.111111111111111</v>
      </c>
      <c r="Q2" s="95">
        <v>10</v>
      </c>
      <c r="R2" s="95">
        <v>11.111111111111111</v>
      </c>
      <c r="S2" s="95">
        <v>50</v>
      </c>
      <c r="T2" s="95">
        <v>11.111111111111111</v>
      </c>
      <c r="U2" s="95">
        <v>6.25</v>
      </c>
      <c r="V2" s="95">
        <v>10</v>
      </c>
      <c r="W2" s="95">
        <v>20</v>
      </c>
      <c r="X2" s="95">
        <v>9.0909090909090917</v>
      </c>
      <c r="Y2" s="95">
        <v>5.5555555555555554</v>
      </c>
      <c r="Z2" s="95">
        <v>6.666666666666667</v>
      </c>
      <c r="AA2" s="95">
        <v>4.5454545454545459</v>
      </c>
    </row>
    <row r="3" spans="1:28" ht="22.15" thickBot="1">
      <c r="A3" s="94" t="s">
        <v>522</v>
      </c>
      <c r="B3" s="93">
        <v>5</v>
      </c>
      <c r="C3" s="93">
        <v>14</v>
      </c>
      <c r="D3" s="93">
        <v>4</v>
      </c>
      <c r="E3" s="93">
        <v>9</v>
      </c>
      <c r="F3" s="93">
        <v>3</v>
      </c>
      <c r="G3" s="93">
        <v>11</v>
      </c>
      <c r="H3" s="93">
        <v>27</v>
      </c>
      <c r="I3" s="93">
        <v>8</v>
      </c>
      <c r="J3" s="93">
        <v>10</v>
      </c>
      <c r="K3" s="93">
        <v>11</v>
      </c>
      <c r="L3" s="93">
        <v>12</v>
      </c>
      <c r="M3" s="93">
        <v>8</v>
      </c>
      <c r="N3" s="93">
        <v>10</v>
      </c>
      <c r="O3" s="93">
        <v>11</v>
      </c>
      <c r="P3" s="93">
        <v>9</v>
      </c>
      <c r="Q3" s="93">
        <v>10</v>
      </c>
      <c r="R3" s="93">
        <v>9</v>
      </c>
      <c r="S3" s="93">
        <v>2</v>
      </c>
      <c r="T3" s="93">
        <v>9</v>
      </c>
      <c r="U3" s="93">
        <v>16</v>
      </c>
      <c r="V3" s="93">
        <v>10</v>
      </c>
      <c r="W3" s="93">
        <v>5</v>
      </c>
      <c r="X3" s="93">
        <v>11</v>
      </c>
      <c r="Y3" s="93">
        <v>18</v>
      </c>
      <c r="Z3" s="93">
        <v>15</v>
      </c>
      <c r="AA3" s="93">
        <v>22</v>
      </c>
    </row>
    <row r="4" spans="1:28">
      <c r="A4" s="94"/>
      <c r="B4" s="92">
        <f>IF('Mapping Template'!$J6=1,B$2,0)</f>
        <v>0</v>
      </c>
      <c r="C4" s="92">
        <f>IF('Mapping Template'!$J12=1,C$2,0)</f>
        <v>0</v>
      </c>
      <c r="D4" s="92">
        <f>IF('Mapping Template'!$J27=1,D$2,0)</f>
        <v>0</v>
      </c>
      <c r="E4" s="92">
        <f>IF('Mapping Template'!$J32=1,E$2,0)</f>
        <v>0</v>
      </c>
      <c r="F4" s="92">
        <f>IF('Mapping Template'!$J43=1,F$2,0)</f>
        <v>0</v>
      </c>
      <c r="G4" s="92">
        <f>IF('Mapping Template'!$J47=1,G$2,0)</f>
        <v>0</v>
      </c>
      <c r="H4" s="92">
        <f>IF('Mapping Template'!$J59=1,H$2,0)</f>
        <v>0</v>
      </c>
      <c r="I4" s="92">
        <f>IF('Mapping Template'!$J87=1,I$2,0)</f>
        <v>0</v>
      </c>
      <c r="J4" s="92">
        <f>IF('Mapping Template'!$J96=1,J$2,0)</f>
        <v>0</v>
      </c>
      <c r="K4" s="92">
        <f>IF('Mapping Template'!$J107=1,K$2,0)</f>
        <v>0</v>
      </c>
      <c r="L4" s="92">
        <f>IF('Mapping Template'!$J119=1,L$2,0)</f>
        <v>0</v>
      </c>
      <c r="M4" s="92">
        <f>IF('Mapping Template'!$J132=1,M$2,0)</f>
        <v>0</v>
      </c>
      <c r="N4" s="92">
        <f>IF('Mapping Template'!$J141=1,N$2,0)</f>
        <v>0</v>
      </c>
      <c r="O4" s="92">
        <f>IF('Mapping Template'!$J152=1,O$2,0)</f>
        <v>0</v>
      </c>
      <c r="P4" s="92">
        <f>IF('Mapping Template'!$J164=1,P$2,0)</f>
        <v>0</v>
      </c>
      <c r="Q4" s="92">
        <f>IF('Mapping Template'!$J174=1,Q$2,0)</f>
        <v>0</v>
      </c>
      <c r="R4" s="92">
        <f>IF('Mapping Template'!$J185=1,R$2,0)</f>
        <v>0</v>
      </c>
      <c r="S4" s="92">
        <f>IF('Mapping Template'!$J196=1,S$2,0)</f>
        <v>0</v>
      </c>
      <c r="T4" s="92">
        <f>IF('Mapping Template'!$J199=1,T$2,0)</f>
        <v>0</v>
      </c>
      <c r="U4" s="92">
        <f>IF('Mapping Template'!$J209=1,U$2,0)</f>
        <v>0</v>
      </c>
      <c r="V4" s="92">
        <f>IF('Mapping Template'!$J226=1,V$2,0)</f>
        <v>0</v>
      </c>
      <c r="W4" s="92">
        <f>IF('Mapping Template'!$J237=1,W$2,0)</f>
        <v>0</v>
      </c>
      <c r="X4" s="92">
        <f>IF('Mapping Template'!$J243=1,X$2,0)</f>
        <v>0</v>
      </c>
      <c r="Y4" s="92">
        <f>IF('Mapping Template'!$J256=1,Y$2,0)</f>
        <v>0</v>
      </c>
      <c r="Z4" s="92">
        <f>IF('Mapping Template'!$J276=1,Z$2,0)</f>
        <v>0</v>
      </c>
      <c r="AA4" s="92">
        <f>IF('Mapping Template'!$J293=1,AA$2,0)</f>
        <v>0</v>
      </c>
    </row>
    <row r="5" spans="1:28">
      <c r="A5" s="94"/>
      <c r="B5" s="92">
        <f>IF('Mapping Template'!$J7=1,B$2,0)</f>
        <v>0</v>
      </c>
      <c r="C5" s="92">
        <f>IF('Mapping Template'!$J13=1,C$2,0)</f>
        <v>0</v>
      </c>
      <c r="D5" s="92">
        <f>IF('Mapping Template'!$J28=1,D$2,0)</f>
        <v>0</v>
      </c>
      <c r="E5" s="92">
        <f>IF('Mapping Template'!$J33=1,E$2,0)</f>
        <v>0</v>
      </c>
      <c r="F5" s="92">
        <f>IF('Mapping Template'!$J44=1,F$2,0)</f>
        <v>0</v>
      </c>
      <c r="G5" s="92">
        <f>IF('Mapping Template'!$J48=1,G$2,0)</f>
        <v>0</v>
      </c>
      <c r="H5" s="92">
        <f>IF('Mapping Template'!$J60=1,H$2,0)</f>
        <v>0</v>
      </c>
      <c r="I5" s="92">
        <f>IF('Mapping Template'!$J88=1,I$2,0)</f>
        <v>0</v>
      </c>
      <c r="J5" s="92">
        <f>IF('Mapping Template'!$J97=1,J$2,0)</f>
        <v>0</v>
      </c>
      <c r="K5" s="92">
        <f>IF('Mapping Template'!$J108=1,K$2,0)</f>
        <v>0</v>
      </c>
      <c r="L5" s="92">
        <f>IF('Mapping Template'!$J120=1,L$2,0)</f>
        <v>0</v>
      </c>
      <c r="M5" s="92">
        <f>IF('Mapping Template'!$J133=1,M$2,0)</f>
        <v>0</v>
      </c>
      <c r="N5" s="92">
        <f>IF('Mapping Template'!$J142=1,N$2,0)</f>
        <v>0</v>
      </c>
      <c r="O5" s="92">
        <f>IF('Mapping Template'!$J153=1,O$2,0)</f>
        <v>0</v>
      </c>
      <c r="P5" s="92">
        <f>IF('Mapping Template'!$J165=1,P$2,0)</f>
        <v>0</v>
      </c>
      <c r="Q5" s="92">
        <f>IF('Mapping Template'!$J175=1,Q$2,0)</f>
        <v>0</v>
      </c>
      <c r="R5" s="92">
        <f>IF('Mapping Template'!$J186=1,R$2,0)</f>
        <v>0</v>
      </c>
      <c r="S5" s="92">
        <f>IF('Mapping Template'!$J197=1,S$2,0)</f>
        <v>0</v>
      </c>
      <c r="T5" s="92">
        <f>IF('Mapping Template'!$J200=1,T$2,0)</f>
        <v>0</v>
      </c>
      <c r="U5" s="92">
        <f>IF('Mapping Template'!$J210=1,U$2,0)</f>
        <v>0</v>
      </c>
      <c r="V5" s="92">
        <f>IF('Mapping Template'!$J227=1,V$2,0)</f>
        <v>0</v>
      </c>
      <c r="W5" s="92">
        <f>IF('Mapping Template'!$J238=1,W$2,0)</f>
        <v>0</v>
      </c>
      <c r="X5" s="92">
        <f>IF('Mapping Template'!$J244=1,X$2,0)</f>
        <v>0</v>
      </c>
      <c r="Y5" s="92">
        <f>IF('Mapping Template'!$J257=1,Y$2,0)</f>
        <v>0</v>
      </c>
      <c r="Z5" s="92">
        <f>IF('Mapping Template'!$J277=1,Z$2,0)</f>
        <v>0</v>
      </c>
      <c r="AA5" s="92">
        <f>IF('Mapping Template'!$J294=1,AA$2,0)</f>
        <v>0</v>
      </c>
    </row>
    <row r="6" spans="1:28">
      <c r="A6" s="94"/>
      <c r="B6" s="92">
        <f>IF('Mapping Template'!$J8=1,B$2,0)</f>
        <v>0</v>
      </c>
      <c r="C6" s="92">
        <f>IF('Mapping Template'!$J14=1,C$2,0)</f>
        <v>0</v>
      </c>
      <c r="D6" s="92">
        <f>IF('Mapping Template'!$J29=1,D$2,0)</f>
        <v>0</v>
      </c>
      <c r="E6" s="92">
        <f>IF('Mapping Template'!$J34=1,E$2,0)</f>
        <v>0</v>
      </c>
      <c r="F6" s="92">
        <f>IF('Mapping Template'!$J45=1,F$2,0)</f>
        <v>0</v>
      </c>
      <c r="G6" s="92">
        <f>IF('Mapping Template'!$J49=1,G$2,0)</f>
        <v>0</v>
      </c>
      <c r="H6" s="92">
        <f>IF('Mapping Template'!$J61=1,H$2,0)</f>
        <v>0</v>
      </c>
      <c r="I6" s="92">
        <f>IF('Mapping Template'!$J89=1,I$2,0)</f>
        <v>0</v>
      </c>
      <c r="J6" s="92">
        <f>IF('Mapping Template'!$J98=1,J$2,0)</f>
        <v>0</v>
      </c>
      <c r="K6" s="92">
        <f>IF('Mapping Template'!$J109=1,K$2,0)</f>
        <v>0</v>
      </c>
      <c r="L6" s="92">
        <f>IF('Mapping Template'!$J121=1,L$2,0)</f>
        <v>0</v>
      </c>
      <c r="M6" s="92">
        <f>IF('Mapping Template'!$J134=1,M$2,0)</f>
        <v>0</v>
      </c>
      <c r="N6" s="92">
        <f>IF('Mapping Template'!$J143=1,N$2,0)</f>
        <v>0</v>
      </c>
      <c r="O6" s="92">
        <f>IF('Mapping Template'!$J154=1,O$2,0)</f>
        <v>0</v>
      </c>
      <c r="P6" s="92">
        <f>IF('Mapping Template'!$J166=1,P$2,0)</f>
        <v>0</v>
      </c>
      <c r="Q6" s="92">
        <f>IF('Mapping Template'!$J176=1,Q$2,0)</f>
        <v>0</v>
      </c>
      <c r="R6" s="92">
        <f>IF('Mapping Template'!$J187=1,R$2,0)</f>
        <v>0</v>
      </c>
      <c r="S6" s="92"/>
      <c r="T6" s="92">
        <f>IF('Mapping Template'!$J201=1,T$2,0)</f>
        <v>0</v>
      </c>
      <c r="U6" s="92">
        <f>IF('Mapping Template'!$J211=1,U$2,0)</f>
        <v>0</v>
      </c>
      <c r="V6" s="92">
        <f>IF('Mapping Template'!$J228=1,V$2,0)</f>
        <v>0</v>
      </c>
      <c r="W6" s="92">
        <f>IF('Mapping Template'!$J239=1,W$2,0)</f>
        <v>0</v>
      </c>
      <c r="X6" s="92">
        <f>IF('Mapping Template'!$J245=1,X$2,0)</f>
        <v>0</v>
      </c>
      <c r="Y6" s="92">
        <f>IF('Mapping Template'!$J258=1,Y$2,0)</f>
        <v>0</v>
      </c>
      <c r="Z6" s="92">
        <f>IF('Mapping Template'!$J278=1,Z$2,0)</f>
        <v>0</v>
      </c>
      <c r="AA6" s="92">
        <f>IF('Mapping Template'!$J295=1,AA$2,0)</f>
        <v>0</v>
      </c>
    </row>
    <row r="7" spans="1:28">
      <c r="A7" s="94"/>
      <c r="B7" s="92">
        <f>IF('Mapping Template'!$J9=1,B$2,0)</f>
        <v>0</v>
      </c>
      <c r="C7" s="92">
        <f>IF('Mapping Template'!$J15=1,C$2,0)</f>
        <v>0</v>
      </c>
      <c r="D7" s="92">
        <f>IF('Mapping Template'!$J30=1,D$2,0)</f>
        <v>0</v>
      </c>
      <c r="E7" s="92">
        <f>IF('Mapping Template'!$J35=1,E$2,0)</f>
        <v>0</v>
      </c>
      <c r="F7" s="92"/>
      <c r="G7" s="92">
        <f>IF('Mapping Template'!$J50=1,G$2,0)</f>
        <v>0</v>
      </c>
      <c r="H7" s="92">
        <f>IF('Mapping Template'!$J62=1,H$2,0)</f>
        <v>0</v>
      </c>
      <c r="I7" s="92">
        <f>IF('Mapping Template'!$J90=1,I$2,0)</f>
        <v>0</v>
      </c>
      <c r="J7" s="92">
        <f>IF('Mapping Template'!$J99=1,J$2,0)</f>
        <v>0</v>
      </c>
      <c r="K7" s="92">
        <f>IF('Mapping Template'!$J110=1,K$2,0)</f>
        <v>0</v>
      </c>
      <c r="L7" s="92">
        <f>IF('Mapping Template'!$J122=1,L$2,0)</f>
        <v>0</v>
      </c>
      <c r="M7" s="92">
        <f>IF('Mapping Template'!$J135=1,M$2,0)</f>
        <v>0</v>
      </c>
      <c r="N7" s="92">
        <f>IF('Mapping Template'!$J144=1,N$2,0)</f>
        <v>0</v>
      </c>
      <c r="O7" s="92">
        <f>IF('Mapping Template'!$J155=1,O$2,0)</f>
        <v>0</v>
      </c>
      <c r="P7" s="92">
        <f>IF('Mapping Template'!$J167=1,P$2,0)</f>
        <v>0</v>
      </c>
      <c r="Q7" s="92">
        <f>IF('Mapping Template'!$J177=1,Q$2,0)</f>
        <v>0</v>
      </c>
      <c r="R7" s="92">
        <f>IF('Mapping Template'!$J188=1,R$2,0)</f>
        <v>0</v>
      </c>
      <c r="S7" s="92"/>
      <c r="T7" s="92">
        <f>IF('Mapping Template'!$J202=1,T$2,0)</f>
        <v>0</v>
      </c>
      <c r="U7" s="92">
        <f>IF('Mapping Template'!$J212=1,U$2,0)</f>
        <v>0</v>
      </c>
      <c r="V7" s="92">
        <f>IF('Mapping Template'!$J229=1,V$2,0)</f>
        <v>0</v>
      </c>
      <c r="W7" s="92">
        <f>IF('Mapping Template'!$J240=1,W$2,0)</f>
        <v>0</v>
      </c>
      <c r="X7" s="92">
        <f>IF('Mapping Template'!$J246=1,X$2,0)</f>
        <v>0</v>
      </c>
      <c r="Y7" s="92">
        <f>IF('Mapping Template'!$J259=1,Y$2,0)</f>
        <v>0</v>
      </c>
      <c r="Z7" s="92">
        <f>IF('Mapping Template'!$J279=1,Z$2,0)</f>
        <v>0</v>
      </c>
      <c r="AA7" s="92">
        <f>IF('Mapping Template'!$J296=1,AA$2,0)</f>
        <v>0</v>
      </c>
    </row>
    <row r="8" spans="1:28">
      <c r="A8" s="94"/>
      <c r="B8" s="92">
        <f>IF('Mapping Template'!$J10=1,B$2,0)</f>
        <v>0</v>
      </c>
      <c r="C8" s="92">
        <f>IF('Mapping Template'!$J16=1,C$2,0)</f>
        <v>0</v>
      </c>
      <c r="D8" s="92"/>
      <c r="E8" s="92">
        <f>IF('Mapping Template'!$J36=1,E$2,0)</f>
        <v>0</v>
      </c>
      <c r="F8" s="92"/>
      <c r="G8" s="92">
        <f>IF('Mapping Template'!$J51=1,G$2,0)</f>
        <v>0</v>
      </c>
      <c r="H8" s="92">
        <f>IF('Mapping Template'!$J63=1,H$2,0)</f>
        <v>0</v>
      </c>
      <c r="I8" s="92">
        <f>IF('Mapping Template'!$J91=1,I$2,0)</f>
        <v>0</v>
      </c>
      <c r="J8" s="92">
        <f>IF('Mapping Template'!$J100=1,J$2,0)</f>
        <v>0</v>
      </c>
      <c r="K8" s="92">
        <f>IF('Mapping Template'!$J111=1,K$2,0)</f>
        <v>0</v>
      </c>
      <c r="L8" s="92">
        <f>IF('Mapping Template'!$J123=1,L$2,0)</f>
        <v>0</v>
      </c>
      <c r="M8" s="92">
        <f>IF('Mapping Template'!$J136=1,M$2,0)</f>
        <v>0</v>
      </c>
      <c r="N8" s="92">
        <f>IF('Mapping Template'!$J145=1,N$2,0)</f>
        <v>0</v>
      </c>
      <c r="O8" s="92">
        <f>IF('Mapping Template'!$J156=1,O$2,0)</f>
        <v>0</v>
      </c>
      <c r="P8" s="92">
        <f>IF('Mapping Template'!$J168=1,P$2,0)</f>
        <v>0</v>
      </c>
      <c r="Q8" s="92">
        <f>IF('Mapping Template'!$J178=1,Q$2,0)</f>
        <v>0</v>
      </c>
      <c r="R8" s="92">
        <f>IF('Mapping Template'!$J189=1,R$2,0)</f>
        <v>0</v>
      </c>
      <c r="S8" s="92"/>
      <c r="T8" s="92">
        <f>IF('Mapping Template'!$J203=1,T$2,0)</f>
        <v>0</v>
      </c>
      <c r="U8" s="92">
        <f>IF('Mapping Template'!$J213=1,U$2,0)</f>
        <v>0</v>
      </c>
      <c r="V8" s="92">
        <f>IF('Mapping Template'!$J230=1,V$2,0)</f>
        <v>0</v>
      </c>
      <c r="W8" s="92">
        <f>IF('Mapping Template'!$J241=1,W$2,0)</f>
        <v>0</v>
      </c>
      <c r="X8" s="92">
        <f>IF('Mapping Template'!$J247=1,X$2,0)</f>
        <v>0</v>
      </c>
      <c r="Y8" s="92">
        <f>IF('Mapping Template'!$J260=1,Y$2,0)</f>
        <v>0</v>
      </c>
      <c r="Z8" s="92">
        <f>IF('Mapping Template'!$J280=1,Z$2,0)</f>
        <v>0</v>
      </c>
      <c r="AA8" s="92">
        <f>IF('Mapping Template'!$J297=1,AA$2,0)</f>
        <v>0</v>
      </c>
      <c r="AB8" s="97"/>
    </row>
    <row r="9" spans="1:28">
      <c r="A9" s="94"/>
      <c r="B9" s="92"/>
      <c r="C9" s="92">
        <f>IF('Mapping Template'!$J17=1,C$2,0)</f>
        <v>0</v>
      </c>
      <c r="D9" s="92"/>
      <c r="E9" s="92">
        <f>IF('Mapping Template'!$J37=1,E$2,0)</f>
        <v>0</v>
      </c>
      <c r="F9" s="92"/>
      <c r="G9" s="92">
        <f>IF('Mapping Template'!$J52=1,G$2,0)</f>
        <v>0</v>
      </c>
      <c r="H9" s="92">
        <f>IF('Mapping Template'!$J64=1,H$2,0)</f>
        <v>0</v>
      </c>
      <c r="I9" s="92">
        <f>IF('Mapping Template'!$J92=1,I$2,0)</f>
        <v>0</v>
      </c>
      <c r="J9" s="92">
        <f>IF('Mapping Template'!$J101=1,J$2,0)</f>
        <v>0</v>
      </c>
      <c r="K9" s="92">
        <f>IF('Mapping Template'!$J112=1,K$2,0)</f>
        <v>0</v>
      </c>
      <c r="L9" s="92">
        <f>IF('Mapping Template'!$J124=1,L$2,0)</f>
        <v>0</v>
      </c>
      <c r="M9" s="92">
        <f>IF('Mapping Template'!$J137=1,M$2,0)</f>
        <v>0</v>
      </c>
      <c r="N9" s="92">
        <f>IF('Mapping Template'!$J146=1,N$2,0)</f>
        <v>0</v>
      </c>
      <c r="O9" s="92">
        <f>IF('Mapping Template'!$J157=1,O$2,0)</f>
        <v>0</v>
      </c>
      <c r="P9" s="92">
        <f>IF('Mapping Template'!$J169=1,P$2,0)</f>
        <v>0</v>
      </c>
      <c r="Q9" s="92">
        <f>IF('Mapping Template'!$J179=1,Q$2,0)</f>
        <v>0</v>
      </c>
      <c r="R9" s="92">
        <f>IF('Mapping Template'!$J190=1,R$2,0)</f>
        <v>0</v>
      </c>
      <c r="S9" s="92"/>
      <c r="T9" s="92">
        <f>IF('Mapping Template'!$J204=1,T$2,0)</f>
        <v>0</v>
      </c>
      <c r="U9" s="92">
        <f>IF('Mapping Template'!$J214=1,U$2,0)</f>
        <v>0</v>
      </c>
      <c r="V9" s="92">
        <f>IF('Mapping Template'!$J231=1,V$2,0)</f>
        <v>0</v>
      </c>
      <c r="W9" s="92"/>
      <c r="X9" s="92">
        <f>IF('Mapping Template'!$J248=1,X$2,0)</f>
        <v>0</v>
      </c>
      <c r="Y9" s="92">
        <f>IF('Mapping Template'!$J261=1,Y$2,0)</f>
        <v>0</v>
      </c>
      <c r="Z9" s="92">
        <f>IF('Mapping Template'!$J281=1,Z$2,0)</f>
        <v>0</v>
      </c>
      <c r="AA9" s="92">
        <f>IF('Mapping Template'!$J298=1,AA$2,0)</f>
        <v>0</v>
      </c>
    </row>
    <row r="10" spans="1:28">
      <c r="A10" s="94"/>
      <c r="B10" s="92"/>
      <c r="C10" s="92">
        <f>IF('Mapping Template'!$J18=1,C$2,0)</f>
        <v>0</v>
      </c>
      <c r="D10" s="92"/>
      <c r="E10" s="92">
        <f>IF('Mapping Template'!$J38=1,E$2,0)</f>
        <v>0</v>
      </c>
      <c r="F10" s="92"/>
      <c r="G10" s="92">
        <f>IF('Mapping Template'!$J53=1,G$2,0)</f>
        <v>0</v>
      </c>
      <c r="H10" s="92">
        <f>IF('Mapping Template'!$J65=1,H$2,0)</f>
        <v>0</v>
      </c>
      <c r="I10" s="92">
        <f>IF('Mapping Template'!$J93=1,I$2,0)</f>
        <v>0</v>
      </c>
      <c r="J10" s="92">
        <f>IF('Mapping Template'!$J102=1,J$2,0)</f>
        <v>0</v>
      </c>
      <c r="K10" s="92">
        <f>IF('Mapping Template'!$J113=1,K$2,0)</f>
        <v>0</v>
      </c>
      <c r="L10" s="92">
        <f>IF('Mapping Template'!$J125=1,L$2,0)</f>
        <v>0</v>
      </c>
      <c r="M10" s="92">
        <f>IF('Mapping Template'!$J138=1,M$2,0)</f>
        <v>0</v>
      </c>
      <c r="N10" s="92">
        <f>IF('Mapping Template'!$J147=1,N$2,0)</f>
        <v>0</v>
      </c>
      <c r="O10" s="92">
        <f>IF('Mapping Template'!$J158=1,O$2,0)</f>
        <v>0</v>
      </c>
      <c r="P10" s="92">
        <f>IF('Mapping Template'!$J170=1,P$2,0)</f>
        <v>0</v>
      </c>
      <c r="Q10" s="92">
        <f>IF('Mapping Template'!$J180=1,Q$2,0)</f>
        <v>0</v>
      </c>
      <c r="R10" s="92">
        <f>IF('Mapping Template'!$J191=1,R$2,0)</f>
        <v>0</v>
      </c>
      <c r="S10" s="92"/>
      <c r="T10" s="92">
        <f>IF('Mapping Template'!$J205=1,T$2,0)</f>
        <v>0</v>
      </c>
      <c r="U10" s="92">
        <f>IF('Mapping Template'!$J215=1,U$2,0)</f>
        <v>0</v>
      </c>
      <c r="V10" s="92">
        <f>IF('Mapping Template'!$J232=1,V$2,0)</f>
        <v>0</v>
      </c>
      <c r="W10" s="92"/>
      <c r="X10" s="92">
        <f>IF('Mapping Template'!$J249=1,X$2,0)</f>
        <v>0</v>
      </c>
      <c r="Y10" s="92">
        <f>IF('Mapping Template'!$J262=1,Y$2,0)</f>
        <v>0</v>
      </c>
      <c r="Z10" s="92">
        <f>IF('Mapping Template'!$J282=1,Z$2,0)</f>
        <v>0</v>
      </c>
      <c r="AA10" s="92">
        <f>IF('Mapping Template'!$J299=1,AA$2,0)</f>
        <v>0</v>
      </c>
    </row>
    <row r="11" spans="1:28">
      <c r="A11" s="94"/>
      <c r="B11" s="92"/>
      <c r="C11" s="92">
        <f>IF('Mapping Template'!$J19=1,C$2,0)</f>
        <v>0</v>
      </c>
      <c r="D11" s="92"/>
      <c r="E11" s="92">
        <f>IF('Mapping Template'!$J39=1,E$2,0)</f>
        <v>0</v>
      </c>
      <c r="F11" s="92"/>
      <c r="G11" s="92">
        <f>IF('Mapping Template'!$J54=1,G$2,0)</f>
        <v>0</v>
      </c>
      <c r="H11" s="92">
        <f>IF('Mapping Template'!$J66=1,H$2,0)</f>
        <v>0</v>
      </c>
      <c r="I11" s="92">
        <f>IF('Mapping Template'!$J94=1,I$2,0)</f>
        <v>0</v>
      </c>
      <c r="J11" s="92">
        <f>IF('Mapping Template'!$J103=1,J$2,0)</f>
        <v>0</v>
      </c>
      <c r="K11" s="92">
        <f>IF('Mapping Template'!$J114=1,K$2,0)</f>
        <v>0</v>
      </c>
      <c r="L11" s="92">
        <f>IF('Mapping Template'!$J126=1,L$2,0)</f>
        <v>0</v>
      </c>
      <c r="M11" s="92">
        <f>IF('Mapping Template'!$J139=1,M$2,0)</f>
        <v>0</v>
      </c>
      <c r="N11" s="92">
        <f>IF('Mapping Template'!$J148=1,N$2,0)</f>
        <v>0</v>
      </c>
      <c r="O11" s="92">
        <f>IF('Mapping Template'!$J159=1,O$2,0)</f>
        <v>0</v>
      </c>
      <c r="P11" s="92">
        <f>IF('Mapping Template'!$J171=1,P$2,0)</f>
        <v>0</v>
      </c>
      <c r="Q11" s="92">
        <f>IF('Mapping Template'!$J181=1,Q$2,0)</f>
        <v>0</v>
      </c>
      <c r="R11" s="92">
        <f>IF('Mapping Template'!$J192=1,R$2,0)</f>
        <v>0</v>
      </c>
      <c r="S11" s="92"/>
      <c r="T11" s="92">
        <f>IF('Mapping Template'!$J206=1,T$2,0)</f>
        <v>0</v>
      </c>
      <c r="U11" s="92">
        <f>IF('Mapping Template'!$J216=1,U$2,0)</f>
        <v>0</v>
      </c>
      <c r="V11" s="92">
        <f>IF('Mapping Template'!$J233=1,V$2,0)</f>
        <v>0</v>
      </c>
      <c r="W11" s="92"/>
      <c r="X11" s="92">
        <f>IF('Mapping Template'!$J250=1,X$2,0)</f>
        <v>0</v>
      </c>
      <c r="Y11" s="92">
        <f>IF('Mapping Template'!$J263=1,Y$2,0)</f>
        <v>0</v>
      </c>
      <c r="Z11" s="92">
        <f>IF('Mapping Template'!$J283=1,Z$2,0)</f>
        <v>0</v>
      </c>
      <c r="AA11" s="92">
        <f>IF('Mapping Template'!$J300=1,AA$2,0)</f>
        <v>0</v>
      </c>
    </row>
    <row r="12" spans="1:28">
      <c r="A12" s="94"/>
      <c r="B12" s="92"/>
      <c r="C12" s="92">
        <f>IF('Mapping Template'!$J20=1,C$2,0)</f>
        <v>0</v>
      </c>
      <c r="D12" s="92"/>
      <c r="E12" s="92">
        <f>IF('Mapping Template'!$J40=1,E$2,0)</f>
        <v>0</v>
      </c>
      <c r="F12" s="92"/>
      <c r="G12" s="92">
        <f>IF('Mapping Template'!$J55=1,G$2,0)</f>
        <v>0</v>
      </c>
      <c r="H12" s="92">
        <f>IF('Mapping Template'!$J67=1,H$2,0)</f>
        <v>0</v>
      </c>
      <c r="I12" s="92"/>
      <c r="J12" s="92">
        <f>IF('Mapping Template'!$J104=1,J$2,0)</f>
        <v>0</v>
      </c>
      <c r="K12" s="92">
        <f>IF('Mapping Template'!$J115=1,K$2,0)</f>
        <v>0</v>
      </c>
      <c r="L12" s="92">
        <f>IF('Mapping Template'!$J127=1,L$2,0)</f>
        <v>0</v>
      </c>
      <c r="N12" s="92">
        <f>IF('Mapping Template'!$J149=1,N$2,0)</f>
        <v>0</v>
      </c>
      <c r="O12" s="92">
        <f>IF('Mapping Template'!$J160=1,O$2,0)</f>
        <v>0</v>
      </c>
      <c r="P12" s="92">
        <f>IF('Mapping Template'!$J172=1,P$2,0)</f>
        <v>0</v>
      </c>
      <c r="Q12" s="92">
        <f>IF('Mapping Template'!$J182=1,Q$2,0)</f>
        <v>0</v>
      </c>
      <c r="R12" s="92">
        <f>IF('Mapping Template'!$J193=1,R$2,0)</f>
        <v>0</v>
      </c>
      <c r="S12" s="92"/>
      <c r="T12" s="92">
        <f>IF('Mapping Template'!$J207=1,T$2,0)</f>
        <v>0</v>
      </c>
      <c r="U12" s="92">
        <f>IF('Mapping Template'!$J217=1,U$2,0)</f>
        <v>0</v>
      </c>
      <c r="V12" s="92">
        <f>IF('Mapping Template'!$J234=1,V$2,0)</f>
        <v>0</v>
      </c>
      <c r="W12" s="92"/>
      <c r="X12" s="92">
        <f>IF('Mapping Template'!$J251=1,X$2,0)</f>
        <v>0</v>
      </c>
      <c r="Y12" s="92">
        <f>IF('Mapping Template'!$J264=1,Y$2,0)</f>
        <v>0</v>
      </c>
      <c r="Z12" s="92">
        <f>IF('Mapping Template'!$J284=1,Z$2,0)</f>
        <v>0</v>
      </c>
      <c r="AA12" s="92">
        <f>IF('Mapping Template'!$J301=1,AA$2,0)</f>
        <v>0</v>
      </c>
    </row>
    <row r="13" spans="1:28">
      <c r="A13" s="94"/>
      <c r="B13" s="92"/>
      <c r="C13" s="92">
        <f>IF('Mapping Template'!$J21=1,C$2,0)</f>
        <v>0</v>
      </c>
      <c r="D13" s="92"/>
      <c r="E13" s="92"/>
      <c r="F13" s="92"/>
      <c r="G13" s="92">
        <f>IF('Mapping Template'!$J56=1,G$2,0)</f>
        <v>0</v>
      </c>
      <c r="H13" s="92">
        <f>IF('Mapping Template'!$J68=1,H$2,0)</f>
        <v>0</v>
      </c>
      <c r="I13" s="92"/>
      <c r="J13" s="92">
        <f>IF('Mapping Template'!$J105=1,J$2,0)</f>
        <v>0</v>
      </c>
      <c r="K13" s="92">
        <f>IF('Mapping Template'!$J116=1,K$2,0)</f>
        <v>0</v>
      </c>
      <c r="L13" s="92">
        <f>IF('Mapping Template'!$J128=1,L$2,0)</f>
        <v>0</v>
      </c>
      <c r="N13" s="92">
        <f>IF('Mapping Template'!$J150=1,N$2,0)</f>
        <v>0</v>
      </c>
      <c r="O13" s="92">
        <f>IF('Mapping Template'!$J161=1,O$2,0)</f>
        <v>0</v>
      </c>
      <c r="Q13" s="92">
        <f>IF('Mapping Template'!$J183=1,Q$2,0)</f>
        <v>0</v>
      </c>
      <c r="R13" s="92"/>
      <c r="S13" s="92"/>
      <c r="U13" s="92">
        <f>IF('Mapping Template'!$J218=1,U$2,0)</f>
        <v>0</v>
      </c>
      <c r="V13" s="92">
        <f>IF('Mapping Template'!$J235=1,V$2,0)</f>
        <v>0</v>
      </c>
      <c r="W13" s="92"/>
      <c r="X13" s="92">
        <f>IF('Mapping Template'!$J252=1,X$2,0)</f>
        <v>0</v>
      </c>
      <c r="Y13" s="92">
        <f>IF('Mapping Template'!$J265=1,Y$2,0)</f>
        <v>0</v>
      </c>
      <c r="Z13" s="92">
        <f>IF('Mapping Template'!$J285=1,Z$2,0)</f>
        <v>0</v>
      </c>
      <c r="AA13" s="92">
        <f>IF('Mapping Template'!$J302=1,AA$2,0)</f>
        <v>0</v>
      </c>
    </row>
    <row r="14" spans="1:28">
      <c r="A14" s="94"/>
      <c r="B14" s="92"/>
      <c r="C14" s="92">
        <f>IF('Mapping Template'!$J22=1,C$2,0)</f>
        <v>0</v>
      </c>
      <c r="D14" s="92"/>
      <c r="E14" s="92"/>
      <c r="G14" s="92">
        <f>IF('Mapping Template'!$J57=1,G$2,0)</f>
        <v>0</v>
      </c>
      <c r="H14" s="92">
        <f>IF('Mapping Template'!$J69=1,H$2,0)</f>
        <v>0</v>
      </c>
      <c r="I14" s="92"/>
      <c r="J14" s="92"/>
      <c r="K14" s="92">
        <f>IF('Mapping Template'!$J117=1,K$2,0)</f>
        <v>0</v>
      </c>
      <c r="L14" s="92">
        <f>IF('Mapping Template'!$J129=1,L$2,0)</f>
        <v>0</v>
      </c>
      <c r="O14" s="92">
        <f>IF('Mapping Template'!$J162=1,O$2,0)</f>
        <v>0</v>
      </c>
      <c r="Q14" s="92"/>
      <c r="R14" s="92"/>
      <c r="S14" s="92"/>
      <c r="U14" s="92">
        <f>IF('Mapping Template'!$J219=1,U$2,0)</f>
        <v>0</v>
      </c>
      <c r="V14" s="92"/>
      <c r="W14" s="92"/>
      <c r="X14" s="92">
        <f>IF('Mapping Template'!$J253=1,X$2,0)</f>
        <v>0</v>
      </c>
      <c r="Y14" s="92">
        <f>IF('Mapping Template'!$J266=1,Y$2,0)</f>
        <v>0</v>
      </c>
      <c r="Z14" s="92">
        <f>IF('Mapping Template'!$J286=1,Z$2,0)</f>
        <v>0</v>
      </c>
      <c r="AA14" s="92">
        <f>IF('Mapping Template'!$J303=1,AA$2,0)</f>
        <v>0</v>
      </c>
    </row>
    <row r="15" spans="1:28">
      <c r="A15" s="94"/>
      <c r="B15" s="92"/>
      <c r="C15" s="92">
        <f>IF('Mapping Template'!$J23=1,C$2,0)</f>
        <v>0</v>
      </c>
      <c r="D15" s="92"/>
      <c r="E15" s="92"/>
      <c r="G15" s="92"/>
      <c r="H15" s="92">
        <f>IF('Mapping Template'!$J70=1,H$2,0)</f>
        <v>0</v>
      </c>
      <c r="I15" s="92"/>
      <c r="J15" s="92"/>
      <c r="K15" s="92"/>
      <c r="L15" s="92">
        <f>IF('Mapping Template'!$J130=1,L$2,0)</f>
        <v>0</v>
      </c>
      <c r="Q15" s="92"/>
      <c r="R15" s="92"/>
      <c r="S15" s="92"/>
      <c r="U15" s="92">
        <f>IF('Mapping Template'!$J220=1,U$2,0)</f>
        <v>0</v>
      </c>
      <c r="V15" s="92"/>
      <c r="W15" s="92"/>
      <c r="X15" s="92"/>
      <c r="Y15" s="92">
        <f>IF('Mapping Template'!$J267=1,Y$2,0)</f>
        <v>0</v>
      </c>
      <c r="Z15" s="92">
        <f>IF('Mapping Template'!$J287=1,Z$2,0)</f>
        <v>0</v>
      </c>
      <c r="AA15" s="92">
        <f>IF('Mapping Template'!$J304=1,AA$2,0)</f>
        <v>0</v>
      </c>
    </row>
    <row r="16" spans="1:28">
      <c r="A16" s="94"/>
      <c r="B16" s="92"/>
      <c r="C16" s="92">
        <f>IF('Mapping Template'!$J24=1,C$2,0)</f>
        <v>0</v>
      </c>
      <c r="D16" s="92"/>
      <c r="E16" s="92"/>
      <c r="G16" s="92"/>
      <c r="H16" s="92">
        <f>IF('Mapping Template'!$J71=1,H$2,0)</f>
        <v>0</v>
      </c>
      <c r="J16" s="92"/>
      <c r="K16" s="92"/>
      <c r="L16" s="92"/>
      <c r="Q16" s="92"/>
      <c r="S16" s="92"/>
      <c r="U16" s="92">
        <f>IF('Mapping Template'!$J221=1,U$2,0)</f>
        <v>0</v>
      </c>
      <c r="V16" s="92"/>
      <c r="W16" s="92"/>
      <c r="X16" s="92"/>
      <c r="Y16" s="92">
        <f>IF('Mapping Template'!$J268=1,Y$2,0)</f>
        <v>0</v>
      </c>
      <c r="Z16" s="92">
        <f>IF('Mapping Template'!$J288=1,Z$2,0)</f>
        <v>0</v>
      </c>
      <c r="AA16" s="92">
        <f>IF('Mapping Template'!$J305=1,AA$2,0)</f>
        <v>0</v>
      </c>
    </row>
    <row r="17" spans="1:30">
      <c r="A17" s="94"/>
      <c r="B17" s="92"/>
      <c r="C17" s="92">
        <f>IF('Mapping Template'!$J25=1,C$2,0)</f>
        <v>0</v>
      </c>
      <c r="E17" s="92"/>
      <c r="G17" s="92"/>
      <c r="H17" s="92">
        <f>IF('Mapping Template'!$J72=1,H$2,0)</f>
        <v>0</v>
      </c>
      <c r="J17" s="92"/>
      <c r="K17" s="92"/>
      <c r="Q17" s="92"/>
      <c r="S17" s="92"/>
      <c r="U17" s="92">
        <f>IF('Mapping Template'!$J222=1,U$2,0)</f>
        <v>0</v>
      </c>
      <c r="V17" s="92"/>
      <c r="W17" s="92"/>
      <c r="X17" s="92"/>
      <c r="Y17" s="92">
        <f>IF('Mapping Template'!$J269=1,Y$2,0)</f>
        <v>0</v>
      </c>
      <c r="Z17" s="92">
        <f>IF('Mapping Template'!$J289=1,Z$2,0)</f>
        <v>0</v>
      </c>
      <c r="AA17" s="92">
        <f>IF('Mapping Template'!$J306=1,AA$2,0)</f>
        <v>0</v>
      </c>
    </row>
    <row r="18" spans="1:30">
      <c r="A18" s="94"/>
      <c r="B18" s="92"/>
      <c r="E18" s="92"/>
      <c r="G18" s="92"/>
      <c r="H18" s="92">
        <f>IF('Mapping Template'!$J73=1,H$2,0)</f>
        <v>0</v>
      </c>
      <c r="J18" s="92"/>
      <c r="K18" s="92"/>
      <c r="Q18" s="92"/>
      <c r="S18" s="92"/>
      <c r="U18" s="92">
        <f>IF('Mapping Template'!$J223=1,U$2,0)</f>
        <v>0</v>
      </c>
      <c r="V18" s="92"/>
      <c r="W18" s="92"/>
      <c r="X18" s="92"/>
      <c r="Y18" s="92">
        <f>IF('Mapping Template'!$J270=1,Y$2,0)</f>
        <v>0</v>
      </c>
      <c r="Z18" s="92">
        <f>IF('Mapping Template'!$J290=1,Z$2,0)</f>
        <v>0</v>
      </c>
      <c r="AA18" s="92">
        <f>IF('Mapping Template'!$J307=1,AA$2,0)</f>
        <v>0</v>
      </c>
    </row>
    <row r="19" spans="1:30">
      <c r="A19" s="94"/>
      <c r="B19" s="92"/>
      <c r="G19" s="92"/>
      <c r="H19" s="92">
        <f>IF('Mapping Template'!$J74=1,H$2,0)</f>
        <v>0</v>
      </c>
      <c r="J19" s="92"/>
      <c r="K19" s="92"/>
      <c r="S19" s="92"/>
      <c r="U19" s="92">
        <f>IF('Mapping Template'!$J224=1,U$2,0)</f>
        <v>0</v>
      </c>
      <c r="V19" s="92"/>
      <c r="W19" s="92"/>
      <c r="X19" s="92"/>
      <c r="Y19" s="92">
        <f>IF('Mapping Template'!$J271=1,Y$2,0)</f>
        <v>0</v>
      </c>
      <c r="AA19" s="92">
        <f>IF('Mapping Template'!$J308=1,AA$2,0)</f>
        <v>0</v>
      </c>
    </row>
    <row r="20" spans="1:30">
      <c r="A20" s="94"/>
      <c r="B20" s="92"/>
      <c r="G20" s="92"/>
      <c r="H20" s="92">
        <f>IF('Mapping Template'!$J75=1,H$2,0)</f>
        <v>0</v>
      </c>
      <c r="J20" s="92"/>
      <c r="K20" s="92"/>
      <c r="U20" s="92"/>
      <c r="V20" s="92"/>
      <c r="W20" s="92"/>
      <c r="X20" s="92"/>
      <c r="Y20" s="92">
        <f>IF('Mapping Template'!$J272=1,Y$2,0)</f>
        <v>0</v>
      </c>
      <c r="AA20" s="92">
        <f>IF('Mapping Template'!$J309=1,AA$2,0)</f>
        <v>0</v>
      </c>
    </row>
    <row r="21" spans="1:30">
      <c r="A21" s="94"/>
      <c r="B21" s="92"/>
      <c r="G21" s="92"/>
      <c r="H21" s="92">
        <f>IF('Mapping Template'!$J76=1,H$2,0)</f>
        <v>0</v>
      </c>
      <c r="J21" s="92"/>
      <c r="K21" s="92"/>
      <c r="U21" s="92"/>
      <c r="W21" s="92"/>
      <c r="X21" s="92"/>
      <c r="Y21" s="92">
        <f>IF('Mapping Template'!$J273=1,Y$2,0)</f>
        <v>0</v>
      </c>
      <c r="AA21" s="92">
        <f>IF('Mapping Template'!$J310=1,AA$2,0)</f>
        <v>0</v>
      </c>
    </row>
    <row r="22" spans="1:30">
      <c r="A22" s="94"/>
      <c r="B22" s="92"/>
      <c r="G22" s="92"/>
      <c r="H22" s="92">
        <f>IF('Mapping Template'!$J77=1,H$2,0)</f>
        <v>0</v>
      </c>
      <c r="J22" s="92"/>
      <c r="K22" s="92"/>
      <c r="U22" s="92"/>
      <c r="W22" s="92"/>
      <c r="X22" s="92"/>
      <c r="AA22" s="92">
        <f>IF('Mapping Template'!$J311=1,AA$2,0)</f>
        <v>0</v>
      </c>
    </row>
    <row r="23" spans="1:30">
      <c r="A23" s="94"/>
      <c r="B23" s="92"/>
      <c r="G23" s="92"/>
      <c r="H23" s="92">
        <f>IF('Mapping Template'!$J78=1,H$2,0)</f>
        <v>0</v>
      </c>
      <c r="J23" s="92"/>
      <c r="K23" s="92"/>
      <c r="U23" s="92"/>
      <c r="W23" s="92"/>
      <c r="X23" s="92"/>
      <c r="AA23" s="92">
        <f>IF('Mapping Template'!$J312=1,AA$2,0)</f>
        <v>0</v>
      </c>
    </row>
    <row r="24" spans="1:30">
      <c r="A24" s="94"/>
      <c r="B24" s="92"/>
      <c r="H24" s="92">
        <f>IF('Mapping Template'!$J79=1,H$2,0)</f>
        <v>0</v>
      </c>
      <c r="J24" s="92"/>
      <c r="K24" s="92"/>
      <c r="W24" s="92"/>
      <c r="X24" s="92"/>
      <c r="AA24" s="92">
        <f>IF('Mapping Template'!$J313=1,AA$2,0)</f>
        <v>0</v>
      </c>
    </row>
    <row r="25" spans="1:30">
      <c r="A25" s="94"/>
      <c r="B25" s="92"/>
      <c r="H25" s="92">
        <f>IF('Mapping Template'!$J80=1,H$2,0)</f>
        <v>0</v>
      </c>
      <c r="J25" s="92"/>
      <c r="K25" s="92"/>
      <c r="W25" s="92"/>
      <c r="X25" s="92"/>
      <c r="AA25" s="92">
        <f>IF('Mapping Template'!$J314=1,AA$2,0)</f>
        <v>0</v>
      </c>
    </row>
    <row r="26" spans="1:30">
      <c r="A26" s="94"/>
      <c r="B26" s="92"/>
      <c r="H26" s="92">
        <f>IF('Mapping Template'!$J81=1,H$2,0)</f>
        <v>0</v>
      </c>
      <c r="J26" s="92"/>
      <c r="K26" s="92"/>
      <c r="W26" s="92"/>
      <c r="X26" s="92"/>
    </row>
    <row r="27" spans="1:30">
      <c r="A27" s="94"/>
      <c r="B27" s="92"/>
      <c r="H27" s="92">
        <f>IF('Mapping Template'!$J82=1,H$2,0)</f>
        <v>0</v>
      </c>
      <c r="J27" s="92"/>
      <c r="K27" s="92"/>
      <c r="W27" s="92"/>
      <c r="X27" s="92"/>
    </row>
    <row r="28" spans="1:30">
      <c r="A28" s="94"/>
      <c r="B28" s="92"/>
      <c r="H28" s="92">
        <f>IF('Mapping Template'!$J83=1,H$2,0)</f>
        <v>0</v>
      </c>
      <c r="J28" s="92"/>
      <c r="K28" s="92"/>
      <c r="Z28" s="97"/>
      <c r="AA28" s="97"/>
      <c r="AB28" s="97"/>
      <c r="AC28" s="97"/>
      <c r="AD28" s="97"/>
    </row>
    <row r="29" spans="1:30">
      <c r="A29" s="94"/>
      <c r="B29" s="92"/>
      <c r="H29" s="92">
        <f>IF('Mapping Template'!$J84=1,H$2,0)</f>
        <v>0</v>
      </c>
      <c r="J29" s="92"/>
      <c r="K29" s="92"/>
    </row>
    <row r="30" spans="1:30">
      <c r="A30" s="94"/>
      <c r="B30" s="92"/>
      <c r="H30" s="92">
        <f>IF('Mapping Template'!$J85=1,H$2,0)</f>
        <v>0</v>
      </c>
      <c r="J30" s="92"/>
      <c r="K30" s="92"/>
    </row>
    <row r="31" spans="1:30">
      <c r="A31" s="94"/>
      <c r="B31" s="92"/>
      <c r="H31" s="92"/>
      <c r="J31" s="92"/>
      <c r="K31" s="92"/>
    </row>
    <row r="32" spans="1:30">
      <c r="A32" s="94"/>
      <c r="B32" s="94"/>
      <c r="H32" s="92"/>
    </row>
    <row r="33" spans="1:8">
      <c r="A33" s="94"/>
      <c r="B33" s="94"/>
      <c r="H33" s="92"/>
    </row>
    <row r="34" spans="1:8">
      <c r="A34" s="94"/>
      <c r="B34" s="94"/>
    </row>
    <row r="35" spans="1:8">
      <c r="A35" s="94"/>
      <c r="B35" s="94"/>
    </row>
  </sheetData>
  <phoneticPr fontId="5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D1E921-E607-434B-A88A-2F89389D5031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E943A93B-171A-447F-BABD-2DF95DB2E8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2026-01-09T10:37:20Z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