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Populations/"/>
    </mc:Choice>
  </mc:AlternateContent>
  <xr:revisionPtr revIDLastSave="70" documentId="8_{6052FBD0-93AC-4616-A9C3-F83DDE9BD84C}" xr6:coauthVersionLast="47" xr6:coauthVersionMax="47" xr10:uidLastSave="{FE3D3E4C-6AE0-420C-A4B5-60A39A165B42}"/>
  <bookViews>
    <workbookView xWindow="-108" yWindow="-108" windowWidth="23256" windowHeight="12456" activeTab="1"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4" l="1"/>
  <c r="D7" i="4"/>
  <c r="D8" i="4"/>
  <c r="D9" i="4"/>
  <c r="D10" i="4"/>
  <c r="D11" i="4"/>
  <c r="D12" i="4"/>
  <c r="D13" i="4"/>
  <c r="D5" i="4"/>
  <c r="S5" i="4"/>
  <c r="S6" i="4"/>
  <c r="S4" i="4"/>
  <c r="L105" i="2" s="1"/>
  <c r="R5" i="4"/>
  <c r="R6" i="4"/>
  <c r="R4" i="4"/>
  <c r="Q5" i="4"/>
  <c r="Q4" i="4"/>
  <c r="P5" i="4"/>
  <c r="P6" i="4"/>
  <c r="P4" i="4"/>
  <c r="O5" i="4"/>
  <c r="O6" i="4"/>
  <c r="O7" i="4"/>
  <c r="O8" i="4"/>
  <c r="O9" i="4"/>
  <c r="O10" i="4"/>
  <c r="O11" i="4"/>
  <c r="O12" i="4"/>
  <c r="O13" i="4"/>
  <c r="O4" i="4"/>
  <c r="N5" i="4"/>
  <c r="N6" i="4"/>
  <c r="N7" i="4"/>
  <c r="N8" i="4"/>
  <c r="N9" i="4"/>
  <c r="N10" i="4"/>
  <c r="N11" i="4"/>
  <c r="N12" i="4"/>
  <c r="N13" i="4"/>
  <c r="N14" i="4"/>
  <c r="N15" i="4"/>
  <c r="N16" i="4"/>
  <c r="N17" i="4"/>
  <c r="N4" i="4"/>
  <c r="M5" i="4"/>
  <c r="M6" i="4"/>
  <c r="M7" i="4"/>
  <c r="M8" i="4"/>
  <c r="M9" i="4"/>
  <c r="L5" i="4"/>
  <c r="L6" i="4"/>
  <c r="L7" i="4"/>
  <c r="L8" i="4"/>
  <c r="L9" i="4"/>
  <c r="L10" i="4"/>
  <c r="L4" i="4"/>
  <c r="H5" i="4"/>
  <c r="H6" i="4"/>
  <c r="H7" i="4"/>
  <c r="H8" i="4"/>
  <c r="H9" i="4"/>
  <c r="H10" i="4"/>
  <c r="G5" i="4"/>
  <c r="G6" i="4"/>
  <c r="G7" i="4"/>
  <c r="G8" i="4"/>
  <c r="G4" i="4"/>
  <c r="F5" i="4"/>
  <c r="F6" i="4"/>
  <c r="E6" i="4"/>
  <c r="E5" i="4"/>
  <c r="L32" i="2" l="1"/>
  <c r="L98" i="2"/>
  <c r="L53" i="2"/>
  <c r="L94" i="2"/>
  <c r="L83" i="2"/>
  <c r="L68" i="2"/>
  <c r="L101" i="2"/>
  <c r="F4" i="5"/>
  <c r="F5" i="5"/>
  <c r="F6" i="5"/>
  <c r="F7" i="5"/>
  <c r="F8" i="5"/>
  <c r="F9" i="5"/>
  <c r="F10" i="5"/>
  <c r="F11" i="5"/>
  <c r="F12" i="5"/>
  <c r="F13" i="5"/>
  <c r="F14" i="5"/>
  <c r="F15" i="5"/>
  <c r="F16" i="5"/>
  <c r="F17" i="5"/>
  <c r="F18" i="5"/>
  <c r="F19" i="5"/>
  <c r="F20" i="5"/>
  <c r="F3" i="5"/>
  <c r="G20" i="5" l="1"/>
  <c r="G16" i="5"/>
  <c r="G15" i="5"/>
  <c r="G13" i="5"/>
  <c r="G8" i="5"/>
  <c r="E21" i="5"/>
  <c r="H20" i="5" s="1"/>
  <c r="D21" i="5"/>
  <c r="K101" i="2"/>
  <c r="K102" i="2"/>
  <c r="K103" i="2"/>
  <c r="K105" i="2"/>
  <c r="K107" i="2"/>
  <c r="K106" i="2"/>
  <c r="K98" i="2"/>
  <c r="K96" i="2"/>
  <c r="K94" i="2" a="1"/>
  <c r="K94" i="2" s="1"/>
  <c r="K92" i="2"/>
  <c r="K89" i="2" a="1"/>
  <c r="K89" i="2" s="1"/>
  <c r="K87" i="2" a="1"/>
  <c r="K87" i="2" s="1"/>
  <c r="K86" i="2"/>
  <c r="K83" i="2" a="1"/>
  <c r="K83" i="2" s="1"/>
  <c r="K81" i="2"/>
  <c r="K79" i="2" a="1"/>
  <c r="K79" i="2" s="1"/>
  <c r="K76" i="2" a="1"/>
  <c r="K76" i="2" s="1"/>
  <c r="K74" i="2" a="1"/>
  <c r="K74" i="2" s="1"/>
  <c r="K68" i="2" a="1"/>
  <c r="K68" i="2" s="1"/>
  <c r="K65" i="2" a="1"/>
  <c r="K65" i="2" s="1"/>
  <c r="K55" i="2" a="1"/>
  <c r="K55" i="2" s="1"/>
  <c r="K53" i="2" a="1"/>
  <c r="K53" i="2" s="1"/>
  <c r="K32" i="2" a="1"/>
  <c r="K32" i="2" s="1"/>
  <c r="K29" i="2" a="1"/>
  <c r="K29" i="2" s="1"/>
  <c r="K24" i="2" a="1"/>
  <c r="K24" i="2" s="1"/>
  <c r="K20" i="2" a="1"/>
  <c r="K20" i="2" s="1"/>
  <c r="K18" i="2" a="1"/>
  <c r="K18" i="2" s="1"/>
  <c r="H10" i="5" l="1"/>
  <c r="H12" i="5"/>
  <c r="H13" i="5"/>
  <c r="H14" i="5"/>
  <c r="H6" i="5"/>
  <c r="H18" i="5"/>
  <c r="I16" i="5"/>
  <c r="H9" i="5"/>
  <c r="H11" i="5"/>
  <c r="I20" i="5"/>
  <c r="H15" i="5"/>
  <c r="I15" i="5" s="1"/>
  <c r="H4" i="5"/>
  <c r="H16" i="5"/>
  <c r="H5" i="5"/>
  <c r="H17" i="5"/>
  <c r="H7" i="5"/>
  <c r="H19" i="5"/>
  <c r="H8" i="5"/>
  <c r="K22" i="2" a="1"/>
  <c r="K22" i="2" s="1"/>
  <c r="K99" i="2" l="1" a="1"/>
  <c r="K99" i="2" s="1"/>
  <c r="K49" i="2"/>
  <c r="G19" i="5"/>
  <c r="I19" i="5" s="1"/>
  <c r="K9" i="2" l="1" a="1"/>
  <c r="K9" i="2" s="1"/>
  <c r="M4" i="4"/>
  <c r="L61" i="2" s="1"/>
  <c r="K4" i="4"/>
  <c r="L51" i="2" s="1"/>
  <c r="J4" i="4"/>
  <c r="L49" i="2" s="1"/>
  <c r="I5" i="4"/>
  <c r="I4" i="4"/>
  <c r="L46" i="2" s="1"/>
  <c r="H4" i="4"/>
  <c r="L38" i="2" s="1"/>
  <c r="F4" i="4"/>
  <c r="L28" i="2" s="1"/>
  <c r="G18" i="5" l="1"/>
  <c r="I18" i="5" s="1"/>
  <c r="G17" i="5"/>
  <c r="I17" i="5" s="1"/>
  <c r="G14" i="5"/>
  <c r="G7" i="5"/>
  <c r="G9" i="5"/>
  <c r="G10" i="5"/>
  <c r="E4" i="4"/>
  <c r="L24" i="2" s="1"/>
  <c r="D4" i="4"/>
  <c r="L13" i="2" s="1"/>
  <c r="K58" i="2" a="1"/>
  <c r="K58" i="2" s="1"/>
  <c r="K46" i="2" a="1"/>
  <c r="K46" i="2" s="1"/>
  <c r="K44" i="2" a="1"/>
  <c r="K44" i="2" s="1"/>
  <c r="K38" i="2" a="1"/>
  <c r="K38" i="2" s="1"/>
  <c r="K36" i="2" a="1"/>
  <c r="K36" i="2" s="1"/>
  <c r="K28" i="2" a="1"/>
  <c r="K28" i="2" s="1"/>
  <c r="C4" i="4"/>
  <c r="L11" i="2" s="1"/>
  <c r="B5" i="4"/>
  <c r="B6" i="4"/>
  <c r="B7" i="4"/>
  <c r="B8" i="4"/>
  <c r="B4" i="4"/>
  <c r="L5" i="2" l="1"/>
  <c r="G3" i="5" s="1"/>
  <c r="G6" i="5"/>
  <c r="G5" i="5"/>
  <c r="K16" i="2" a="1"/>
  <c r="K16" i="2" s="1"/>
  <c r="K13" i="2" a="1"/>
  <c r="K13" i="2" s="1"/>
  <c r="K11" i="2" a="1"/>
  <c r="K11" i="2" s="1"/>
  <c r="K5" i="2" a="1"/>
  <c r="K5" i="2" s="1"/>
  <c r="K41" i="2" l="1" a="1"/>
  <c r="K41" i="2" s="1"/>
  <c r="K62" i="2" l="1" a="1"/>
  <c r="K62" i="2" s="1"/>
  <c r="K61" i="2" a="1"/>
  <c r="K61" i="2" s="1"/>
  <c r="K51" i="2" a="1"/>
  <c r="K51" i="2" s="1"/>
  <c r="G11" i="5" l="1"/>
  <c r="H3" i="5"/>
  <c r="H21" i="5" s="1"/>
  <c r="I8" i="5" l="1"/>
  <c r="I9" i="5"/>
  <c r="I11" i="5"/>
  <c r="G4" i="5"/>
  <c r="I4" i="5" s="1"/>
  <c r="G12" i="5"/>
  <c r="I12" i="5" s="1"/>
  <c r="I6" i="5"/>
  <c r="I7" i="5"/>
  <c r="I13" i="5"/>
  <c r="I5" i="5"/>
  <c r="I10" i="5"/>
  <c r="I14" i="5"/>
  <c r="I3" i="5" l="1"/>
  <c r="I21"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<sst xmlns="http://schemas.openxmlformats.org/spreadsheetml/2006/main" count="356" uniqueCount="281">
  <si>
    <t>Working with Women &amp; Girls Mapping Template</t>
  </si>
  <si>
    <t>Edition: V1.2</t>
  </si>
  <si>
    <t>Publication date: 5th November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</si>
  <si>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</si>
  <si>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</si>
  <si>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</si>
  <si>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</si>
  <si>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</si>
  <si>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</si>
  <si>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</si>
  <si>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</si>
  <si>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</si>
  <si>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</si>
  <si>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</si>
  <si>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V1.2</t>
  </si>
  <si>
    <t>Aidan Riley Education Officer</t>
  </si>
  <si>
    <t>AR 05/11/24</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</si>
  <si>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</si>
  <si>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</si>
  <si>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</si>
  <si>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</si>
  <si>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</si>
  <si>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</si>
  <si>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Working with Women &amp; Girls</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</si>
  <si>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</si>
  <si>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</si>
  <si>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</si>
  <si>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</si>
  <si>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</si>
  <si>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</si>
  <si>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</si>
  <si>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</si>
  <si>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</si>
  <si>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</si>
  <si>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</si>
  <si>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</si>
  <si>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</si>
  <si>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</si>
  <si>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</si>
  <si>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</si>
  <si>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</si>
  <si>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The rights of women and girls and their access to sport and physical activity</t>
  </si>
  <si>
    <t>Ref </t>
  </si>
  <si>
    <t>Knowledge and Understanding (K&amp;U):</t>
  </si>
  <si>
    <t>Those working with women and girls must:</t>
  </si>
  <si>
    <t>K1.1 </t>
  </si>
  <si>
    <t>UN women’s strategic plan (UNWSP) and UN guidelines on access to sport and physical activity.</t>
  </si>
  <si>
    <t>Identify the components of the UNWSP, including the right to:
- Good health and wellbeing
- Quality Education
- Gender equality
- Reduced inequalities.</t>
  </si>
  <si>
    <t>Describe the application of the UNWSP in sport and physical activity.</t>
  </si>
  <si>
    <t>Describe the importance of providing inclusive practice.</t>
  </si>
  <si>
    <t>Identify the elements of an inclusive environment.</t>
  </si>
  <si>
    <t>K1.2 </t>
  </si>
  <si>
    <t>Transgender Policies in Sport and Physical Activity</t>
  </si>
  <si>
    <t>Describe the application of transgender policies in sport and physical activity.</t>
  </si>
  <si>
    <t>Skills: </t>
  </si>
  <si>
    <t>Those working with women and girls must be able to:</t>
  </si>
  <si>
    <t>S1.1 </t>
  </si>
  <si>
    <t>Act on UN Guidelines</t>
  </si>
  <si>
    <t>Act in accordance with the relevant UN guidelines when delivering sport and or physical activity activities with women and girls.</t>
  </si>
  <si>
    <t>2. Safe and inclusive practice when working with women and girls</t>
  </si>
  <si>
    <t>K&amp;U</t>
  </si>
  <si>
    <t>K2.1</t>
  </si>
  <si>
    <t xml:space="preserve">Recognise inequalities in the provision of sport and physical activity
</t>
  </si>
  <si>
    <t>Identify ways in which to address inequalities in sport and physical activity provision e.g., ensuring female, not unisex kit; female changing facilities; provision of equal quality facilities or coaching.</t>
  </si>
  <si>
    <t xml:space="preserve">Identify ways in which to achieve gender equity within your sport and physical activity setting. </t>
  </si>
  <si>
    <t>Identify any cultural, epidemiological and / or socioeconomic factors related to women and girls, e.g., religious, or cultural taboo’s, intersectionality, the roles and responsibilities of women, working patterns.</t>
  </si>
  <si>
    <t>K2.2</t>
  </si>
  <si>
    <t>Professional boundaries when working with women and girls</t>
  </si>
  <si>
    <t>Describe how coaching behaviours, language and tone of voice can impact participation, enjoyment and development of women and girls in sport and physical activity.</t>
  </si>
  <si>
    <t>Identify your scope of practise and what issues would fall outside of that, specifically related to women and girls, e.g., fitting a sports bra, investigating pelvic floor dysfunction, exercise programming and/or delivery for pregnant or postnatal women; rehabilitation of injuries; or dealing with an eating disorder, may extend beyond your scope of practise.</t>
  </si>
  <si>
    <t>K2.3</t>
  </si>
  <si>
    <t>The components which comprise a safe environment for women and girls</t>
  </si>
  <si>
    <t>Identify what is a safe environment for women and girls.</t>
  </si>
  <si>
    <t>Detail the process for challenging when environments are deemed unsafe.</t>
  </si>
  <si>
    <t>K2.4</t>
  </si>
  <si>
    <t>The components which comprise an inclusive environment for women and girls</t>
  </si>
  <si>
    <t>Describe the importance of providing inclusive practise.</t>
  </si>
  <si>
    <t>K2.5</t>
  </si>
  <si>
    <t>Know how to challenge poor practise or behaviour</t>
  </si>
  <si>
    <t>Detail the process for challenging when practice and / or activities are deemed inappropriate or unsafe for women and girls.</t>
  </si>
  <si>
    <t>S2.1</t>
  </si>
  <si>
    <t>Safe and inclusive practice</t>
  </si>
  <si>
    <t>Provide an inclusive and safe sport and physical activity environment for women and girls.</t>
  </si>
  <si>
    <t>Deliver inclusive activities for women and girls.</t>
  </si>
  <si>
    <t>Adhere to appropriate procedures and professional standards.</t>
  </si>
  <si>
    <t xml:space="preserve">3. Female Specific Physiology </t>
  </si>
  <si>
    <t xml:space="preserve">K3.1 </t>
  </si>
  <si>
    <t>Knowledge and understanding of the physiology and anatomy of women and girls' bodies throughout their lives</t>
  </si>
  <si>
    <t>Identify the physiological, anatomical, and biomechanical elements that happen exclusively in a female body, or differently in a female body compared to a male body, and why these are important in the context of sport and physical activity. For example:
•	Understand the impact of the menstrual cycle on how women feel physically and emotionally, and how this can influence participation and performance in sport and exercise.
- Describe the challenges of managing periods in sport and how you might best support women and girls within the scope of your role
- Understand why knowing if a girl or woman is using hormonal contraceptives is important as a coach, practitioner or trainer
- Describe how to identify pelvic floor dysfunction and how to ensure that pelvic floor health is protected and preserved in training regimes and sports performance
- Understand the importance of breast support in sport and exercise, and how best to advise women and girls about breast support within the scope of your role in sport and exercise.</t>
  </si>
  <si>
    <t>K3.2 </t>
  </si>
  <si>
    <t>Knowledge and understanding of the psychological and psychosocial factors which negatively influence the experiences of women and girls in sport and physical activity across their lives</t>
  </si>
  <si>
    <t>Describe how psychological factors such as fear of judgment, body confidence, self-esteem, perfectionism, stress and overwhelm impact women and girls participation in, and experience of sport and physical activity.</t>
  </si>
  <si>
    <t>Describe how psychosocial factors such as gender stereotyping, misogyny, sexism, media and social media impact the experience of women and girls in sport and physical activity.</t>
  </si>
  <si>
    <t>S3.1</t>
  </si>
  <si>
    <t xml:space="preserve">Female Specific Physiology </t>
  </si>
  <si>
    <t>Design and deliver activities that honour female physiology</t>
  </si>
  <si>
    <t>Design approaches that accommodate sex differences in adaptation responses, where appropriate (e.g. heat or altitude acclimation, strength training programming, fasted training</t>
  </si>
  <si>
    <t xml:space="preserve">Promote a psychologically safe environment for women and girls doing sport and physical activity to discuss female specific anatomy and physiology. </t>
  </si>
  <si>
    <t>Provide and offer sign posting to support women and girls who require additional guidance.</t>
  </si>
  <si>
    <t>S3.2</t>
  </si>
  <si>
    <t>Psychosocial barriers</t>
  </si>
  <si>
    <t>Demonstrate proactivity to remove the psychosocial barriers that impact the experiences of women and girls in sport and physical activity.</t>
  </si>
  <si>
    <t xml:space="preserve">4. Life stages of Women and Girls </t>
  </si>
  <si>
    <t>K4.1 </t>
  </si>
  <si>
    <t>The life stages (puberty, pre/post natal/perimenopause and post menopause) a girl and woman can go through and their physical, emotional and social impact</t>
  </si>
  <si>
    <t xml:space="preserve">Describe the inevitable and potential life stages of a woman through different domains. E.g.  physical, social, emotional, and cognitive. </t>
  </si>
  <si>
    <t>Identify the relationship between the different domains.</t>
  </si>
  <si>
    <t>Recognise the need for further specialist knowledge, understanding and skills when working with pregnant and postnatal women, which should be developed through training which is mapped to the ‘Working with Antenatal and Postnatal Clients’ CIMSPA standard</t>
  </si>
  <si>
    <t>K4.2</t>
  </si>
  <si>
    <t>The physiology and anatomy of women and girls' bodies throughout their lives.</t>
  </si>
  <si>
    <t xml:space="preserve">Describe sex-specific endocrine (hormonal) changes that occur across life stages and how they influence physiological systems, psychology and mental wellbeing in women and girls. </t>
  </si>
  <si>
    <t>Describe the intersecting sex- and age- specific factors which influence body composition in women and girls.</t>
  </si>
  <si>
    <t>Describe how you would translate knowledge of the life stage specific physiology into practise.</t>
  </si>
  <si>
    <t>K4.3 </t>
  </si>
  <si>
    <t>The psychosocial experience of women and girls in sport and physical activity across their lives</t>
  </si>
  <si>
    <t>Describe the life-stage specific psychosocial experiences of women and girls and how they influence motivation and ability in sport and physical activity.</t>
  </si>
  <si>
    <t>S4.1</t>
  </si>
  <si>
    <t xml:space="preserve">Activities </t>
  </si>
  <si>
    <t>Plan activities that are relevant for the life stage of women and girls, and across all domains (physical, social, emotional, and cognitive)</t>
  </si>
  <si>
    <t>Adapt your delivery to support the lived experience of women and girls to allow them to participate or perform</t>
  </si>
  <si>
    <t>5. External factors influencing participation in sport and physical activity</t>
  </si>
  <si>
    <t>K5.1 </t>
  </si>
  <si>
    <t>The range of female specific factors that influence participation and performance in sport and physical activity</t>
  </si>
  <si>
    <t>Describe the range of female specific factors that influence participation and performance in sport and physical activity, and how they might impact participation and performance in sport and physical activity for women and girls.  Including:
- Childcare
- Equipment
- Kit and clothing (e.g. teamwear, issued uniforms, apparel design)
- Facilities
- Finances
- Body confidence
- Belonging
- Societal and Cultural
- Accessibility.</t>
  </si>
  <si>
    <t>S5.1 </t>
  </si>
  <si>
    <t xml:space="preserve">External factors influencing participation </t>
  </si>
  <si>
    <t>Adapt and deliver sport and physical activity which considers the factors that influence women and girls' motivations and ability to take part in sport and physical activity.</t>
  </si>
  <si>
    <t xml:space="preserve">6. Creating a positive environment </t>
  </si>
  <si>
    <t>K6.1 </t>
  </si>
  <si>
    <t>Methods to engage women and girls in a group, team or individually which sufficiently challenge and offer opportunities to be successful.</t>
  </si>
  <si>
    <t>Describe the elements of sessions that will engage and motivate all women and girls, across the life stages, including coaching behaviours, tone, language, imagery, equipment, communication styles and exercise modifications</t>
  </si>
  <si>
    <t>Describe how to create an environment that focusses on the physical and emotional health of women and girls.</t>
  </si>
  <si>
    <t>K6.2 </t>
  </si>
  <si>
    <t>Reflect and explore your own and others attitudes and beliefs around women and girls.</t>
  </si>
  <si>
    <t>Define the potential power dynamic between coach and athlete and the potential impact this could have on the physical and emotional health of women and girls.</t>
  </si>
  <si>
    <t>Give examples of potential sexist behaviour which could create a negative experience for women and girls in sport and physical activity.</t>
  </si>
  <si>
    <t>Describe how you could respond to sexism within your sport or physical activity environment.</t>
  </si>
  <si>
    <t>K6.3</t>
  </si>
  <si>
    <t>How to create an environment that promotes body literacy and body confidence.</t>
  </si>
  <si>
    <t>Describe ways of communicating positively about female specific topics, e.g., pelvic health, menstrual cycle, weight management.</t>
  </si>
  <si>
    <t>Describe what kit and equipment would encourage women and girls to participate and perform in sport and physical activity, e.g., not having white shorts, kit that fits female bodies, caught short period products, sports bra’s, period underwear, swimming costumes.</t>
  </si>
  <si>
    <t>S6.1 </t>
  </si>
  <si>
    <t>Lead sessions</t>
  </si>
  <si>
    <t>Lead sessions that engage and motivate all women and girls.</t>
  </si>
  <si>
    <t>S6.2 </t>
  </si>
  <si>
    <t xml:space="preserve">Safe environment </t>
  </si>
  <si>
    <t>Demonstrate an ability to create an environment that focusses on the physical and emotional health of women and girls.</t>
  </si>
  <si>
    <t xml:space="preserve">Demonstrate reflective practise in relation to the way you work with women and girls. </t>
  </si>
  <si>
    <t>Demonstrate that you can deal with conflict in a non-sexist, non derogatory way.</t>
  </si>
  <si>
    <t>S6.3</t>
  </si>
  <si>
    <t>Awareness</t>
  </si>
  <si>
    <t xml:space="preserve">Communicate positively about female specific topics. </t>
  </si>
  <si>
    <t>Observe when kit and equipment impacts women and girls' ability to participate and perform in sport and physical activity.</t>
  </si>
  <si>
    <t xml:space="preserve">7. Duty of care to Women and Girls </t>
  </si>
  <si>
    <t>K7.1 </t>
  </si>
  <si>
    <t>The IOC consensus statement on Relative Energy Deficiency in Sport (RED-S).</t>
  </si>
  <si>
    <t>Define RED-S and explain why it occurs.</t>
  </si>
  <si>
    <t>Describe the signs and symptoms of RED-S</t>
  </si>
  <si>
    <t xml:space="preserve">Describe how to support and rehabilitate women and girls with RED-S </t>
  </si>
  <si>
    <t>Identify where to sign post for RED-S support and know what care to expect.</t>
  </si>
  <si>
    <t>Describe factors which could increase the prevalence of RED-S in your sport and physical activity setting, e.g., weight monitoring practises, high training volumes, poor nutritional knowledge.</t>
  </si>
  <si>
    <t>Evaluate the potential risks versus value of weight or body composition monitoring practises on the physical and emotional health of women and girls.</t>
  </si>
  <si>
    <t>K7.2 </t>
  </si>
  <si>
    <t>Female specific injury risks in women and girls in sport and physical activity</t>
  </si>
  <si>
    <t>Describe the female specific risk factors for injury.</t>
  </si>
  <si>
    <t>Describe and deliver an evidence-based approach to injury resilience in women and girls, e.g., Multi component conditioning programs, FIFA 11+.</t>
  </si>
  <si>
    <t>K7.3 </t>
  </si>
  <si>
    <t>Concussion in women and girls</t>
  </si>
  <si>
    <t>Identify sex-specific risk factors for concussion.</t>
  </si>
  <si>
    <t>Identify how to recognise concussion in women and girls.</t>
  </si>
  <si>
    <t>Explain a sex-specific approach to rehabilitation and RTP from concussion in women and girls.</t>
  </si>
  <si>
    <t>K7.4</t>
  </si>
  <si>
    <t>Potential risk to health of sport and physical activity at each life stage in women and girls</t>
  </si>
  <si>
    <t>Describe the elements of an environment which promotes healthy relationships with food, bodies, sport and physical activity across a girls and woman’s life, e.g., practises around body composition monitoring, access to and judgement around nutrition, language around body shapes and size, diet trends and supplementation.</t>
  </si>
  <si>
    <t>Describe the potential injury risk factors associated with a woman’s life stages.</t>
  </si>
  <si>
    <t>K7.5</t>
  </si>
  <si>
    <t>Reporting and recording safeguarding concerns</t>
  </si>
  <si>
    <t>Describe the safeguarding procedures appropriate to their job role or where appropriate how to implement sufficient safeguarding procedures that are necessary in order to safeguard and protect women and girls.</t>
  </si>
  <si>
    <t>S7.1</t>
  </si>
  <si>
    <t>Support</t>
  </si>
  <si>
    <t>Appropriately review menstrual health status in the women and girls in your care.</t>
  </si>
  <si>
    <t xml:space="preserve">Recognise the signs and symptoms of RED-S. </t>
  </si>
  <si>
    <t>Signpost for support and know what care to expect.</t>
  </si>
  <si>
    <t>S7.2</t>
  </si>
  <si>
    <t>Plan and deliver programmes</t>
  </si>
  <si>
    <t xml:space="preserve">Plan and deliver programmes to promote injury resilience in women and girls. </t>
  </si>
  <si>
    <t>S7.3</t>
  </si>
  <si>
    <t xml:space="preserve">Awareness of risk and injury </t>
  </si>
  <si>
    <t>Awareness of the risk of brain trauma in your sport or activity and adapt your practise accordingly.</t>
  </si>
  <si>
    <t>Recognise concussion in women and girls and adapt care and support appropriately.</t>
  </si>
  <si>
    <t>S7.4</t>
  </si>
  <si>
    <t xml:space="preserve">Behaviour and language </t>
  </si>
  <si>
    <t>Reflect on your behaviours and language which could impact healthy relationships with food, diet, eating behaviours and body confidence and sport and physical activity, across a girls and woman’s life.</t>
  </si>
  <si>
    <t>Recognise potential indicators of abuse and poor practice</t>
  </si>
  <si>
    <t>Be able to seek advice and support when required</t>
  </si>
  <si>
    <t>S7.5</t>
  </si>
  <si>
    <t xml:space="preserve">Safeguarding </t>
  </si>
  <si>
    <t>Apply organisational procedures around safeguarding and the protection of women and girls</t>
  </si>
  <si>
    <t>8. Working with a team of Women and Girls specialists</t>
  </si>
  <si>
    <t>K8.1 </t>
  </si>
  <si>
    <t>The roles of women and girls' specialists specific to the needs of women and girls across their lives. E.g., GP’s, women’s health physios, dieticians</t>
  </si>
  <si>
    <t>Identify appropriate practitioners and/or resources which support women and girls in sport and physical activity.</t>
  </si>
  <si>
    <t>Describe how to identify credible and accurate sources of information regarding women and girls' health, wellbeing and performance in physical activity and sport.</t>
  </si>
  <si>
    <t>K8.2</t>
  </si>
  <si>
    <t>The skills required and parameters of each role and how to access them in line with professional responsibility</t>
  </si>
  <si>
    <t>Explain how you would develop reliable referral pathways through to these roles.</t>
  </si>
  <si>
    <t>S8.1 </t>
  </si>
  <si>
    <t xml:space="preserve">Working with others </t>
  </si>
  <si>
    <t>Use a team appropriately to provide support to women and girls in sport and physical activity.</t>
  </si>
  <si>
    <t>S8.2 </t>
  </si>
  <si>
    <t xml:space="preserve">Referrals to other sources </t>
  </si>
  <si>
    <t>Create reliable referral pathways through to these roles.</t>
  </si>
  <si>
    <t>9. Professional practice when working with Women and Girls</t>
  </si>
  <si>
    <t>K9.1</t>
  </si>
  <si>
    <t>Recognising good practice in the industry when working with women and girls through professional ethics, values and appropriate legislation and policies – such as the gender equality road map and the women’s health strategy</t>
  </si>
  <si>
    <t>Describe how you would adapt delivery style and personal behaviours to meet the needs, motivation and context of women and girls in sport and physical activity.</t>
  </si>
  <si>
    <t>K9.2</t>
  </si>
  <si>
    <t>Continuing professional development relating to working with women and girls.</t>
  </si>
  <si>
    <t>Explain the need for continued personal development related to working with women and girls, and where you would find it.</t>
  </si>
  <si>
    <t>K9.3</t>
  </si>
  <si>
    <t>The importance of being a positive role model to women and girls</t>
  </si>
  <si>
    <t>Describe what actions and behaviours create positive role models for women and girls in sport and physical activity.</t>
  </si>
  <si>
    <t>S9.1 </t>
  </si>
  <si>
    <t xml:space="preserve">Engagement </t>
  </si>
  <si>
    <t>Appropriately engage to meet the needs motivations, and context of women and girls in sport and physical activity.</t>
  </si>
  <si>
    <t>S9.2</t>
  </si>
  <si>
    <t xml:space="preserve">Personal development </t>
  </si>
  <si>
    <t>Demonstrate continuing professional development relating to working with women and girls.</t>
  </si>
  <si>
    <t>S9.3</t>
  </si>
  <si>
    <t>Positive role model</t>
  </si>
  <si>
    <t>Demonstrate actions and behaviours create positive role models for women and girls in sport and physical activity</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</si>
  <si>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</si>
  <si>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</si>
  <si>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</si>
  <si>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</si>
  <si>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</si>
  <si>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</si>
  <si>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</si>
  <si>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</si>
  <si>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</si>
  <si>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</si>
  <si>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</si>
  <si>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</si>
  <si>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</si>
  <si>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</si>
  <si>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</si>
  <si>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</si>
  <si>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</si>
  <si>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</si>
  <si>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</si>
  <si>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</si>
  <si>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</si>
  <si>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</si>
  <si>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</si>
  <si>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</si>
  <si>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</si>
  <si>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</si>
  <si>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</si>
  <si>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</si>
  <si>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</si>
  <si>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</si>
  <si>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</si>
  <si>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 percentage of knowledge/ skill covered in each section</t>
  </si>
  <si>
    <t>K1</t>
  </si>
  <si>
    <t>S1</t>
  </si>
  <si>
    <t>K2</t>
  </si>
  <si>
    <t>S2</t>
  </si>
  <si>
    <t>K3</t>
  </si>
  <si>
    <t>S3</t>
  </si>
  <si>
    <t>K4</t>
  </si>
  <si>
    <t>S4</t>
  </si>
  <si>
    <t>K5</t>
  </si>
  <si>
    <t>S5</t>
  </si>
  <si>
    <t>K6</t>
  </si>
  <si>
    <t>S6</t>
  </si>
  <si>
    <t>K7</t>
  </si>
  <si>
    <t>S7</t>
  </si>
  <si>
    <t>K8</t>
  </si>
  <si>
    <t>S8</t>
  </si>
  <si>
    <t>K9</t>
  </si>
  <si>
    <t>S9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</si>
</sst>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b/>
      <sz val="9"/>
      <color theme="4" tint="-0.499984740745262"/>
      <name val="Calibri"/>
      <family val="2"/>
      <scheme val="minor"/>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b/>
      <sz val="12"/>
      <color rgb="FF002060"/>
      <name val="Poppins"/>
      <family val="3"/>
    </font>
    <font>
      <sz val="11"/>
      <color rgb="FF002060"/>
      <name val="Poppins"/>
      <family val="3"/>
    </font>
    <font>
      <b/>
      <sz val="11"/>
      <color rgb="FF002060"/>
      <name val="Poppins"/>
      <family val="3"/>
    </font>
    <font>
      <b/>
      <sz val="11"/>
      <color rgb="FFF089B1"/>
      <name val="Poppins"/>
      <family val="3"/>
    </font>
    <font>
      <sz val="11"/>
      <color rgb="FFF089B1"/>
      <name val="Poppins"/>
      <family val="3"/>
    </font>
    <font>
      <b/>
      <sz val="11"/>
      <color theme="5"/>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80">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style="medium">
        <color rgb="FF002060"/>
      </left>
      <right/>
      <top style="dotted">
        <color theme="0" tint="-0.499984740745262"/>
      </top>
      <bottom style="dotted">
        <color theme="0" tint="-0.499984740745262"/>
      </bottom>
      <diagonal/>
    </border>
    <border>
      <left style="medium">
        <color rgb="FF002060"/>
      </left>
      <right/>
      <top style="dotted">
        <color theme="0" tint="-0.499984740745262"/>
      </top>
      <bottom style="medium">
        <color rgb="FF002060"/>
      </bottom>
      <diagonal/>
    </border>
    <border>
      <left style="medium">
        <color rgb="FF002060"/>
      </left>
      <right/>
      <top/>
      <bottom style="dotted">
        <color theme="0" tint="-0.499984740745262"/>
      </bottom>
      <diagonal/>
    </border>
    <border>
      <left style="medium">
        <color theme="7" tint="-0.249977111117893"/>
      </left>
      <right/>
      <top/>
      <bottom/>
      <diagonal/>
    </border>
    <border>
      <left style="thin">
        <color theme="3"/>
      </left>
      <right style="thin">
        <color theme="3"/>
      </right>
      <top style="thin">
        <color theme="3"/>
      </top>
      <bottom style="thin">
        <color theme="3"/>
      </bottom>
      <diagonal/>
    </border>
    <border>
      <left/>
      <right/>
      <top/>
      <bottom style="dotted">
        <color theme="0" tint="-0.499984740745262"/>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bottom style="dotted">
        <color theme="0" tint="-0.499984740745262"/>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style="medium">
        <color rgb="FF002060"/>
      </top>
      <bottom style="medium">
        <color rgb="FF002060"/>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right/>
      <top/>
      <bottom style="medium">
        <color rgb="FF002060"/>
      </bottom>
      <diagonal/>
    </border>
    <border>
      <left/>
      <right style="medium">
        <color rgb="FF002060"/>
      </right>
      <top style="medium">
        <color rgb="FF002060"/>
      </top>
      <bottom style="dotted">
        <color theme="0" tint="-0.499984740745262"/>
      </bottom>
      <diagonal/>
    </border>
    <border>
      <left style="medium">
        <color rgb="FF12326E"/>
      </left>
      <right style="medium">
        <color rgb="FF12326E"/>
      </right>
      <top style="medium">
        <color rgb="FF12326E"/>
      </top>
      <bottom style="medium">
        <color rgb="FF12326E"/>
      </bottom>
      <diagonal/>
    </border>
    <border>
      <left style="medium">
        <color rgb="FF002060"/>
      </left>
      <right style="medium">
        <color rgb="FF002060"/>
      </right>
      <top style="medium">
        <color rgb="FF002060"/>
      </top>
      <bottom style="dotted">
        <color theme="0" tint="-0.34998626667073579"/>
      </bottom>
      <diagonal/>
    </border>
    <border>
      <left/>
      <right style="medium">
        <color rgb="FF12326E"/>
      </right>
      <top style="medium">
        <color rgb="FF12326E"/>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style="medium">
        <color rgb="FF002060"/>
      </left>
      <right style="medium">
        <color rgb="FF002060"/>
      </right>
      <top/>
      <bottom style="medium">
        <color rgb="FF12326E"/>
      </bottom>
      <diagonal/>
    </border>
    <border>
      <left/>
      <right style="medium">
        <color rgb="FF002060"/>
      </right>
      <top style="dotted">
        <color theme="0" tint="-0.499984740745262"/>
      </top>
      <bottom style="medium">
        <color rgb="FF002060"/>
      </bottom>
      <diagonal/>
    </border>
    <border>
      <left style="medium">
        <color rgb="FF002060"/>
      </left>
      <right style="medium">
        <color rgb="FF002060"/>
      </right>
      <top style="medium">
        <color rgb="FF12326E"/>
      </top>
      <bottom style="dotted">
        <color theme="0" tint="-0.34998626667073579"/>
      </bottom>
      <diagonal/>
    </border>
    <border>
      <left style="medium">
        <color rgb="FF002060"/>
      </left>
      <right style="medium">
        <color rgb="FF002060"/>
      </right>
      <top style="medium">
        <color rgb="FF12326E"/>
      </top>
      <bottom/>
      <diagonal/>
    </border>
    <border>
      <left style="medium">
        <color rgb="FF12326E"/>
      </left>
      <right style="medium">
        <color rgb="FF12326E"/>
      </right>
      <top/>
      <bottom/>
      <diagonal/>
    </border>
    <border>
      <left style="medium">
        <color rgb="FF12326E"/>
      </left>
      <right style="medium">
        <color rgb="FF12326E"/>
      </right>
      <top style="medium">
        <color rgb="FF12326E"/>
      </top>
      <bottom/>
      <diagonal/>
    </border>
    <border>
      <left style="medium">
        <color rgb="FF002060"/>
      </left>
      <right/>
      <top style="medium">
        <color rgb="FF12326E"/>
      </top>
      <bottom style="dotted">
        <color theme="0" tint="-0.34998626667073579"/>
      </bottom>
      <diagonal/>
    </border>
    <border>
      <left/>
      <right style="medium">
        <color rgb="FF002060"/>
      </right>
      <top style="medium">
        <color rgb="FF12326E"/>
      </top>
      <bottom style="dotted">
        <color theme="0" tint="-0.34998626667073579"/>
      </bottom>
      <diagonal/>
    </border>
    <border>
      <left/>
      <right style="medium">
        <color rgb="FF002060"/>
      </right>
      <top style="medium">
        <color rgb="FF002060"/>
      </top>
      <bottom style="dotted">
        <color theme="3"/>
      </bottom>
      <diagonal/>
    </border>
    <border>
      <left/>
      <right style="medium">
        <color rgb="FF002060"/>
      </right>
      <top style="dotted">
        <color theme="3"/>
      </top>
      <bottom style="dotted">
        <color theme="3"/>
      </bottom>
      <diagonal/>
    </border>
    <border>
      <left/>
      <right style="medium">
        <color rgb="FF002060"/>
      </right>
      <top style="dotted">
        <color theme="3"/>
      </top>
      <bottom style="medium">
        <color rgb="FF002060"/>
      </bottom>
      <diagonal/>
    </border>
    <border>
      <left/>
      <right style="medium">
        <color rgb="FF002060"/>
      </right>
      <top style="dotted">
        <color theme="0" tint="-0.499984740745262"/>
      </top>
      <bottom style="dotted">
        <color theme="0" tint="-0.499984740745262"/>
      </bottom>
      <diagonal/>
    </border>
    <border>
      <left/>
      <right style="medium">
        <color rgb="FF002060"/>
      </right>
      <top/>
      <bottom style="dotted">
        <color theme="0" tint="-0.499984740745262"/>
      </bottom>
      <diagonal/>
    </border>
    <border>
      <left/>
      <right style="medium">
        <color rgb="FF12326E"/>
      </right>
      <top/>
      <bottom style="medium">
        <color rgb="FF12326E"/>
      </bottom>
      <diagonal/>
    </border>
    <border>
      <left/>
      <right style="medium">
        <color rgb="FF12326E"/>
      </right>
      <top/>
      <bottom/>
      <diagonal/>
    </border>
    <border>
      <left/>
      <right/>
      <top style="medium">
        <color rgb="FF12326E"/>
      </top>
      <bottom/>
      <diagonal/>
    </border>
    <border>
      <left/>
      <right/>
      <top/>
      <bottom style="medium">
        <color rgb="FF12326E"/>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rgb="FF002060"/>
      </left>
      <right style="medium">
        <color rgb="FF002060"/>
      </right>
      <top/>
      <bottom style="dotted">
        <color rgb="FF12326E"/>
      </bottom>
      <diagonal/>
    </border>
    <border>
      <left style="medium">
        <color rgb="FF002060"/>
      </left>
      <right style="medium">
        <color rgb="FF12326E"/>
      </right>
      <top style="medium">
        <color rgb="FF12326E"/>
      </top>
      <bottom/>
      <diagonal/>
    </border>
    <border>
      <left style="medium">
        <color rgb="FF002060"/>
      </left>
      <right style="medium">
        <color rgb="FF002060"/>
      </right>
      <top style="medium">
        <color rgb="FF002060"/>
      </top>
      <bottom style="dotted">
        <color rgb="FF002060"/>
      </bottom>
      <diagonal/>
    </border>
    <border>
      <left style="medium">
        <color rgb="FF12326E"/>
      </left>
      <right style="medium">
        <color rgb="FF002060"/>
      </right>
      <top style="medium">
        <color rgb="FF002060"/>
      </top>
      <bottom style="dotted">
        <color rgb="FF12326E"/>
      </bottom>
      <diagonal/>
    </border>
    <border>
      <left style="medium">
        <color rgb="FF002060"/>
      </left>
      <right style="medium">
        <color rgb="FF12326E"/>
      </right>
      <top/>
      <bottom style="medium">
        <color rgb="FF12326E"/>
      </bottom>
      <diagonal/>
    </border>
    <border>
      <left style="medium">
        <color rgb="FF002060"/>
      </left>
      <right style="medium">
        <color rgb="FF002060"/>
      </right>
      <top style="medium">
        <color rgb="FF002060"/>
      </top>
      <bottom style="medium">
        <color rgb="FF12326E"/>
      </bottom>
      <diagonal/>
    </border>
    <border>
      <left style="medium">
        <color rgb="FF12326E"/>
      </left>
      <right style="medium">
        <color rgb="FF002060"/>
      </right>
      <top/>
      <bottom style="medium">
        <color rgb="FF12326E"/>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002060"/>
      </top>
      <bottom style="medium">
        <color rgb="FF12326E"/>
      </bottom>
      <diagonal/>
    </border>
    <border>
      <left style="medium">
        <color rgb="FF002060"/>
      </left>
      <right style="medium">
        <color rgb="FF12326E"/>
      </right>
      <top style="medium">
        <color rgb="FF002060"/>
      </top>
      <bottom style="medium">
        <color rgb="FF12326E"/>
      </bottom>
      <diagonal/>
    </border>
    <border>
      <left style="medium">
        <color rgb="FF002060"/>
      </left>
      <right style="medium">
        <color rgb="FF002060"/>
      </right>
      <top style="medium">
        <color rgb="FF002060"/>
      </top>
      <bottom style="dotted">
        <color rgb="FF12326E"/>
      </bottom>
      <diagonal/>
    </border>
    <border>
      <left style="medium">
        <color rgb="FF002060"/>
      </left>
      <right style="medium">
        <color rgb="FF002060"/>
      </right>
      <top style="medium">
        <color rgb="FF12326E"/>
      </top>
      <bottom style="dotted">
        <color rgb="FF12326E"/>
      </bottom>
      <diagonal/>
    </border>
    <border>
      <left style="medium">
        <color rgb="FF002060"/>
      </left>
      <right style="medium">
        <color rgb="FF12326E"/>
      </right>
      <top style="medium">
        <color rgb="FF12326E"/>
      </top>
      <bottom style="dotted">
        <color rgb="FF12326E"/>
      </bottom>
      <diagonal/>
    </border>
    <border>
      <left style="medium">
        <color rgb="FF002060"/>
      </left>
      <right style="medium">
        <color rgb="FF12326E"/>
      </right>
      <top/>
      <bottom/>
      <diagonal/>
    </border>
    <border>
      <left style="medium">
        <color rgb="FF12326E"/>
      </left>
      <right style="medium">
        <color rgb="FF002060"/>
      </right>
      <top style="medium">
        <color rgb="FF12326E"/>
      </top>
      <bottom/>
      <diagonal/>
    </border>
    <border>
      <left style="medium">
        <color rgb="FF12326E"/>
      </left>
      <right style="medium">
        <color rgb="FF002060"/>
      </right>
      <top style="medium">
        <color rgb="FF12326E"/>
      </top>
      <bottom style="dotted">
        <color rgb="FF12326E"/>
      </bottom>
      <diagonal/>
    </border>
    <border>
      <left style="medium">
        <color rgb="FF12326E"/>
      </left>
      <right style="medium">
        <color rgb="FF002060"/>
      </right>
      <top/>
      <bottom/>
      <diagonal/>
    </border>
    <border>
      <left style="medium">
        <color rgb="FF002060"/>
      </left>
      <right style="medium">
        <color rgb="FF002060"/>
      </right>
      <top style="dotted">
        <color rgb="FF002060"/>
      </top>
      <bottom style="medium">
        <color rgb="FF002060"/>
      </bottom>
      <diagonal/>
    </border>
    <border>
      <left/>
      <right/>
      <top style="medium">
        <color rgb="FF002060"/>
      </top>
      <bottom style="dotted">
        <color theme="0" tint="-0.499984740745262"/>
      </bottom>
      <diagonal/>
    </border>
    <border>
      <left style="medium">
        <color rgb="FF002060"/>
      </left>
      <right style="medium">
        <color rgb="FF12326E"/>
      </right>
      <top/>
      <bottom style="medium">
        <color rgb="FF002060"/>
      </bottom>
      <diagonal/>
    </border>
    <border>
      <left style="medium">
        <color rgb="FF12326E"/>
      </left>
      <right style="medium">
        <color rgb="FF002060"/>
      </right>
      <top/>
      <bottom style="medium">
        <color rgb="FF002060"/>
      </bottom>
      <diagonal/>
    </border>
    <border>
      <left style="medium">
        <color rgb="FF002060"/>
      </left>
      <right style="medium">
        <color rgb="FF002060"/>
      </right>
      <top style="medium">
        <color indexed="64"/>
      </top>
      <bottom style="medium">
        <color rgb="FF002060"/>
      </bottom>
      <diagonal/>
    </border>
    <border>
      <left style="medium">
        <color rgb="FF002060"/>
      </left>
      <right style="medium">
        <color rgb="FF002060"/>
      </right>
      <top style="medium">
        <color rgb="FF12326E"/>
      </top>
      <bottom style="medium">
        <color rgb="FF002060"/>
      </bottom>
      <diagonal/>
    </border>
    <border>
      <left style="medium">
        <color rgb="FF002060"/>
      </left>
      <right/>
      <top style="medium">
        <color rgb="FF12326E"/>
      </top>
      <bottom style="medium">
        <color rgb="FF002060"/>
      </bottom>
      <diagonal/>
    </border>
    <border>
      <left style="medium">
        <color rgb="FF002060"/>
      </left>
      <right style="medium">
        <color rgb="FF12326E"/>
      </right>
      <top style="medium">
        <color rgb="FF12326E"/>
      </top>
      <bottom style="medium">
        <color rgb="FF002060"/>
      </bottom>
      <diagonal/>
    </border>
    <border>
      <left/>
      <right style="medium">
        <color rgb="FF12326E"/>
      </right>
      <top style="medium">
        <color rgb="FF002060"/>
      </top>
      <bottom style="medium">
        <color rgb="FF12326E"/>
      </bottom>
      <diagonal/>
    </border>
    <border>
      <left/>
      <right style="medium">
        <color rgb="FF12326E"/>
      </right>
      <top style="medium">
        <color rgb="FF002060"/>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theme="4" tint="-0.499984740745262"/>
      </left>
      <right style="medium">
        <color rgb="FF002060"/>
      </right>
      <top style="medium">
        <color rgb="FF002060"/>
      </top>
      <bottom style="medium">
        <color theme="4" tint="-0.499984740745262"/>
      </bottom>
      <diagonal/>
    </border>
    <border>
      <left style="medium">
        <color rgb="FF002060"/>
      </left>
      <right style="medium">
        <color theme="4" tint="-0.499984740745262"/>
      </right>
      <top style="medium">
        <color rgb="FF002060"/>
      </top>
      <bottom/>
      <diagonal/>
    </border>
    <border>
      <left style="medium">
        <color theme="4" tint="-0.499984740745262"/>
      </left>
      <right style="medium">
        <color rgb="FF12326E"/>
      </right>
      <top/>
      <bottom style="medium">
        <color rgb="FF002060"/>
      </bottom>
      <diagonal/>
    </border>
    <border>
      <left style="medium">
        <color rgb="FF002060"/>
      </left>
      <right style="medium">
        <color rgb="FF002060"/>
      </right>
      <top style="medium">
        <color rgb="FF002060"/>
      </top>
      <bottom style="dotted">
        <color theme="0" tint="-0.249977111117893"/>
      </bottom>
      <diagonal/>
    </border>
    <border>
      <left style="medium">
        <color rgb="FF002060"/>
      </left>
      <right style="medium">
        <color rgb="FF12326E"/>
      </right>
      <top style="medium">
        <color rgb="FF002060"/>
      </top>
      <bottom style="dotted">
        <color theme="0" tint="-0.249977111117893"/>
      </bottom>
      <diagonal/>
    </border>
    <border>
      <left style="medium">
        <color rgb="FF12326E"/>
      </left>
      <right style="medium">
        <color rgb="FF002060"/>
      </right>
      <top/>
      <bottom style="dotted">
        <color theme="0" tint="-0.249977111117893"/>
      </bottom>
      <diagonal/>
    </border>
    <border>
      <left style="medium">
        <color rgb="FF002060"/>
      </left>
      <right style="medium">
        <color rgb="FF002060"/>
      </right>
      <top style="medium">
        <color rgb="FF12326E"/>
      </top>
      <bottom style="dotted">
        <color theme="0" tint="-0.249977111117893"/>
      </bottom>
      <diagonal/>
    </border>
    <border>
      <left style="medium">
        <color rgb="FF002060"/>
      </left>
      <right style="medium">
        <color rgb="FF002060"/>
      </right>
      <top/>
      <bottom style="dotted">
        <color theme="0" tint="-0.249977111117893"/>
      </bottom>
      <diagonal/>
    </border>
    <border>
      <left style="medium">
        <color rgb="FF002060"/>
      </left>
      <right/>
      <top/>
      <bottom style="dotted">
        <color theme="0" tint="-0.249977111117893"/>
      </bottom>
      <diagonal/>
    </border>
    <border>
      <left/>
      <right style="medium">
        <color rgb="FF12326E"/>
      </right>
      <top/>
      <bottom style="dotted">
        <color theme="0" tint="-0.249977111117893"/>
      </bottom>
      <diagonal/>
    </border>
    <border>
      <left style="medium">
        <color rgb="FF002060"/>
      </left>
      <right style="medium">
        <color rgb="FF002060"/>
      </right>
      <top style="dotted">
        <color theme="0" tint="-0.249977111117893"/>
      </top>
      <bottom style="dotted">
        <color theme="0" tint="-0.249977111117893"/>
      </bottom>
      <diagonal/>
    </border>
    <border>
      <left style="medium">
        <color rgb="FF002060"/>
      </left>
      <right style="medium">
        <color rgb="FF12326E"/>
      </right>
      <top style="dotted">
        <color theme="0" tint="-0.249977111117893"/>
      </top>
      <bottom style="dotted">
        <color theme="0" tint="-0.249977111117893"/>
      </bottom>
      <diagonal/>
    </border>
    <border>
      <left style="medium">
        <color rgb="FF12326E"/>
      </left>
      <right style="medium">
        <color rgb="FF002060"/>
      </right>
      <top style="medium">
        <color rgb="FF002060"/>
      </top>
      <bottom style="dotted">
        <color theme="0" tint="-0.249977111117893"/>
      </bottom>
      <diagonal/>
    </border>
    <border>
      <left style="medium">
        <color rgb="FF002060"/>
      </left>
      <right style="medium">
        <color rgb="FF12326E"/>
      </right>
      <top style="dotted">
        <color theme="0" tint="-0.499984740745262"/>
      </top>
      <bottom style="dotted">
        <color theme="0" tint="-0.249977111117893"/>
      </bottom>
      <diagonal/>
    </border>
    <border>
      <left style="medium">
        <color rgb="FF12326E"/>
      </left>
      <right style="medium">
        <color rgb="FF002060"/>
      </right>
      <top style="dotted">
        <color theme="0" tint="-0.499984740745262"/>
      </top>
      <bottom style="dotted">
        <color theme="0" tint="-0.249977111117893"/>
      </bottom>
      <diagonal/>
    </border>
    <border>
      <left style="medium">
        <color rgb="FF002060"/>
      </left>
      <right style="medium">
        <color rgb="FF12326E"/>
      </right>
      <top/>
      <bottom style="dotted">
        <color theme="0" tint="-0.249977111117893"/>
      </bottom>
      <diagonal/>
    </border>
    <border>
      <left style="medium">
        <color rgb="FF12326E"/>
      </left>
      <right style="medium">
        <color rgb="FF002060"/>
      </right>
      <top style="dotted">
        <color theme="0" tint="-0.249977111117893"/>
      </top>
      <bottom style="dotted">
        <color theme="0" tint="-0.249977111117893"/>
      </bottom>
      <diagonal/>
    </border>
    <border>
      <left style="medium">
        <color rgb="FF002060"/>
      </left>
      <right style="medium">
        <color rgb="FF12326E"/>
      </right>
      <top style="medium">
        <color rgb="FF12326E"/>
      </top>
      <bottom style="dotted">
        <color theme="0" tint="-0.249977111117893"/>
      </bottom>
      <diagonal/>
    </border>
    <border>
      <left style="medium">
        <color rgb="FF12326E"/>
      </left>
      <right style="medium">
        <color rgb="FF002060"/>
      </right>
      <top style="medium">
        <color rgb="FF12326E"/>
      </top>
      <bottom style="dotted">
        <color theme="0" tint="-0.249977111117893"/>
      </bottom>
      <diagonal/>
    </border>
    <border>
      <left/>
      <right style="medium">
        <color rgb="FF12326E"/>
      </right>
      <top style="medium">
        <color rgb="FF12326E"/>
      </top>
      <bottom style="dotted">
        <color theme="0" tint="-0.249977111117893"/>
      </bottom>
      <diagonal/>
    </border>
    <border>
      <left/>
      <right style="medium">
        <color rgb="FF12326E"/>
      </right>
      <top style="dotted">
        <color theme="0" tint="-0.249977111117893"/>
      </top>
      <bottom style="dotted">
        <color theme="0" tint="-0.249977111117893"/>
      </bottom>
      <diagonal/>
    </border>
    <border>
      <left style="medium">
        <color rgb="FF002060"/>
      </left>
      <right/>
      <top style="medium">
        <color rgb="FF12326E"/>
      </top>
      <bottom style="dotted">
        <color theme="0" tint="-0.249977111117893"/>
      </bottom>
      <diagonal/>
    </border>
    <border>
      <left style="medium">
        <color rgb="FF002060"/>
      </left>
      <right/>
      <top style="dotted">
        <color theme="0" tint="-0.249977111117893"/>
      </top>
      <bottom style="dotted">
        <color theme="0" tint="-0.249977111117893"/>
      </bottom>
      <diagonal/>
    </border>
    <border>
      <left style="medium">
        <color rgb="FF002060"/>
      </left>
      <right style="medium">
        <color rgb="FF002060"/>
      </right>
      <top style="dotted">
        <color theme="0" tint="-0.499984740745262"/>
      </top>
      <bottom style="dotted">
        <color theme="0" tint="-0.249977111117893"/>
      </bottom>
      <diagonal/>
    </border>
    <border>
      <left style="medium">
        <color rgb="FF12326E"/>
      </left>
      <right style="medium">
        <color rgb="FF002060"/>
      </right>
      <top/>
      <bottom style="dotted">
        <color rgb="FF12326E"/>
      </bottom>
      <diagonal/>
    </border>
    <border>
      <left style="medium">
        <color rgb="FF002060"/>
      </left>
      <right/>
      <top style="medium">
        <color rgb="FF002060"/>
      </top>
      <bottom style="dotted">
        <color theme="0" tint="-0.249977111117893"/>
      </bottom>
      <diagonal/>
    </border>
    <border>
      <left style="medium">
        <color indexed="64"/>
      </left>
      <right style="medium">
        <color indexed="64"/>
      </right>
      <top/>
      <bottom style="medium">
        <color rgb="FF002060"/>
      </bottom>
      <diagonal/>
    </border>
    <border>
      <left style="medium">
        <color indexed="64"/>
      </left>
      <right style="medium">
        <color indexed="64"/>
      </right>
      <top/>
      <bottom style="dotted">
        <color theme="0" tint="-0.249977111117893"/>
      </bottom>
      <diagonal/>
    </border>
    <border>
      <left style="medium">
        <color indexed="64"/>
      </left>
      <right style="medium">
        <color indexed="64"/>
      </right>
      <top style="medium">
        <color rgb="FF12326E"/>
      </top>
      <bottom style="dotted">
        <color theme="0" tint="-0.249977111117893"/>
      </bottom>
      <diagonal/>
    </border>
    <border>
      <left style="medium">
        <color rgb="FF12326E"/>
      </left>
      <right style="medium">
        <color rgb="FF002060"/>
      </right>
      <top style="medium">
        <color rgb="FF12326E"/>
      </top>
      <bottom style="medium">
        <color rgb="FF002060"/>
      </bottom>
      <diagonal/>
    </border>
    <border>
      <left style="medium">
        <color rgb="FF12326E"/>
      </left>
      <right style="medium">
        <color rgb="FF002060"/>
      </right>
      <top style="dotted">
        <color theme="0" tint="-0.249977111117893"/>
      </top>
      <bottom style="medium">
        <color rgb="FF002060"/>
      </bottom>
      <diagonal/>
    </border>
    <border>
      <left style="medium">
        <color rgb="FF002060"/>
      </left>
      <right style="medium">
        <color rgb="FF002060"/>
      </right>
      <top style="dotted">
        <color theme="0" tint="-0.249977111117893"/>
      </top>
      <bottom style="medium">
        <color rgb="FF002060"/>
      </bottom>
      <diagonal/>
    </border>
    <border>
      <left style="medium">
        <color rgb="FF002060"/>
      </left>
      <right style="medium">
        <color rgb="FF12326E"/>
      </right>
      <top style="dotted">
        <color theme="0" tint="-0.249977111117893"/>
      </top>
      <bottom style="medium">
        <color rgb="FF002060"/>
      </bottom>
      <diagonal/>
    </border>
    <border>
      <left/>
      <right style="medium">
        <color rgb="FF12326E"/>
      </right>
      <top/>
      <bottom style="medium">
        <color rgb="FF002060"/>
      </bottom>
      <diagonal/>
    </border>
    <border>
      <left/>
      <right style="medium">
        <color rgb="FF12326E"/>
      </right>
      <top style="dotted">
        <color theme="0" tint="-0.249977111117893"/>
      </top>
      <bottom style="medium">
        <color rgb="FF002060"/>
      </bottom>
      <diagonal/>
    </border>
    <border>
      <left style="medium">
        <color rgb="FF12326E"/>
      </left>
      <right style="medium">
        <color rgb="FF002060"/>
      </right>
      <top style="dotted">
        <color theme="0" tint="-0.499984740745262"/>
      </top>
      <bottom style="medium">
        <color rgb="FF002060"/>
      </bottom>
      <diagonal/>
    </border>
    <border>
      <left style="medium">
        <color rgb="FF002060"/>
      </left>
      <right/>
      <top style="dotted">
        <color theme="0" tint="-0.249977111117893"/>
      </top>
      <bottom style="medium">
        <color rgb="FF002060"/>
      </bottom>
      <diagonal/>
    </border>
    <border>
      <left/>
      <right style="medium">
        <color rgb="FF12326E"/>
      </right>
      <top style="dotted">
        <color theme="0" tint="-0.499984740745262"/>
      </top>
      <bottom style="medium">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medium">
        <color rgb="FF002060"/>
      </left>
      <right style="thin">
        <color theme="4" tint="-0.499984740745262"/>
      </right>
      <top style="medium">
        <color rgb="FF002060"/>
      </top>
      <bottom/>
      <diagonal/>
    </border>
    <border>
      <left style="medium">
        <color rgb="FF002060"/>
      </left>
      <right style="thin">
        <color theme="4" tint="-0.499984740745262"/>
      </right>
      <top/>
      <bottom/>
      <diagonal/>
    </border>
    <border>
      <left style="medium">
        <color rgb="FF002060"/>
      </left>
      <right style="medium">
        <color rgb="FF002060"/>
      </right>
      <top/>
      <bottom style="dotted">
        <color theme="0" tint="-0.34998626667073579"/>
      </bottom>
      <diagonal/>
    </border>
    <border>
      <left style="medium">
        <color rgb="FF002060"/>
      </left>
      <right/>
      <top/>
      <bottom style="medium">
        <color theme="4" tint="-0.499984740745262"/>
      </bottom>
      <diagonal/>
    </border>
    <border>
      <left style="medium">
        <color rgb="FF002060"/>
      </left>
      <right style="medium">
        <color rgb="FF002060"/>
      </right>
      <top style="dotted">
        <color theme="0" tint="-0.34998626667073579"/>
      </top>
      <bottom style="dotted">
        <color theme="0" tint="-0.34998626667073579"/>
      </bottom>
      <diagonal/>
    </border>
    <border>
      <left style="medium">
        <color rgb="FF002060"/>
      </left>
      <right/>
      <top style="medium">
        <color theme="4" tint="-0.499984740745262"/>
      </top>
      <bottom style="dotted">
        <color theme="0" tint="-0.34998626667073579"/>
      </bottom>
      <diagonal/>
    </border>
    <border>
      <left style="medium">
        <color rgb="FF002060"/>
      </left>
      <right style="medium">
        <color rgb="FF002060"/>
      </right>
      <top style="medium">
        <color theme="4" tint="-0.499984740745262"/>
      </top>
      <bottom style="dotted">
        <color theme="0" tint="-0.34998626667073579"/>
      </bottom>
      <diagonal/>
    </border>
    <border>
      <left style="medium">
        <color rgb="FF002060"/>
      </left>
      <right/>
      <top/>
      <bottom style="dotted">
        <color theme="0" tint="-0.34998626667073579"/>
      </bottom>
      <diagonal/>
    </border>
    <border>
      <left style="medium">
        <color rgb="FF002060"/>
      </left>
      <right/>
      <top style="medium">
        <color rgb="FF002060"/>
      </top>
      <bottom style="medium">
        <color theme="4" tint="-0.499984740745262"/>
      </bottom>
      <diagonal/>
    </border>
    <border>
      <left style="medium">
        <color rgb="FF002060"/>
      </left>
      <right/>
      <top style="medium">
        <color rgb="FF002060"/>
      </top>
      <bottom style="hair">
        <color theme="4" tint="-0.499984740745262"/>
      </bottom>
      <diagonal/>
    </border>
    <border>
      <left style="medium">
        <color rgb="FF002060"/>
      </left>
      <right/>
      <top style="hair">
        <color theme="4" tint="-0.499984740745262"/>
      </top>
      <bottom style="hair">
        <color theme="4" tint="-0.499984740745262"/>
      </bottom>
      <diagonal/>
    </border>
    <border>
      <left style="medium">
        <color rgb="FF002060"/>
      </left>
      <right/>
      <top style="medium">
        <color theme="4" tint="-0.499984740745262"/>
      </top>
      <bottom style="medium">
        <color theme="4" tint="-0.499984740745262"/>
      </bottom>
      <diagonal/>
    </border>
    <border>
      <left/>
      <right style="medium">
        <color rgb="FF002060"/>
      </right>
      <top/>
      <bottom style="medium">
        <color rgb="FF12326E"/>
      </bottom>
      <diagonal/>
    </border>
    <border>
      <left/>
      <right/>
      <top style="dotted">
        <color theme="0" tint="-0.499984740745262"/>
      </top>
      <bottom style="dotted">
        <color theme="0" tint="-0.499984740745262"/>
      </bottom>
      <diagonal/>
    </border>
    <border>
      <left/>
      <right/>
      <top style="dotted">
        <color theme="0" tint="-0.499984740745262"/>
      </top>
      <bottom style="medium">
        <color rgb="FF002060"/>
      </bottom>
      <diagonal/>
    </border>
    <border>
      <left/>
      <right style="medium">
        <color rgb="FF12326E"/>
      </right>
      <top style="medium">
        <color rgb="FF002060"/>
      </top>
      <bottom style="dotted">
        <color theme="0" tint="-0.249977111117893"/>
      </bottom>
      <diagonal/>
    </border>
    <border>
      <left/>
      <right style="medium">
        <color rgb="FF12326E"/>
      </right>
      <top/>
      <bottom style="dotted">
        <color rgb="FF12326E"/>
      </bottom>
      <diagonal/>
    </border>
    <border>
      <left/>
      <right/>
      <top style="medium">
        <color rgb="FF12326E"/>
      </top>
      <bottom style="dotted">
        <color theme="0" tint="-0.34998626667073579"/>
      </bottom>
      <diagonal/>
    </border>
    <border>
      <left/>
      <right/>
      <top style="medium">
        <color rgb="FF12326E"/>
      </top>
      <bottom style="dotted">
        <color rgb="FF12326E"/>
      </bottom>
      <diagonal/>
    </border>
    <border>
      <left/>
      <right style="medium">
        <color rgb="FF12326E"/>
      </right>
      <top style="medium">
        <color rgb="FF12326E"/>
      </top>
      <bottom style="medium">
        <color rgb="FF002060"/>
      </bottom>
      <diagonal/>
    </border>
    <border>
      <left style="medium">
        <color theme="4" tint="-0.499984740745262"/>
      </left>
      <right style="medium">
        <color rgb="FF002060"/>
      </right>
      <top style="medium">
        <color theme="4" tint="-0.499984740745262"/>
      </top>
      <bottom style="medium">
        <color theme="4" tint="-0.499984740745262"/>
      </bottom>
      <diagonal/>
    </border>
    <border>
      <left/>
      <right style="medium">
        <color rgb="FF002060"/>
      </right>
      <top style="medium">
        <color rgb="FF12326E"/>
      </top>
      <bottom style="medium">
        <color rgb="FF12326E"/>
      </bottom>
      <diagonal/>
    </border>
    <border>
      <left style="medium">
        <color indexed="64"/>
      </left>
      <right style="medium">
        <color rgb="FF002060"/>
      </right>
      <top style="medium">
        <color rgb="FF12326E"/>
      </top>
      <bottom style="dotted">
        <color theme="0" tint="-0.249977111117893"/>
      </bottom>
      <diagonal/>
    </border>
    <border>
      <left style="medium">
        <color indexed="64"/>
      </left>
      <right style="medium">
        <color rgb="FF002060"/>
      </right>
      <top/>
      <bottom style="dotted">
        <color theme="0" tint="-0.249977111117893"/>
      </bottom>
      <diagonal/>
    </border>
    <border>
      <left style="medium">
        <color indexed="64"/>
      </left>
      <right style="medium">
        <color rgb="FF002060"/>
      </right>
      <top/>
      <bottom style="medium">
        <color rgb="FF002060"/>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376">
    <xf numFmtId="0" fontId="0" fillId="0" borderId="0" xfId="0"/>
    <xf numFmtId="0" fontId="1" fillId="0" borderId="0" xfId="0" applyFont="1"/>
    <xf numFmtId="0" fontId="3" fillId="0" borderId="19" xfId="0" applyFont="1" applyBorder="1"/>
    <xf numFmtId="0" fontId="4" fillId="0" borderId="19" xfId="0" applyFont="1" applyBorder="1"/>
    <xf numFmtId="0" fontId="3" fillId="0" borderId="25" xfId="0" applyFont="1" applyBorder="1"/>
    <xf numFmtId="0" fontId="0" fillId="0" borderId="26" xfId="0" applyBorder="1"/>
    <xf numFmtId="0" fontId="0" fillId="0" borderId="27" xfId="0" applyBorder="1"/>
    <xf numFmtId="0" fontId="0" fillId="0" borderId="30" xfId="0" applyBorder="1"/>
    <xf numFmtId="0" fontId="0" fillId="0" borderId="31" xfId="0" applyBorder="1"/>
    <xf numFmtId="0" fontId="9" fillId="0" borderId="0" xfId="0" applyFont="1" applyAlignment="1">
      <alignment vertical="center" wrapText="1"/>
    </xf>
    <xf numFmtId="0" fontId="10" fillId="0" borderId="28" xfId="0" applyFont="1" applyBorder="1" applyAlignment="1">
      <alignment wrapText="1"/>
    </xf>
    <xf numFmtId="0" fontId="10" fillId="0" borderId="28" xfId="0" applyFont="1" applyBorder="1"/>
    <xf numFmtId="0" fontId="10" fillId="0" borderId="56" xfId="0" applyFont="1" applyBorder="1"/>
    <xf numFmtId="0" fontId="10" fillId="0" borderId="26" xfId="0" applyFont="1" applyBorder="1"/>
    <xf numFmtId="0" fontId="10" fillId="0" borderId="27" xfId="0" applyFont="1" applyBorder="1"/>
    <xf numFmtId="0" fontId="10" fillId="0" borderId="26" xfId="0" applyFont="1" applyBorder="1" applyAlignment="1">
      <alignment wrapText="1"/>
    </xf>
    <xf numFmtId="0" fontId="0" fillId="0" borderId="92" xfId="0" applyBorder="1" applyAlignment="1">
      <alignment wrapText="1"/>
    </xf>
    <xf numFmtId="0" fontId="0" fillId="0" borderId="92" xfId="0" applyBorder="1"/>
    <xf numFmtId="0" fontId="0" fillId="0" borderId="94" xfId="0" applyBorder="1"/>
    <xf numFmtId="0" fontId="17" fillId="5" borderId="95" xfId="0" applyFont="1" applyFill="1" applyBorder="1" applyAlignment="1">
      <alignment horizontal="left" vertical="center"/>
    </xf>
    <xf numFmtId="0" fontId="17" fillId="5" borderId="96" xfId="0" applyFont="1" applyFill="1" applyBorder="1" applyAlignment="1">
      <alignment horizontal="left" vertical="center"/>
    </xf>
    <xf numFmtId="0" fontId="17" fillId="5" borderId="97" xfId="0" applyFont="1" applyFill="1" applyBorder="1" applyAlignment="1">
      <alignment horizontal="left" vertical="center"/>
    </xf>
    <xf numFmtId="0" fontId="18" fillId="0" borderId="95" xfId="0" applyFont="1" applyBorder="1" applyAlignment="1">
      <alignment horizontal="left" vertical="center"/>
    </xf>
    <xf numFmtId="0" fontId="18" fillId="0" borderId="96" xfId="0" applyFont="1" applyBorder="1" applyAlignment="1">
      <alignment horizontal="left" vertical="center"/>
    </xf>
    <xf numFmtId="0" fontId="18" fillId="0" borderId="97" xfId="0" applyFont="1" applyBorder="1" applyAlignment="1">
      <alignment horizontal="left" vertical="center" wrapText="1"/>
    </xf>
    <xf numFmtId="0" fontId="18" fillId="0" borderId="97" xfId="0" applyFont="1" applyBorder="1" applyAlignment="1">
      <alignment horizontal="left" vertical="center"/>
    </xf>
    <xf numFmtId="0" fontId="18" fillId="0" borderId="98" xfId="0" applyFont="1" applyBorder="1"/>
    <xf numFmtId="0" fontId="18" fillId="0" borderId="99" xfId="0" applyFont="1" applyBorder="1"/>
    <xf numFmtId="0" fontId="18" fillId="0" borderId="100" xfId="0" applyFont="1" applyBorder="1"/>
    <xf numFmtId="0" fontId="18" fillId="0" borderId="0" xfId="0" applyFont="1"/>
    <xf numFmtId="0" fontId="0" fillId="0" borderId="102" xfId="0" applyBorder="1"/>
    <xf numFmtId="0" fontId="19" fillId="0" borderId="0" xfId="2" applyFont="1"/>
    <xf numFmtId="0" fontId="19" fillId="0" borderId="0" xfId="0" applyFont="1"/>
    <xf numFmtId="0" fontId="21" fillId="0" borderId="31" xfId="0" applyFont="1" applyBorder="1" applyAlignment="1">
      <alignment vertical="center"/>
    </xf>
    <xf numFmtId="0" fontId="21" fillId="0" borderId="30" xfId="0" applyFont="1" applyBorder="1" applyAlignment="1">
      <alignment vertical="center"/>
    </xf>
    <xf numFmtId="0" fontId="19" fillId="0" borderId="26" xfId="0" applyFont="1" applyBorder="1" applyAlignment="1">
      <alignment wrapText="1"/>
    </xf>
    <xf numFmtId="0" fontId="22" fillId="0" borderId="30" xfId="2" applyFont="1" applyBorder="1" applyAlignment="1">
      <alignment vertical="center"/>
    </xf>
    <xf numFmtId="0" fontId="19" fillId="0" borderId="30" xfId="0" applyFont="1" applyBorder="1" applyAlignment="1">
      <alignment vertical="center"/>
    </xf>
    <xf numFmtId="0" fontId="23" fillId="0" borderId="31" xfId="0" applyFont="1" applyBorder="1" applyAlignment="1">
      <alignment vertical="center"/>
    </xf>
    <xf numFmtId="0" fontId="24" fillId="0" borderId="0" xfId="0" applyFont="1" applyAlignment="1">
      <alignment vertical="center" wrapText="1"/>
    </xf>
    <xf numFmtId="0" fontId="19" fillId="0" borderId="0" xfId="0" applyFont="1" applyAlignment="1">
      <alignment horizontal="left" vertical="center" wrapText="1"/>
    </xf>
    <xf numFmtId="0" fontId="24" fillId="0" borderId="1" xfId="0" applyFont="1" applyBorder="1" applyAlignment="1">
      <alignment horizontal="left" vertical="center" wrapText="1"/>
    </xf>
    <xf numFmtId="0" fontId="24" fillId="0" borderId="29" xfId="0" applyFont="1" applyBorder="1" applyAlignment="1">
      <alignment horizontal="left" vertical="center" wrapText="1"/>
    </xf>
    <xf numFmtId="0" fontId="24" fillId="4" borderId="112" xfId="0" applyFont="1" applyFill="1" applyBorder="1" applyAlignment="1" applyProtection="1">
      <alignment horizontal="center" vertical="center" wrapText="1"/>
      <protection locked="0"/>
    </xf>
    <xf numFmtId="0" fontId="24" fillId="2" borderId="113" xfId="0" applyFont="1" applyFill="1" applyBorder="1" applyAlignment="1">
      <alignment horizontal="center" vertical="center" wrapText="1"/>
    </xf>
    <xf numFmtId="0" fontId="24" fillId="5" borderId="114" xfId="0" applyFont="1" applyFill="1" applyBorder="1" applyAlignment="1">
      <alignment horizontal="center" vertical="center" wrapText="1"/>
    </xf>
    <xf numFmtId="0" fontId="24" fillId="5" borderId="6" xfId="0" applyFont="1" applyFill="1" applyBorder="1" applyAlignment="1">
      <alignment horizontal="center" vertical="center" wrapText="1"/>
    </xf>
    <xf numFmtId="1" fontId="24" fillId="5" borderId="6" xfId="0" applyNumberFormat="1" applyFont="1" applyFill="1" applyBorder="1" applyAlignment="1">
      <alignment horizontal="center" vertical="center" wrapText="1"/>
    </xf>
    <xf numFmtId="0" fontId="24" fillId="5" borderId="115" xfId="0" applyFont="1" applyFill="1" applyBorder="1" applyAlignment="1">
      <alignment horizontal="center" vertical="center" wrapText="1"/>
    </xf>
    <xf numFmtId="0" fontId="24" fillId="5" borderId="116" xfId="0" applyFont="1" applyFill="1" applyBorder="1" applyAlignment="1">
      <alignment horizontal="center" vertical="center" wrapText="1"/>
    </xf>
    <xf numFmtId="0" fontId="24" fillId="2" borderId="43" xfId="0" applyFont="1" applyFill="1" applyBorder="1" applyAlignment="1">
      <alignment horizontal="center" vertical="center" wrapText="1"/>
    </xf>
    <xf numFmtId="0" fontId="24" fillId="6" borderId="21" xfId="0" applyFont="1" applyFill="1" applyBorder="1" applyAlignment="1">
      <alignment horizontal="center" vertical="center" wrapText="1"/>
    </xf>
    <xf numFmtId="0" fontId="19" fillId="0" borderId="0" xfId="0" applyFont="1" applyAlignment="1">
      <alignment vertical="center" wrapText="1"/>
    </xf>
    <xf numFmtId="0" fontId="24" fillId="0" borderId="5" xfId="0" applyFont="1" applyBorder="1" applyAlignment="1">
      <alignment horizontal="left" vertical="center" wrapText="1"/>
    </xf>
    <xf numFmtId="0" fontId="24" fillId="0" borderId="21" xfId="0" applyFont="1" applyBorder="1" applyAlignment="1">
      <alignment horizontal="left" vertical="center" wrapText="1"/>
    </xf>
    <xf numFmtId="0" fontId="24" fillId="0" borderId="1" xfId="0" applyFont="1" applyBorder="1" applyAlignment="1">
      <alignment vertical="center" wrapText="1"/>
    </xf>
    <xf numFmtId="0" fontId="24" fillId="0" borderId="9" xfId="0" applyFont="1" applyBorder="1" applyAlignment="1">
      <alignment vertical="center" wrapText="1"/>
    </xf>
    <xf numFmtId="0" fontId="24" fillId="0" borderId="6" xfId="0" applyFont="1" applyBorder="1" applyAlignment="1">
      <alignment vertical="center" wrapText="1"/>
    </xf>
    <xf numFmtId="0" fontId="24" fillId="0" borderId="34" xfId="0" applyFont="1" applyBorder="1" applyAlignment="1">
      <alignment vertical="center" wrapText="1"/>
    </xf>
    <xf numFmtId="0" fontId="24" fillId="0" borderId="0" xfId="0" applyFont="1" applyAlignment="1">
      <alignment horizontal="left" vertical="center" wrapText="1"/>
    </xf>
    <xf numFmtId="0" fontId="26" fillId="0" borderId="0" xfId="0" applyFont="1" applyAlignment="1">
      <alignment horizontal="center" vertical="center"/>
    </xf>
    <xf numFmtId="0" fontId="18" fillId="0" borderId="0" xfId="0" applyFont="1" applyAlignment="1">
      <alignment horizontal="center" vertical="center"/>
    </xf>
    <xf numFmtId="164" fontId="18" fillId="0" borderId="0" xfId="0" applyNumberFormat="1" applyFont="1" applyAlignment="1">
      <alignment horizontal="center" vertical="center"/>
    </xf>
    <xf numFmtId="0" fontId="26" fillId="0" borderId="0" xfId="0" applyFont="1" applyAlignment="1">
      <alignment horizontal="left" vertical="center"/>
    </xf>
    <xf numFmtId="0" fontId="0" fillId="0" borderId="0" xfId="0" applyAlignment="1">
      <alignment vertical="center" wrapText="1"/>
    </xf>
    <xf numFmtId="0" fontId="0" fillId="0" borderId="0" xfId="0" applyAlignment="1">
      <alignment horizontal="center" vertical="center" wrapText="1"/>
    </xf>
    <xf numFmtId="164" fontId="0" fillId="0" borderId="0" xfId="0" applyNumberFormat="1" applyAlignment="1">
      <alignment horizontal="center" vertical="center" wrapText="1"/>
    </xf>
    <xf numFmtId="0" fontId="27" fillId="0" borderId="152" xfId="0" applyFont="1" applyBorder="1" applyAlignment="1">
      <alignment vertical="center" wrapText="1"/>
    </xf>
    <xf numFmtId="0" fontId="27" fillId="0" borderId="152" xfId="0" applyFont="1" applyBorder="1" applyAlignment="1">
      <alignment horizontal="center" vertical="center" wrapText="1"/>
    </xf>
    <xf numFmtId="164" fontId="27" fillId="0" borderId="152" xfId="0" applyNumberFormat="1" applyFont="1" applyBorder="1" applyAlignment="1">
      <alignment horizontal="center" vertical="center" wrapText="1"/>
    </xf>
    <xf numFmtId="0" fontId="30" fillId="0" borderId="152" xfId="0" applyFont="1" applyBorder="1" applyAlignment="1">
      <alignment horizontal="center" vertical="center" wrapText="1"/>
    </xf>
    <xf numFmtId="0" fontId="30" fillId="0" borderId="152" xfId="0" applyFont="1" applyBorder="1" applyAlignment="1">
      <alignment vertical="center" wrapText="1"/>
    </xf>
    <xf numFmtId="0" fontId="27" fillId="7" borderId="152" xfId="0" applyFont="1" applyFill="1" applyBorder="1" applyAlignment="1">
      <alignment horizontal="center" vertical="center" wrapText="1"/>
    </xf>
    <xf numFmtId="164" fontId="30" fillId="0" borderId="152" xfId="0" applyNumberFormat="1" applyFont="1" applyBorder="1" applyAlignment="1">
      <alignment horizontal="center" vertical="center" wrapText="1"/>
    </xf>
    <xf numFmtId="0" fontId="24" fillId="0" borderId="155" xfId="0" applyFont="1" applyBorder="1" applyAlignment="1">
      <alignment horizontal="left" vertical="center" wrapText="1"/>
    </xf>
    <xf numFmtId="1" fontId="27" fillId="0" borderId="152" xfId="0" applyNumberFormat="1" applyFont="1" applyBorder="1" applyAlignment="1">
      <alignment horizontal="center" vertical="center" wrapText="1"/>
    </xf>
    <xf numFmtId="0" fontId="26" fillId="0" borderId="1" xfId="0" applyFont="1" applyBorder="1" applyAlignment="1">
      <alignment horizontal="center" vertical="center"/>
    </xf>
    <xf numFmtId="2" fontId="26" fillId="0" borderId="1" xfId="0" applyNumberFormat="1" applyFont="1" applyBorder="1" applyAlignment="1">
      <alignment horizontal="center" vertical="center"/>
    </xf>
    <xf numFmtId="2" fontId="18" fillId="0" borderId="0" xfId="0" applyNumberFormat="1" applyFont="1" applyAlignment="1">
      <alignment horizontal="center" vertical="center"/>
    </xf>
    <xf numFmtId="0" fontId="28" fillId="0" borderId="152" xfId="0" applyFont="1" applyBorder="1" applyAlignment="1">
      <alignment horizontal="center" vertical="center" wrapText="1"/>
    </xf>
    <xf numFmtId="1" fontId="29" fillId="0" borderId="152" xfId="0" applyNumberFormat="1" applyFont="1" applyBorder="1" applyAlignment="1">
      <alignment horizontal="center" vertical="center" wrapText="1"/>
    </xf>
    <xf numFmtId="0" fontId="24" fillId="4" borderId="110" xfId="0" applyFont="1" applyFill="1" applyBorder="1" applyAlignment="1" applyProtection="1">
      <alignment horizontal="center" vertical="center" wrapText="1"/>
      <protection locked="0"/>
    </xf>
    <xf numFmtId="0" fontId="24" fillId="4" borderId="175" xfId="0" applyFont="1" applyFill="1" applyBorder="1" applyAlignment="1" applyProtection="1">
      <alignment horizontal="center" vertical="center" wrapText="1"/>
      <protection locked="0"/>
    </xf>
    <xf numFmtId="0" fontId="24" fillId="0" borderId="21" xfId="0" applyFont="1" applyBorder="1" applyAlignment="1">
      <alignment horizontal="center" vertical="center" wrapText="1"/>
    </xf>
    <xf numFmtId="0" fontId="24" fillId="0" borderId="32" xfId="0" applyFont="1" applyBorder="1" applyAlignment="1">
      <alignment vertical="center" wrapText="1"/>
    </xf>
    <xf numFmtId="0" fontId="24" fillId="0" borderId="0" xfId="0" applyFont="1" applyAlignment="1">
      <alignment horizontal="center" vertical="center" wrapText="1"/>
    </xf>
    <xf numFmtId="0" fontId="19" fillId="0" borderId="0" xfId="0" applyFont="1" applyAlignment="1">
      <alignment horizontal="center" vertical="center" wrapText="1"/>
    </xf>
    <xf numFmtId="1" fontId="19" fillId="0" borderId="0" xfId="0" applyNumberFormat="1" applyFont="1" applyAlignment="1">
      <alignment horizontal="center" vertical="center" wrapText="1"/>
    </xf>
    <xf numFmtId="1" fontId="19" fillId="0" borderId="0" xfId="0" applyNumberFormat="1" applyFont="1" applyAlignment="1">
      <alignment vertical="center" wrapText="1"/>
    </xf>
    <xf numFmtId="0" fontId="19" fillId="2" borderId="0" xfId="0" applyFont="1" applyFill="1" applyAlignment="1">
      <alignment vertical="center" wrapText="1"/>
    </xf>
    <xf numFmtId="0" fontId="24" fillId="0" borderId="0" xfId="0" applyFont="1" applyAlignment="1" applyProtection="1">
      <alignment horizontal="center" vertical="center" wrapText="1"/>
      <protection locked="0"/>
    </xf>
    <xf numFmtId="0" fontId="19" fillId="2" borderId="0" xfId="0" applyFont="1" applyFill="1" applyAlignment="1">
      <alignment horizontal="center" vertical="center" wrapText="1"/>
    </xf>
    <xf numFmtId="0" fontId="24" fillId="0" borderId="104" xfId="0" applyFont="1" applyBorder="1" applyAlignment="1">
      <alignment horizontal="center" vertical="center" wrapText="1"/>
    </xf>
    <xf numFmtId="0" fontId="19" fillId="2" borderId="53" xfId="0" applyFont="1" applyFill="1" applyBorder="1" applyAlignment="1">
      <alignment vertical="center" wrapText="1"/>
    </xf>
    <xf numFmtId="0" fontId="24" fillId="6" borderId="5" xfId="0" applyFont="1" applyFill="1" applyBorder="1" applyAlignment="1">
      <alignment horizontal="center" vertical="center" wrapText="1"/>
    </xf>
    <xf numFmtId="0" fontId="19" fillId="0" borderId="35" xfId="0" applyFont="1" applyBorder="1" applyAlignment="1">
      <alignment horizontal="left" vertical="center" wrapText="1"/>
    </xf>
    <xf numFmtId="0" fontId="19" fillId="4" borderId="11" xfId="0" applyFont="1" applyFill="1" applyBorder="1" applyAlignment="1" applyProtection="1">
      <alignment vertical="center" wrapText="1"/>
      <protection locked="0"/>
    </xf>
    <xf numFmtId="0" fontId="19" fillId="4" borderId="14" xfId="0" applyFont="1" applyFill="1" applyBorder="1" applyAlignment="1" applyProtection="1">
      <alignment vertical="center" wrapText="1"/>
      <protection locked="0"/>
    </xf>
    <xf numFmtId="0" fontId="19" fillId="4" borderId="83" xfId="0" applyFont="1" applyFill="1" applyBorder="1" applyAlignment="1" applyProtection="1">
      <alignment vertical="center" wrapText="1"/>
      <protection locked="0"/>
    </xf>
    <xf numFmtId="0" fontId="19" fillId="2" borderId="43" xfId="0" applyFont="1" applyFill="1" applyBorder="1" applyAlignment="1">
      <alignment vertical="center" wrapText="1"/>
    </xf>
    <xf numFmtId="0" fontId="19" fillId="5" borderId="47" xfId="0" applyFont="1" applyFill="1" applyBorder="1" applyAlignment="1">
      <alignment horizontal="center" vertical="center" wrapText="1"/>
    </xf>
    <xf numFmtId="0" fontId="19" fillId="5" borderId="11" xfId="0" applyFont="1" applyFill="1" applyBorder="1" applyAlignment="1">
      <alignment horizontal="center" vertical="center" wrapText="1"/>
    </xf>
    <xf numFmtId="0" fontId="19" fillId="5" borderId="11" xfId="0" applyFont="1" applyFill="1" applyBorder="1" applyAlignment="1">
      <alignment vertical="center" wrapText="1"/>
    </xf>
    <xf numFmtId="0" fontId="19" fillId="5" borderId="14" xfId="0" applyFont="1" applyFill="1" applyBorder="1" applyAlignment="1">
      <alignment vertical="center" wrapText="1"/>
    </xf>
    <xf numFmtId="0" fontId="19" fillId="6" borderId="33" xfId="0" applyFont="1" applyFill="1" applyBorder="1" applyAlignment="1">
      <alignment vertical="center" wrapText="1"/>
    </xf>
    <xf numFmtId="0" fontId="19" fillId="0" borderId="157" xfId="0" applyFont="1" applyBorder="1" applyAlignment="1">
      <alignment horizontal="left" vertical="center" wrapText="1"/>
    </xf>
    <xf numFmtId="0" fontId="19" fillId="4" borderId="12" xfId="0" applyFont="1" applyFill="1" applyBorder="1" applyAlignment="1" applyProtection="1">
      <alignment horizontal="left" vertical="center" wrapText="1"/>
      <protection locked="0"/>
    </xf>
    <xf numFmtId="0" fontId="19" fillId="4" borderId="15" xfId="0" applyFont="1" applyFill="1" applyBorder="1" applyAlignment="1" applyProtection="1">
      <alignment vertical="center" wrapText="1"/>
      <protection locked="0"/>
    </xf>
    <xf numFmtId="0" fontId="19" fillId="4" borderId="12" xfId="0" applyFont="1" applyFill="1" applyBorder="1" applyAlignment="1" applyProtection="1">
      <alignment vertical="center" wrapText="1"/>
      <protection locked="0"/>
    </xf>
    <xf numFmtId="0" fontId="19" fillId="4" borderId="168" xfId="0" applyFont="1" applyFill="1" applyBorder="1" applyAlignment="1" applyProtection="1">
      <alignment vertical="center" wrapText="1"/>
      <protection locked="0"/>
    </xf>
    <xf numFmtId="0" fontId="19" fillId="5" borderId="48" xfId="1" applyFont="1" applyFill="1" applyBorder="1" applyAlignment="1">
      <alignment horizontal="center" vertical="center" wrapText="1"/>
    </xf>
    <xf numFmtId="0" fontId="19" fillId="5" borderId="12" xfId="0" applyFont="1" applyFill="1" applyBorder="1" applyAlignment="1">
      <alignment vertical="center" wrapText="1"/>
    </xf>
    <xf numFmtId="0" fontId="19" fillId="5" borderId="15" xfId="0" applyFont="1" applyFill="1" applyBorder="1" applyAlignment="1">
      <alignment vertical="center" wrapText="1"/>
    </xf>
    <xf numFmtId="0" fontId="19" fillId="6" borderId="50" xfId="0" applyFont="1" applyFill="1" applyBorder="1" applyAlignment="1">
      <alignment vertical="center" wrapText="1"/>
    </xf>
    <xf numFmtId="0" fontId="19" fillId="0" borderId="158" xfId="0" applyFont="1" applyBorder="1" applyAlignment="1">
      <alignment horizontal="left" vertical="center" wrapText="1"/>
    </xf>
    <xf numFmtId="0" fontId="19" fillId="4" borderId="13" xfId="0" applyFont="1" applyFill="1" applyBorder="1" applyAlignment="1" applyProtection="1">
      <alignment horizontal="left" vertical="center" wrapText="1"/>
      <protection locked="0"/>
    </xf>
    <xf numFmtId="0" fontId="19" fillId="4" borderId="16" xfId="0" applyFont="1" applyFill="1" applyBorder="1" applyAlignment="1" applyProtection="1">
      <alignment vertical="center" wrapText="1"/>
      <protection locked="0"/>
    </xf>
    <xf numFmtId="0" fontId="19" fillId="4" borderId="13" xfId="0" applyFont="1" applyFill="1" applyBorder="1" applyAlignment="1" applyProtection="1">
      <alignment vertical="center" wrapText="1"/>
      <protection locked="0"/>
    </xf>
    <xf numFmtId="0" fontId="19" fillId="4" borderId="169" xfId="0" applyFont="1" applyFill="1" applyBorder="1" applyAlignment="1" applyProtection="1">
      <alignment vertical="center" wrapText="1"/>
      <protection locked="0"/>
    </xf>
    <xf numFmtId="0" fontId="19" fillId="5" borderId="49" xfId="1" applyFont="1" applyFill="1" applyBorder="1" applyAlignment="1">
      <alignment horizontal="center" vertical="center" wrapText="1"/>
    </xf>
    <xf numFmtId="0" fontId="19" fillId="5" borderId="13" xfId="0" applyFont="1" applyFill="1" applyBorder="1" applyAlignment="1">
      <alignment vertical="center" wrapText="1"/>
    </xf>
    <xf numFmtId="0" fontId="19" fillId="5" borderId="16" xfId="0" applyFont="1" applyFill="1" applyBorder="1" applyAlignment="1">
      <alignment vertical="center" wrapText="1"/>
    </xf>
    <xf numFmtId="0" fontId="19" fillId="6" borderId="40" xfId="0" applyFont="1" applyFill="1" applyBorder="1" applyAlignment="1">
      <alignment vertical="center" wrapText="1"/>
    </xf>
    <xf numFmtId="0" fontId="19" fillId="0" borderId="14" xfId="0" applyFont="1" applyBorder="1" applyAlignment="1">
      <alignment horizontal="left" vertical="center" wrapText="1"/>
    </xf>
    <xf numFmtId="0" fontId="19" fillId="4" borderId="6" xfId="0" applyFont="1" applyFill="1" applyBorder="1" applyAlignment="1" applyProtection="1">
      <alignment horizontal="left" vertical="center" wrapText="1"/>
      <protection locked="0"/>
    </xf>
    <xf numFmtId="0" fontId="19" fillId="0" borderId="37" xfId="0" applyFont="1" applyBorder="1" applyAlignment="1" applyProtection="1">
      <alignment vertical="center" wrapText="1"/>
      <protection locked="0"/>
    </xf>
    <xf numFmtId="0" fontId="19" fillId="0" borderId="38" xfId="0" applyFont="1" applyBorder="1" applyAlignment="1" applyProtection="1">
      <alignment vertical="center" wrapText="1"/>
      <protection locked="0"/>
    </xf>
    <xf numFmtId="0" fontId="19" fillId="0" borderId="176" xfId="0" applyFont="1" applyBorder="1" applyAlignment="1" applyProtection="1">
      <alignment vertical="center" wrapText="1"/>
      <protection locked="0"/>
    </xf>
    <xf numFmtId="0" fontId="19" fillId="0" borderId="38" xfId="0" applyFont="1" applyBorder="1" applyAlignment="1">
      <alignment horizontal="center" vertical="center" wrapText="1"/>
    </xf>
    <xf numFmtId="1" fontId="24" fillId="0" borderId="38" xfId="0" applyNumberFormat="1" applyFont="1" applyBorder="1" applyAlignment="1">
      <alignment vertical="center" wrapText="1"/>
    </xf>
    <xf numFmtId="0" fontId="19" fillId="0" borderId="38" xfId="0" applyFont="1" applyBorder="1" applyAlignment="1">
      <alignment vertical="center" wrapText="1"/>
    </xf>
    <xf numFmtId="0" fontId="19" fillId="4" borderId="24" xfId="0" applyFont="1" applyFill="1" applyBorder="1" applyAlignment="1" applyProtection="1">
      <alignment vertical="center" wrapText="1"/>
      <protection locked="0"/>
    </xf>
    <xf numFmtId="0" fontId="19" fillId="4" borderId="17" xfId="0" applyFont="1" applyFill="1" applyBorder="1" applyAlignment="1" applyProtection="1">
      <alignment vertical="center" wrapText="1"/>
      <protection locked="0"/>
    </xf>
    <xf numFmtId="0" fontId="19" fillId="4" borderId="20" xfId="0" applyFont="1" applyFill="1" applyBorder="1" applyAlignment="1" applyProtection="1">
      <alignment vertical="center" wrapText="1"/>
      <protection locked="0"/>
    </xf>
    <xf numFmtId="0" fontId="19" fillId="5" borderId="51" xfId="0" applyFont="1" applyFill="1" applyBorder="1" applyAlignment="1">
      <alignment horizontal="center" vertical="center" wrapText="1"/>
    </xf>
    <xf numFmtId="0" fontId="19" fillId="5" borderId="7" xfId="0" applyFont="1" applyFill="1" applyBorder="1" applyAlignment="1">
      <alignment horizontal="center" vertical="center" wrapText="1"/>
    </xf>
    <xf numFmtId="1" fontId="19" fillId="5" borderId="54" xfId="0" applyNumberFormat="1" applyFont="1" applyFill="1" applyBorder="1" applyAlignment="1">
      <alignment horizontal="center" vertical="center" wrapText="1"/>
    </xf>
    <xf numFmtId="0" fontId="19" fillId="5" borderId="7" xfId="0" applyFont="1" applyFill="1" applyBorder="1" applyAlignment="1">
      <alignment vertical="center" wrapText="1"/>
    </xf>
    <xf numFmtId="0" fontId="19" fillId="5" borderId="17" xfId="0" applyFont="1" applyFill="1" applyBorder="1" applyAlignment="1">
      <alignment vertical="center" wrapText="1"/>
    </xf>
    <xf numFmtId="0" fontId="19" fillId="6" borderId="51" xfId="0" applyFont="1" applyFill="1" applyBorder="1" applyAlignment="1">
      <alignment vertical="center" wrapText="1"/>
    </xf>
    <xf numFmtId="1" fontId="19" fillId="0" borderId="38" xfId="0" applyNumberFormat="1" applyFont="1" applyBorder="1" applyAlignment="1">
      <alignment horizontal="center" vertical="center" wrapText="1"/>
    </xf>
    <xf numFmtId="0" fontId="24" fillId="0" borderId="7" xfId="0" applyFont="1" applyBorder="1" applyAlignment="1">
      <alignment horizontal="center" vertical="center" textRotation="90" wrapText="1"/>
    </xf>
    <xf numFmtId="0" fontId="19" fillId="5" borderId="33" xfId="0" applyFont="1" applyFill="1" applyBorder="1" applyAlignment="1">
      <alignment horizontal="center" vertical="center" wrapText="1"/>
    </xf>
    <xf numFmtId="0" fontId="19" fillId="5" borderId="6" xfId="0" applyFont="1" applyFill="1" applyBorder="1" applyAlignment="1">
      <alignment horizontal="center" vertical="center" wrapText="1"/>
    </xf>
    <xf numFmtId="1" fontId="19" fillId="5" borderId="42" xfId="0" applyNumberFormat="1" applyFont="1" applyFill="1" applyBorder="1" applyAlignment="1">
      <alignment horizontal="center" vertical="center" wrapText="1"/>
    </xf>
    <xf numFmtId="0" fontId="19" fillId="0" borderId="159" xfId="0" applyFont="1" applyBorder="1" applyAlignment="1">
      <alignment horizontal="left" vertical="center" wrapText="1"/>
    </xf>
    <xf numFmtId="0" fontId="19" fillId="4" borderId="7" xfId="0" applyFont="1" applyFill="1" applyBorder="1" applyAlignment="1" applyProtection="1">
      <alignment vertical="center" wrapText="1"/>
      <protection locked="0"/>
    </xf>
    <xf numFmtId="0" fontId="19" fillId="4" borderId="3" xfId="0" applyFont="1" applyFill="1" applyBorder="1" applyAlignment="1" applyProtection="1">
      <alignment vertical="center" wrapText="1"/>
      <protection locked="0"/>
    </xf>
    <xf numFmtId="0" fontId="19" fillId="4" borderId="0" xfId="0" applyFont="1" applyFill="1" applyAlignment="1" applyProtection="1">
      <alignment vertical="center" wrapText="1"/>
      <protection locked="0"/>
    </xf>
    <xf numFmtId="0" fontId="19" fillId="5" borderId="10" xfId="0" applyFont="1" applyFill="1" applyBorder="1" applyAlignment="1">
      <alignment horizontal="center" vertical="center" wrapText="1"/>
    </xf>
    <xf numFmtId="0" fontId="19" fillId="5" borderId="3" xfId="0" applyFont="1" applyFill="1" applyBorder="1" applyAlignment="1">
      <alignment vertical="center" wrapText="1"/>
    </xf>
    <xf numFmtId="0" fontId="19" fillId="6" borderId="10" xfId="0" applyFont="1" applyFill="1" applyBorder="1" applyAlignment="1">
      <alignment vertical="center" wrapText="1"/>
    </xf>
    <xf numFmtId="0" fontId="19" fillId="0" borderId="17" xfId="0" applyFont="1" applyBorder="1" applyAlignment="1">
      <alignment horizontal="left" vertical="center" wrapText="1"/>
    </xf>
    <xf numFmtId="0" fontId="19" fillId="5" borderId="40" xfId="0" applyFont="1" applyFill="1" applyBorder="1" applyAlignment="1">
      <alignment horizontal="center" vertical="center" wrapText="1"/>
    </xf>
    <xf numFmtId="0" fontId="19" fillId="0" borderId="160" xfId="0" applyFont="1" applyBorder="1" applyAlignment="1">
      <alignment horizontal="left" vertical="center" wrapText="1"/>
    </xf>
    <xf numFmtId="0" fontId="19" fillId="4" borderId="117" xfId="0" applyFont="1" applyFill="1" applyBorder="1" applyAlignment="1" applyProtection="1">
      <alignment vertical="center" wrapText="1"/>
      <protection locked="0"/>
    </xf>
    <xf numFmtId="0" fontId="19" fillId="4" borderId="170" xfId="0" applyFont="1" applyFill="1" applyBorder="1" applyAlignment="1" applyProtection="1">
      <alignment vertical="center" wrapText="1"/>
      <protection locked="0"/>
    </xf>
    <xf numFmtId="0" fontId="19" fillId="5" borderId="83" xfId="0" applyFont="1" applyFill="1" applyBorder="1" applyAlignment="1">
      <alignment vertical="center" wrapText="1"/>
    </xf>
    <xf numFmtId="0" fontId="19" fillId="4" borderId="8" xfId="0" applyFont="1" applyFill="1" applyBorder="1" applyAlignment="1" applyProtection="1">
      <alignment vertical="center" wrapText="1"/>
      <protection locked="0"/>
    </xf>
    <xf numFmtId="0" fontId="19" fillId="5" borderId="149" xfId="0" applyFont="1" applyFill="1" applyBorder="1" applyAlignment="1">
      <alignment horizontal="center" vertical="center" wrapText="1"/>
    </xf>
    <xf numFmtId="0" fontId="19" fillId="5" borderId="151" xfId="0" applyFont="1" applyFill="1" applyBorder="1" applyAlignment="1">
      <alignment vertical="center" wrapText="1"/>
    </xf>
    <xf numFmtId="0" fontId="19" fillId="6" borderId="149" xfId="0" applyFont="1" applyFill="1" applyBorder="1" applyAlignment="1">
      <alignment vertical="center" wrapText="1"/>
    </xf>
    <xf numFmtId="0" fontId="19" fillId="4" borderId="67" xfId="0" applyFont="1" applyFill="1" applyBorder="1" applyAlignment="1" applyProtection="1">
      <alignment vertical="center" wrapText="1"/>
      <protection locked="0"/>
    </xf>
    <xf numFmtId="0" fontId="19" fillId="5" borderId="119" xfId="0" applyFont="1" applyFill="1" applyBorder="1" applyAlignment="1">
      <alignment horizontal="center" vertical="center" wrapText="1"/>
    </xf>
    <xf numFmtId="0" fontId="19" fillId="5" borderId="121" xfId="0" applyFont="1" applyFill="1" applyBorder="1" applyAlignment="1">
      <alignment vertical="center" wrapText="1"/>
    </xf>
    <xf numFmtId="0" fontId="19" fillId="5" borderId="123" xfId="0" applyFont="1" applyFill="1" applyBorder="1" applyAlignment="1">
      <alignment vertical="center" wrapText="1"/>
    </xf>
    <xf numFmtId="0" fontId="19" fillId="6" borderId="119" xfId="0" applyFont="1" applyFill="1" applyBorder="1" applyAlignment="1">
      <alignment vertical="center" wrapText="1"/>
    </xf>
    <xf numFmtId="0" fontId="19" fillId="4" borderId="82" xfId="0" applyFont="1" applyFill="1" applyBorder="1" applyAlignment="1" applyProtection="1">
      <alignment vertical="center" wrapText="1"/>
      <protection locked="0"/>
    </xf>
    <xf numFmtId="0" fontId="19" fillId="4" borderId="147" xfId="0" applyFont="1" applyFill="1" applyBorder="1" applyAlignment="1" applyProtection="1">
      <alignment vertical="center" wrapText="1"/>
      <protection locked="0"/>
    </xf>
    <xf numFmtId="0" fontId="19" fillId="5" borderId="144" xfId="0" applyFont="1" applyFill="1" applyBorder="1" applyAlignment="1">
      <alignment horizontal="center" vertical="center" wrapText="1"/>
    </xf>
    <xf numFmtId="0" fontId="19" fillId="5" borderId="145" xfId="0" applyFont="1" applyFill="1" applyBorder="1" applyAlignment="1">
      <alignment vertical="center" wrapText="1"/>
    </xf>
    <xf numFmtId="0" fontId="19" fillId="5" borderId="148" xfId="0" applyFont="1" applyFill="1" applyBorder="1" applyAlignment="1">
      <alignment vertical="center" wrapText="1"/>
    </xf>
    <xf numFmtId="0" fontId="19" fillId="6" borderId="144" xfId="0" applyFont="1" applyFill="1" applyBorder="1" applyAlignment="1">
      <alignment vertical="center" wrapText="1"/>
    </xf>
    <xf numFmtId="0" fontId="19" fillId="5" borderId="42" xfId="0" applyFont="1" applyFill="1" applyBorder="1" applyAlignment="1">
      <alignment horizontal="center" vertical="center" wrapText="1"/>
    </xf>
    <xf numFmtId="0" fontId="19" fillId="4" borderId="70" xfId="0" applyFont="1" applyFill="1" applyBorder="1" applyAlignment="1" applyProtection="1">
      <alignment vertical="center" wrapText="1"/>
      <protection locked="0"/>
    </xf>
    <xf numFmtId="0" fontId="19" fillId="4" borderId="90" xfId="0" applyFont="1" applyFill="1" applyBorder="1" applyAlignment="1" applyProtection="1">
      <alignment vertical="center" wrapText="1"/>
      <protection locked="0"/>
    </xf>
    <xf numFmtId="0" fontId="19" fillId="5" borderId="71" xfId="0" applyFont="1" applyFill="1" applyBorder="1" applyAlignment="1">
      <alignment horizontal="center" vertical="center" wrapText="1"/>
    </xf>
    <xf numFmtId="0" fontId="19" fillId="5" borderId="39" xfId="0" applyFont="1" applyFill="1" applyBorder="1" applyAlignment="1">
      <alignment vertical="center" wrapText="1"/>
    </xf>
    <xf numFmtId="0" fontId="19" fillId="5" borderId="0" xfId="0" applyFont="1" applyFill="1" applyAlignment="1">
      <alignment vertical="center" wrapText="1"/>
    </xf>
    <xf numFmtId="0" fontId="19" fillId="6" borderId="71" xfId="0" applyFont="1" applyFill="1" applyBorder="1" applyAlignment="1">
      <alignment vertical="center" wrapText="1"/>
    </xf>
    <xf numFmtId="1" fontId="19" fillId="0" borderId="38" xfId="0" applyNumberFormat="1" applyFont="1" applyBorder="1" applyAlignment="1">
      <alignment vertical="center" wrapText="1"/>
    </xf>
    <xf numFmtId="0" fontId="19" fillId="0" borderId="161" xfId="0" applyFont="1" applyBorder="1" applyAlignment="1">
      <alignment horizontal="left" vertical="center" wrapText="1"/>
    </xf>
    <xf numFmtId="0" fontId="19" fillId="5" borderId="126" xfId="0" applyFont="1" applyFill="1" applyBorder="1" applyAlignment="1">
      <alignment horizontal="center" vertical="center" wrapText="1"/>
    </xf>
    <xf numFmtId="0" fontId="19" fillId="5" borderId="117" xfId="0" applyFont="1" applyFill="1" applyBorder="1" applyAlignment="1">
      <alignment vertical="center" wrapText="1"/>
    </xf>
    <xf numFmtId="0" fontId="19" fillId="5" borderId="118" xfId="0" applyFont="1" applyFill="1" applyBorder="1" applyAlignment="1">
      <alignment vertical="center" wrapText="1"/>
    </xf>
    <xf numFmtId="0" fontId="19" fillId="6" borderId="126" xfId="0" applyFont="1" applyFill="1" applyBorder="1" applyAlignment="1">
      <alignment vertical="center" wrapText="1"/>
    </xf>
    <xf numFmtId="0" fontId="24" fillId="0" borderId="10" xfId="0" applyFont="1" applyBorder="1" applyAlignment="1">
      <alignment horizontal="center" vertical="center" textRotation="90" wrapText="1"/>
    </xf>
    <xf numFmtId="0" fontId="19" fillId="0" borderId="162" xfId="0" applyFont="1" applyBorder="1" applyAlignment="1">
      <alignment horizontal="left" vertical="center" wrapText="1"/>
    </xf>
    <xf numFmtId="0" fontId="19" fillId="4" borderId="124" xfId="0" applyFont="1" applyFill="1" applyBorder="1" applyAlignment="1" applyProtection="1">
      <alignment vertical="center" wrapText="1"/>
      <protection locked="0"/>
    </xf>
    <xf numFmtId="0" fontId="19" fillId="4" borderId="134" xfId="0" applyFont="1" applyFill="1" applyBorder="1" applyAlignment="1" applyProtection="1">
      <alignment vertical="center" wrapText="1"/>
      <protection locked="0"/>
    </xf>
    <xf numFmtId="0" fontId="19" fillId="5" borderId="124" xfId="0" applyFont="1" applyFill="1" applyBorder="1" applyAlignment="1">
      <alignment vertical="center" wrapText="1"/>
    </xf>
    <xf numFmtId="0" fontId="19" fillId="5" borderId="125" xfId="0" applyFont="1" applyFill="1" applyBorder="1" applyAlignment="1">
      <alignment vertical="center" wrapText="1"/>
    </xf>
    <xf numFmtId="0" fontId="19" fillId="5" borderId="24" xfId="0" applyFont="1" applyFill="1" applyBorder="1" applyAlignment="1">
      <alignment vertical="center" wrapText="1"/>
    </xf>
    <xf numFmtId="0" fontId="19" fillId="0" borderId="163" xfId="0" applyFont="1" applyBorder="1" applyAlignment="1">
      <alignment horizontal="left" vertical="center" wrapText="1"/>
    </xf>
    <xf numFmtId="0" fontId="19" fillId="4" borderId="6" xfId="0" applyFont="1" applyFill="1" applyBorder="1" applyAlignment="1" applyProtection="1">
      <alignment vertical="center" wrapText="1"/>
      <protection locked="0"/>
    </xf>
    <xf numFmtId="0" fontId="19" fillId="5" borderId="1" xfId="0" applyFont="1" applyFill="1" applyBorder="1" applyAlignment="1">
      <alignment horizontal="center" vertical="center" wrapText="1"/>
    </xf>
    <xf numFmtId="0" fontId="19" fillId="4" borderId="123" xfId="0" applyFont="1" applyFill="1" applyBorder="1" applyAlignment="1" applyProtection="1">
      <alignment vertical="center" wrapText="1"/>
      <protection locked="0"/>
    </xf>
    <xf numFmtId="0" fontId="19" fillId="5" borderId="127" xfId="0" applyFont="1" applyFill="1" applyBorder="1" applyAlignment="1">
      <alignment vertical="center" wrapText="1"/>
    </xf>
    <xf numFmtId="0" fontId="19" fillId="6" borderId="128" xfId="0" applyFont="1" applyFill="1" applyBorder="1" applyAlignment="1">
      <alignment vertical="center" wrapText="1"/>
    </xf>
    <xf numFmtId="1" fontId="19" fillId="0" borderId="38" xfId="0" applyNumberFormat="1" applyFont="1" applyBorder="1" applyAlignment="1">
      <alignment horizontal="center" vertical="center"/>
    </xf>
    <xf numFmtId="0" fontId="19" fillId="4" borderId="120" xfId="0" applyFont="1" applyFill="1" applyBorder="1" applyAlignment="1" applyProtection="1">
      <alignment vertical="center" wrapText="1"/>
      <protection locked="0"/>
    </xf>
    <xf numFmtId="0" fontId="19" fillId="4" borderId="133" xfId="0" applyFont="1" applyFill="1" applyBorder="1" applyAlignment="1" applyProtection="1">
      <alignment vertical="center" wrapText="1"/>
      <protection locked="0"/>
    </xf>
    <xf numFmtId="0" fontId="19" fillId="5" borderId="132" xfId="0" applyFont="1" applyFill="1" applyBorder="1" applyAlignment="1">
      <alignment horizontal="center" vertical="center" wrapText="1"/>
    </xf>
    <xf numFmtId="0" fontId="19" fillId="5" borderId="120" xfId="0" applyFont="1" applyFill="1" applyBorder="1" applyAlignment="1">
      <alignment vertical="center" wrapText="1"/>
    </xf>
    <xf numFmtId="0" fontId="19" fillId="6" borderId="132" xfId="0" applyFont="1" applyFill="1" applyBorder="1" applyAlignment="1">
      <alignment vertical="center" wrapText="1"/>
    </xf>
    <xf numFmtId="0" fontId="19" fillId="4" borderId="121" xfId="0" applyFont="1" applyFill="1" applyBorder="1" applyAlignment="1" applyProtection="1">
      <alignment vertical="center" wrapText="1"/>
      <protection locked="0"/>
    </xf>
    <xf numFmtId="0" fontId="19" fillId="4" borderId="135" xfId="0" applyFont="1" applyFill="1" applyBorder="1" applyAlignment="1" applyProtection="1">
      <alignment vertical="center" wrapText="1"/>
      <protection locked="0"/>
    </xf>
    <xf numFmtId="0" fontId="19" fillId="5" borderId="137" xfId="0" applyFont="1" applyFill="1" applyBorder="1" applyAlignment="1">
      <alignment vertical="center" wrapText="1"/>
    </xf>
    <xf numFmtId="0" fontId="19" fillId="4" borderId="65" xfId="0" applyFont="1" applyFill="1" applyBorder="1" applyAlignment="1" applyProtection="1">
      <alignment vertical="center" wrapText="1"/>
      <protection locked="0"/>
    </xf>
    <xf numFmtId="0" fontId="19" fillId="4" borderId="171" xfId="0" applyFont="1" applyFill="1" applyBorder="1" applyAlignment="1" applyProtection="1">
      <alignment vertical="center" wrapText="1"/>
      <protection locked="0"/>
    </xf>
    <xf numFmtId="0" fontId="19" fillId="5" borderId="65" xfId="0" applyFont="1" applyFill="1" applyBorder="1" applyAlignment="1">
      <alignment vertical="center" wrapText="1"/>
    </xf>
    <xf numFmtId="0" fontId="19" fillId="6" borderId="138" xfId="0" applyFont="1" applyFill="1" applyBorder="1" applyAlignment="1">
      <alignment vertical="center" wrapText="1"/>
    </xf>
    <xf numFmtId="0" fontId="19" fillId="5" borderId="139" xfId="0" applyFont="1" applyFill="1" applyBorder="1" applyAlignment="1">
      <alignment vertical="center" wrapText="1"/>
    </xf>
    <xf numFmtId="0" fontId="19" fillId="5" borderId="130" xfId="0" applyFont="1" applyFill="1" applyBorder="1" applyAlignment="1">
      <alignment horizontal="center" vertical="center" wrapText="1"/>
    </xf>
    <xf numFmtId="0" fontId="19" fillId="5" borderId="129" xfId="0" applyFont="1" applyFill="1" applyBorder="1" applyAlignment="1">
      <alignment vertical="center" wrapText="1"/>
    </xf>
    <xf numFmtId="0" fontId="19" fillId="6" borderId="130" xfId="0" applyFont="1" applyFill="1" applyBorder="1" applyAlignment="1">
      <alignment vertical="center" wrapText="1"/>
    </xf>
    <xf numFmtId="0" fontId="19" fillId="4" borderId="4" xfId="0" applyFont="1" applyFill="1" applyBorder="1" applyAlignment="1" applyProtection="1">
      <alignment vertical="center" wrapText="1"/>
      <protection locked="0"/>
    </xf>
    <xf numFmtId="0" fontId="19" fillId="5" borderId="85" xfId="0" applyFont="1" applyFill="1" applyBorder="1" applyAlignment="1">
      <alignment horizontal="center" vertical="center" wrapText="1"/>
    </xf>
    <xf numFmtId="0" fontId="19" fillId="5" borderId="8" xfId="0" applyFont="1" applyFill="1" applyBorder="1" applyAlignment="1">
      <alignment vertical="center" wrapText="1"/>
    </xf>
    <xf numFmtId="0" fontId="19" fillId="5" borderId="84" xfId="0" applyFont="1" applyFill="1" applyBorder="1" applyAlignment="1">
      <alignment vertical="center" wrapText="1"/>
    </xf>
    <xf numFmtId="0" fontId="19" fillId="6" borderId="85" xfId="0" applyFont="1" applyFill="1" applyBorder="1" applyAlignment="1">
      <alignment vertical="center" wrapText="1"/>
    </xf>
    <xf numFmtId="0" fontId="19" fillId="4" borderId="75" xfId="0" applyFont="1" applyFill="1" applyBorder="1" applyAlignment="1" applyProtection="1">
      <alignment vertical="center" wrapText="1"/>
      <protection locked="0"/>
    </xf>
    <xf numFmtId="0" fontId="19" fillId="4" borderId="23" xfId="0" applyFont="1" applyFill="1" applyBorder="1" applyAlignment="1" applyProtection="1">
      <alignment vertical="center" wrapText="1"/>
      <protection locked="0"/>
    </xf>
    <xf numFmtId="0" fontId="19" fillId="5" borderId="68" xfId="0" applyFont="1" applyFill="1" applyBorder="1" applyAlignment="1">
      <alignment horizontal="center" vertical="center" wrapText="1"/>
    </xf>
    <xf numFmtId="0" fontId="19" fillId="5" borderId="6" xfId="0" applyFont="1" applyFill="1" applyBorder="1" applyAlignment="1">
      <alignment vertical="center" wrapText="1"/>
    </xf>
    <xf numFmtId="0" fontId="19" fillId="5" borderId="2" xfId="0" applyFont="1" applyFill="1" applyBorder="1" applyAlignment="1">
      <alignment vertical="center" wrapText="1"/>
    </xf>
    <xf numFmtId="0" fontId="19" fillId="6" borderId="68" xfId="0" applyFont="1" applyFill="1" applyBorder="1" applyAlignment="1">
      <alignment vertical="center" wrapText="1"/>
    </xf>
    <xf numFmtId="0" fontId="19" fillId="5" borderId="131" xfId="0" applyFont="1" applyFill="1" applyBorder="1" applyAlignment="1">
      <alignment vertical="center" wrapText="1"/>
    </xf>
    <xf numFmtId="0" fontId="19" fillId="4" borderId="39" xfId="0" applyFont="1" applyFill="1" applyBorder="1" applyAlignment="1" applyProtection="1">
      <alignment vertical="center" wrapText="1"/>
      <protection locked="0"/>
    </xf>
    <xf numFmtId="0" fontId="19" fillId="4" borderId="52" xfId="0" applyFont="1" applyFill="1" applyBorder="1" applyAlignment="1" applyProtection="1">
      <alignment vertical="center" wrapText="1"/>
      <protection locked="0"/>
    </xf>
    <xf numFmtId="0" fontId="19" fillId="5" borderId="69" xfId="0" applyFont="1" applyFill="1" applyBorder="1" applyAlignment="1">
      <alignment vertical="center" wrapText="1"/>
    </xf>
    <xf numFmtId="0" fontId="19" fillId="4" borderId="41" xfId="0" applyFont="1" applyFill="1" applyBorder="1" applyAlignment="1" applyProtection="1">
      <alignment vertical="center" wrapText="1"/>
      <protection locked="0"/>
    </xf>
    <xf numFmtId="0" fontId="19" fillId="4" borderId="172" xfId="0" applyFont="1" applyFill="1" applyBorder="1" applyAlignment="1" applyProtection="1">
      <alignment vertical="center" wrapText="1"/>
      <protection locked="0"/>
    </xf>
    <xf numFmtId="0" fontId="19" fillId="5" borderId="46" xfId="0" applyFont="1" applyFill="1" applyBorder="1" applyAlignment="1">
      <alignment horizontal="center" vertical="center" wrapText="1"/>
    </xf>
    <xf numFmtId="0" fontId="19" fillId="5" borderId="66" xfId="0" applyFont="1" applyFill="1" applyBorder="1" applyAlignment="1">
      <alignment horizontal="center" vertical="center" wrapText="1"/>
    </xf>
    <xf numFmtId="1" fontId="19" fillId="5" borderId="44" xfId="0" applyNumberFormat="1" applyFont="1" applyFill="1" applyBorder="1" applyAlignment="1">
      <alignment horizontal="center" vertical="center" wrapText="1"/>
    </xf>
    <xf numFmtId="0" fontId="19" fillId="5" borderId="46" xfId="0" applyFont="1" applyFill="1" applyBorder="1" applyAlignment="1">
      <alignment vertical="center" wrapText="1"/>
    </xf>
    <xf numFmtId="0" fontId="19" fillId="5" borderId="45" xfId="0" applyFont="1" applyFill="1" applyBorder="1" applyAlignment="1">
      <alignment vertical="center" wrapText="1"/>
    </xf>
    <xf numFmtId="0" fontId="19" fillId="6" borderId="46" xfId="0" applyFont="1" applyFill="1" applyBorder="1" applyAlignment="1">
      <alignment vertical="center" wrapText="1"/>
    </xf>
    <xf numFmtId="0" fontId="19" fillId="0" borderId="86" xfId="0" applyFont="1" applyBorder="1" applyAlignment="1">
      <alignment horizontal="left" vertical="center" wrapText="1"/>
    </xf>
    <xf numFmtId="0" fontId="19" fillId="4" borderId="76" xfId="0" applyFont="1" applyFill="1" applyBorder="1" applyAlignment="1" applyProtection="1">
      <alignment vertical="center" wrapText="1"/>
      <protection locked="0"/>
    </xf>
    <xf numFmtId="0" fontId="19" fillId="5" borderId="80" xfId="0" applyFont="1" applyFill="1" applyBorder="1" applyAlignment="1">
      <alignment horizontal="center" vertical="center" wrapText="1"/>
    </xf>
    <xf numFmtId="0" fontId="19" fillId="6" borderId="10" xfId="0" applyFont="1" applyFill="1" applyBorder="1" applyAlignment="1">
      <alignment horizontal="center" vertical="center" wrapText="1"/>
    </xf>
    <xf numFmtId="0" fontId="19" fillId="5" borderId="150" xfId="0" applyFont="1" applyFill="1" applyBorder="1" applyAlignment="1">
      <alignment vertical="center" wrapText="1"/>
    </xf>
    <xf numFmtId="0" fontId="19" fillId="5" borderId="146" xfId="0" applyFont="1" applyFill="1" applyBorder="1" applyAlignment="1">
      <alignment vertical="center" wrapText="1"/>
    </xf>
    <xf numFmtId="0" fontId="19" fillId="5" borderId="122" xfId="0" applyFont="1" applyFill="1" applyBorder="1" applyAlignment="1">
      <alignment vertical="center" wrapText="1"/>
    </xf>
    <xf numFmtId="0" fontId="19" fillId="5" borderId="136" xfId="0" applyFont="1" applyFill="1" applyBorder="1" applyAlignment="1">
      <alignment vertical="center" wrapText="1"/>
    </xf>
    <xf numFmtId="0" fontId="19" fillId="4" borderId="139" xfId="0" applyFont="1" applyFill="1" applyBorder="1" applyAlignment="1" applyProtection="1">
      <alignment vertical="center" wrapText="1"/>
      <protection locked="0"/>
    </xf>
    <xf numFmtId="0" fontId="19" fillId="5" borderId="81" xfId="0" applyFont="1" applyFill="1" applyBorder="1" applyAlignment="1">
      <alignment horizontal="center" vertical="center" wrapText="1"/>
    </xf>
    <xf numFmtId="0" fontId="19" fillId="5" borderId="78" xfId="0" applyFont="1" applyFill="1" applyBorder="1" applyAlignment="1">
      <alignment vertical="center" wrapText="1"/>
    </xf>
    <xf numFmtId="0" fontId="19" fillId="4" borderId="53" xfId="0" applyFont="1" applyFill="1" applyBorder="1" applyAlignment="1" applyProtection="1">
      <alignment vertical="center" wrapText="1"/>
      <protection locked="0"/>
    </xf>
    <xf numFmtId="1" fontId="19" fillId="0" borderId="55" xfId="0" applyNumberFormat="1" applyFont="1" applyBorder="1" applyAlignment="1">
      <alignment horizontal="center" vertical="center" wrapText="1"/>
    </xf>
    <xf numFmtId="0" fontId="19" fillId="0" borderId="164" xfId="0" applyFont="1" applyBorder="1" applyAlignment="1">
      <alignment horizontal="left" vertical="center" wrapText="1"/>
    </xf>
    <xf numFmtId="0" fontId="19" fillId="4" borderId="142" xfId="0" applyFont="1" applyFill="1" applyBorder="1" applyAlignment="1" applyProtection="1">
      <alignment vertical="center" wrapText="1"/>
      <protection locked="0"/>
    </xf>
    <xf numFmtId="0" fontId="19" fillId="4" borderId="177" xfId="0" applyFont="1" applyFill="1" applyBorder="1" applyAlignment="1" applyProtection="1">
      <alignment vertical="center" wrapText="1"/>
      <protection locked="0"/>
    </xf>
    <xf numFmtId="0" fontId="19" fillId="5" borderId="133" xfId="0" applyFont="1" applyFill="1" applyBorder="1" applyAlignment="1">
      <alignment vertical="center" wrapText="1"/>
    </xf>
    <xf numFmtId="0" fontId="19" fillId="0" borderId="165" xfId="0" applyFont="1" applyBorder="1" applyAlignment="1">
      <alignment horizontal="left" vertical="center" wrapText="1"/>
    </xf>
    <xf numFmtId="0" fontId="19" fillId="4" borderId="141" xfId="0" applyFont="1" applyFill="1" applyBorder="1" applyAlignment="1" applyProtection="1">
      <alignment vertical="center" wrapText="1"/>
      <protection locked="0"/>
    </xf>
    <xf numFmtId="0" fontId="19" fillId="4" borderId="178" xfId="0" applyFont="1" applyFill="1" applyBorder="1" applyAlignment="1" applyProtection="1">
      <alignment vertical="center" wrapText="1"/>
      <protection locked="0"/>
    </xf>
    <xf numFmtId="0" fontId="19" fillId="5" borderId="134" xfId="0" applyFont="1" applyFill="1" applyBorder="1" applyAlignment="1">
      <alignment vertical="center" wrapText="1"/>
    </xf>
    <xf numFmtId="0" fontId="19" fillId="4" borderId="140" xfId="0" applyFont="1" applyFill="1" applyBorder="1" applyAlignment="1" applyProtection="1">
      <alignment vertical="center" wrapText="1"/>
      <protection locked="0"/>
    </xf>
    <xf numFmtId="0" fontId="19" fillId="4" borderId="179" xfId="0" applyFont="1" applyFill="1" applyBorder="1" applyAlignment="1" applyProtection="1">
      <alignment vertical="center" wrapText="1"/>
      <protection locked="0"/>
    </xf>
    <xf numFmtId="0" fontId="19" fillId="0" borderId="166" xfId="0" applyFont="1" applyBorder="1" applyAlignment="1">
      <alignment horizontal="left" vertical="center" wrapText="1"/>
    </xf>
    <xf numFmtId="0" fontId="19" fillId="4" borderId="1" xfId="0" applyFont="1" applyFill="1" applyBorder="1" applyAlignment="1" applyProtection="1">
      <alignment vertical="center" wrapText="1"/>
      <protection locked="0"/>
    </xf>
    <xf numFmtId="0" fontId="19" fillId="4" borderId="5" xfId="0" applyFont="1" applyFill="1" applyBorder="1" applyAlignment="1" applyProtection="1">
      <alignment vertical="center" wrapText="1"/>
      <protection locked="0"/>
    </xf>
    <xf numFmtId="0" fontId="19" fillId="4" borderId="91" xfId="0" applyFont="1" applyFill="1" applyBorder="1" applyAlignment="1" applyProtection="1">
      <alignment vertical="center" wrapText="1"/>
      <protection locked="0"/>
    </xf>
    <xf numFmtId="0" fontId="19" fillId="5" borderId="147" xfId="0" applyFont="1" applyFill="1" applyBorder="1" applyAlignment="1">
      <alignment vertical="center" wrapText="1"/>
    </xf>
    <xf numFmtId="0" fontId="19" fillId="4" borderId="173" xfId="0" applyFont="1" applyFill="1" applyBorder="1" applyAlignment="1" applyProtection="1">
      <alignment vertical="center" wrapText="1"/>
      <protection locked="0"/>
    </xf>
    <xf numFmtId="0" fontId="19" fillId="2" borderId="3" xfId="0" applyFont="1" applyFill="1" applyBorder="1" applyAlignment="1">
      <alignment vertical="center" wrapText="1"/>
    </xf>
    <xf numFmtId="0" fontId="19" fillId="5" borderId="87" xfId="0" applyFont="1" applyFill="1" applyBorder="1" applyAlignment="1">
      <alignment horizontal="center" vertical="center" wrapText="1"/>
    </xf>
    <xf numFmtId="0" fontId="19" fillId="5" borderId="77" xfId="0" applyFont="1" applyFill="1" applyBorder="1" applyAlignment="1">
      <alignment vertical="center" wrapText="1"/>
    </xf>
    <xf numFmtId="0" fontId="19" fillId="6" borderId="80" xfId="0" applyFont="1" applyFill="1" applyBorder="1" applyAlignment="1">
      <alignment vertical="center" wrapText="1"/>
    </xf>
    <xf numFmtId="0" fontId="19" fillId="4" borderId="34" xfId="0" applyFont="1" applyFill="1" applyBorder="1" applyAlignment="1" applyProtection="1">
      <alignment vertical="center" wrapText="1"/>
      <protection locked="0"/>
    </xf>
    <xf numFmtId="0" fontId="19" fillId="4" borderId="72" xfId="0" applyFont="1" applyFill="1" applyBorder="1" applyAlignment="1" applyProtection="1">
      <alignment vertical="center" wrapText="1"/>
      <protection locked="0"/>
    </xf>
    <xf numFmtId="0" fontId="19" fillId="4" borderId="36" xfId="0" applyFont="1" applyFill="1" applyBorder="1" applyAlignment="1" applyProtection="1">
      <alignment vertical="center" wrapText="1"/>
      <protection locked="0"/>
    </xf>
    <xf numFmtId="0" fontId="19" fillId="5" borderId="73" xfId="0" applyFont="1" applyFill="1" applyBorder="1" applyAlignment="1">
      <alignment horizontal="center" vertical="center" wrapText="1"/>
    </xf>
    <xf numFmtId="0" fontId="19" fillId="5" borderId="70" xfId="0" applyFont="1" applyFill="1" applyBorder="1" applyAlignment="1">
      <alignment horizontal="center" vertical="center" wrapText="1"/>
    </xf>
    <xf numFmtId="0" fontId="19" fillId="5" borderId="70" xfId="0" applyFont="1" applyFill="1" applyBorder="1" applyAlignment="1">
      <alignment vertical="center" wrapText="1"/>
    </xf>
    <xf numFmtId="0" fontId="19" fillId="5" borderId="74" xfId="0" applyFont="1" applyFill="1" applyBorder="1" applyAlignment="1">
      <alignment vertical="center" wrapText="1"/>
    </xf>
    <xf numFmtId="0" fontId="19" fillId="6" borderId="73" xfId="0" applyFont="1" applyFill="1" applyBorder="1" applyAlignment="1">
      <alignment vertical="center" wrapText="1"/>
    </xf>
    <xf numFmtId="0" fontId="19" fillId="4" borderId="87" xfId="0" applyFont="1" applyFill="1" applyBorder="1" applyAlignment="1" applyProtection="1">
      <alignment vertical="center" wrapText="1"/>
      <protection locked="0"/>
    </xf>
    <xf numFmtId="0" fontId="19" fillId="4" borderId="88" xfId="0" applyFont="1" applyFill="1" applyBorder="1" applyAlignment="1" applyProtection="1">
      <alignment vertical="center" wrapText="1"/>
      <protection locked="0"/>
    </xf>
    <xf numFmtId="0" fontId="19" fillId="4" borderId="174" xfId="0" applyFont="1" applyFill="1" applyBorder="1" applyAlignment="1" applyProtection="1">
      <alignment vertical="center" wrapText="1"/>
      <protection locked="0"/>
    </xf>
    <xf numFmtId="0" fontId="19" fillId="5" borderId="143" xfId="0" applyFont="1" applyFill="1" applyBorder="1" applyAlignment="1">
      <alignment horizontal="center" vertical="center" wrapText="1"/>
    </xf>
    <xf numFmtId="0" fontId="19" fillId="5" borderId="87" xfId="0" applyFont="1" applyFill="1" applyBorder="1" applyAlignment="1">
      <alignment vertical="center" wrapText="1"/>
    </xf>
    <xf numFmtId="0" fontId="19" fillId="5" borderId="89" xfId="0" applyFont="1" applyFill="1" applyBorder="1" applyAlignment="1">
      <alignment vertical="center" wrapText="1"/>
    </xf>
    <xf numFmtId="0" fontId="19" fillId="6" borderId="143" xfId="0" applyFont="1" applyFill="1" applyBorder="1" applyAlignment="1">
      <alignment vertical="center" wrapText="1"/>
    </xf>
    <xf numFmtId="0" fontId="19" fillId="2" borderId="18" xfId="0" applyFont="1" applyFill="1" applyBorder="1" applyAlignment="1">
      <alignment vertical="center" wrapText="1"/>
    </xf>
    <xf numFmtId="0" fontId="24" fillId="0" borderId="2" xfId="0" applyFont="1" applyBorder="1" applyAlignment="1">
      <alignment horizontal="center" vertical="center" wrapText="1"/>
    </xf>
    <xf numFmtId="0" fontId="24" fillId="0" borderId="10" xfId="0" applyFont="1" applyBorder="1" applyAlignment="1" applyProtection="1">
      <alignment horizontal="center" vertical="center" wrapText="1"/>
      <protection locked="0"/>
    </xf>
    <xf numFmtId="0" fontId="24" fillId="0" borderId="6" xfId="0" applyFont="1" applyBorder="1" applyAlignment="1">
      <alignment horizontal="center" vertical="center" wrapText="1"/>
    </xf>
    <xf numFmtId="1" fontId="24" fillId="0" borderId="6" xfId="0" applyNumberFormat="1" applyFont="1" applyBorder="1" applyAlignment="1">
      <alignment horizontal="center" vertical="center" wrapText="1"/>
    </xf>
    <xf numFmtId="0" fontId="24" fillId="0" borderId="43" xfId="0" applyFont="1" applyBorder="1" applyAlignment="1">
      <alignment horizontal="center" vertical="center" wrapText="1"/>
    </xf>
    <xf numFmtId="0" fontId="24" fillId="0" borderId="1" xfId="0" applyFont="1" applyBorder="1" applyAlignment="1">
      <alignment horizontal="center" vertical="center" wrapText="1"/>
    </xf>
    <xf numFmtId="0" fontId="32" fillId="0" borderId="0" xfId="0" applyFont="1"/>
    <xf numFmtId="0" fontId="15" fillId="5" borderId="62" xfId="2" applyFont="1" applyFill="1" applyBorder="1" applyAlignment="1">
      <alignment horizontal="center" vertical="center" wrapText="1"/>
    </xf>
    <xf numFmtId="0" fontId="15" fillId="5" borderId="63" xfId="2" applyFont="1" applyFill="1" applyBorder="1" applyAlignment="1">
      <alignment horizontal="center" vertical="center" wrapText="1"/>
    </xf>
    <xf numFmtId="0" fontId="15" fillId="5" borderId="64" xfId="2" applyFont="1" applyFill="1" applyBorder="1" applyAlignment="1">
      <alignment horizontal="center" vertical="center" wrapText="1"/>
    </xf>
    <xf numFmtId="0" fontId="16" fillId="4" borderId="93" xfId="0" applyFont="1" applyFill="1" applyBorder="1" applyAlignment="1">
      <alignment horizontal="center" vertical="center"/>
    </xf>
    <xf numFmtId="0" fontId="19" fillId="0" borderId="56" xfId="0" applyFont="1" applyBorder="1" applyAlignment="1">
      <alignment horizontal="left" vertical="center"/>
    </xf>
    <xf numFmtId="0" fontId="19" fillId="0" borderId="101" xfId="0" applyFont="1" applyBorder="1" applyAlignment="1">
      <alignment horizontal="left" vertical="center"/>
    </xf>
    <xf numFmtId="0" fontId="14" fillId="5" borderId="61" xfId="0" applyFont="1" applyFill="1" applyBorder="1" applyAlignment="1">
      <alignment horizontal="center" vertical="center"/>
    </xf>
    <xf numFmtId="0" fontId="14" fillId="5" borderId="0" xfId="0" applyFont="1" applyFill="1" applyAlignment="1">
      <alignment horizontal="center" vertical="center"/>
    </xf>
    <xf numFmtId="0" fontId="14" fillId="5" borderId="60" xfId="0" applyFont="1" applyFill="1" applyBorder="1" applyAlignment="1">
      <alignment horizontal="center" vertical="center"/>
    </xf>
    <xf numFmtId="0" fontId="14" fillId="5" borderId="61"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60" xfId="0" applyFont="1" applyFill="1" applyBorder="1" applyAlignment="1">
      <alignment horizontal="center" vertical="center" wrapText="1"/>
    </xf>
    <xf numFmtId="0" fontId="15" fillId="5" borderId="61" xfId="2" applyFont="1" applyFill="1" applyBorder="1" applyAlignment="1">
      <alignment horizontal="center" vertical="center" wrapText="1"/>
    </xf>
    <xf numFmtId="0" fontId="15" fillId="5" borderId="0" xfId="2" applyFont="1" applyFill="1" applyBorder="1" applyAlignment="1">
      <alignment horizontal="center" vertical="center" wrapText="1"/>
    </xf>
    <xf numFmtId="0" fontId="15" fillId="5" borderId="60" xfId="2" applyFont="1" applyFill="1" applyBorder="1" applyAlignment="1">
      <alignment horizontal="center" vertical="center" wrapText="1"/>
    </xf>
    <xf numFmtId="0" fontId="13" fillId="4" borderId="57" xfId="0" applyFont="1" applyFill="1" applyBorder="1" applyAlignment="1">
      <alignment horizontal="center" vertical="center" wrapText="1"/>
    </xf>
    <xf numFmtId="0" fontId="13" fillId="4" borderId="58" xfId="0" applyFont="1" applyFill="1" applyBorder="1" applyAlignment="1">
      <alignment horizontal="center" vertical="center" wrapText="1"/>
    </xf>
    <xf numFmtId="0" fontId="13" fillId="4" borderId="59" xfId="0" applyFont="1" applyFill="1" applyBorder="1" applyAlignment="1">
      <alignment horizontal="center" vertical="center" wrapText="1"/>
    </xf>
    <xf numFmtId="0" fontId="0" fillId="0" borderId="0" xfId="0" applyAlignment="1">
      <alignment horizontal="center" wrapText="1"/>
    </xf>
    <xf numFmtId="0" fontId="10"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wrapText="1"/>
    </xf>
    <xf numFmtId="0" fontId="12" fillId="0" borderId="10"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22" xfId="0" applyFont="1" applyBorder="1" applyAlignment="1">
      <alignment horizontal="center" vertical="center" wrapText="1"/>
    </xf>
    <xf numFmtId="0" fontId="24" fillId="4" borderId="103" xfId="0" applyFont="1" applyFill="1" applyBorder="1" applyAlignment="1">
      <alignment horizontal="center" vertical="center" wrapText="1"/>
    </xf>
    <xf numFmtId="0" fontId="24" fillId="4" borderId="104" xfId="0" applyFont="1" applyFill="1" applyBorder="1" applyAlignment="1">
      <alignment horizontal="center" vertical="center" wrapText="1"/>
    </xf>
    <xf numFmtId="0" fontId="24" fillId="4" borderId="105" xfId="0" applyFont="1" applyFill="1" applyBorder="1" applyAlignment="1">
      <alignment horizontal="center" vertical="center" wrapText="1"/>
    </xf>
    <xf numFmtId="0" fontId="19" fillId="5" borderId="42" xfId="0" applyFont="1" applyFill="1" applyBorder="1" applyAlignment="1">
      <alignment horizontal="center" vertical="center" wrapText="1"/>
    </xf>
    <xf numFmtId="0" fontId="19" fillId="5" borderId="8" xfId="0" applyFont="1" applyFill="1" applyBorder="1" applyAlignment="1">
      <alignment horizontal="center" vertical="center" wrapText="1"/>
    </xf>
    <xf numFmtId="0" fontId="19" fillId="5" borderId="7" xfId="0" applyFont="1" applyFill="1" applyBorder="1" applyAlignment="1">
      <alignment horizontal="center" vertical="center" wrapText="1"/>
    </xf>
    <xf numFmtId="0" fontId="19" fillId="5" borderId="39" xfId="0" applyFont="1" applyFill="1" applyBorder="1" applyAlignment="1">
      <alignment horizontal="center" vertical="center" wrapText="1"/>
    </xf>
    <xf numFmtId="0" fontId="19" fillId="5" borderId="6" xfId="0" applyFont="1" applyFill="1" applyBorder="1" applyAlignment="1">
      <alignment horizontal="center" vertical="center" wrapText="1"/>
    </xf>
    <xf numFmtId="0" fontId="24" fillId="5" borderId="111" xfId="0" applyFont="1" applyFill="1" applyBorder="1" applyAlignment="1">
      <alignment horizontal="center" vertical="center" wrapText="1"/>
    </xf>
    <xf numFmtId="0" fontId="24" fillId="5" borderId="106" xfId="0" applyFont="1" applyFill="1" applyBorder="1" applyAlignment="1">
      <alignment horizontal="center" vertical="center" wrapText="1"/>
    </xf>
    <xf numFmtId="0" fontId="24" fillId="5" borderId="107" xfId="0" applyFont="1" applyFill="1" applyBorder="1" applyAlignment="1">
      <alignment horizontal="center" vertical="center" wrapText="1"/>
    </xf>
    <xf numFmtId="1" fontId="19" fillId="5" borderId="6" xfId="0" applyNumberFormat="1" applyFont="1" applyFill="1" applyBorder="1" applyAlignment="1">
      <alignment horizontal="center" vertical="center" wrapText="1"/>
    </xf>
    <xf numFmtId="1" fontId="19" fillId="5" borderId="7" xfId="0" applyNumberFormat="1" applyFont="1" applyFill="1" applyBorder="1" applyAlignment="1">
      <alignment horizontal="center" vertical="center" wrapText="1"/>
    </xf>
    <xf numFmtId="1" fontId="19" fillId="5" borderId="42" xfId="0" applyNumberFormat="1" applyFont="1" applyFill="1" applyBorder="1" applyAlignment="1">
      <alignment horizontal="center" vertical="center" wrapText="1"/>
    </xf>
    <xf numFmtId="1" fontId="19" fillId="5" borderId="8" xfId="0" applyNumberFormat="1" applyFont="1" applyFill="1" applyBorder="1" applyAlignment="1">
      <alignment horizontal="center" vertical="center" wrapText="1"/>
    </xf>
    <xf numFmtId="1" fontId="19" fillId="5" borderId="42" xfId="0" applyNumberFormat="1" applyFont="1" applyFill="1" applyBorder="1" applyAlignment="1">
      <alignment horizontal="center" vertical="center"/>
    </xf>
    <xf numFmtId="1" fontId="19" fillId="5" borderId="7" xfId="0" applyNumberFormat="1" applyFont="1" applyFill="1" applyBorder="1" applyAlignment="1">
      <alignment horizontal="center" vertical="center"/>
    </xf>
    <xf numFmtId="1" fontId="19" fillId="5" borderId="39" xfId="0" applyNumberFormat="1" applyFont="1" applyFill="1" applyBorder="1" applyAlignment="1">
      <alignment horizontal="center" vertical="center" wrapText="1"/>
    </xf>
    <xf numFmtId="0" fontId="24" fillId="0" borderId="79" xfId="0" applyFont="1" applyBorder="1" applyAlignment="1">
      <alignment horizontal="center" vertical="center" textRotation="90" wrapText="1"/>
    </xf>
    <xf numFmtId="0" fontId="24" fillId="0" borderId="81" xfId="0" applyFont="1" applyBorder="1" applyAlignment="1">
      <alignment horizontal="center" vertical="center" textRotation="90" wrapText="1"/>
    </xf>
    <xf numFmtId="0" fontId="24" fillId="0" borderId="71" xfId="0" applyFont="1" applyBorder="1" applyAlignment="1">
      <alignment horizontal="center" vertical="center" textRotation="90" wrapText="1"/>
    </xf>
    <xf numFmtId="0" fontId="24" fillId="0" borderId="21" xfId="0" applyFont="1" applyBorder="1" applyAlignment="1">
      <alignment horizontal="left" vertical="center" wrapText="1"/>
    </xf>
    <xf numFmtId="0" fontId="24" fillId="0" borderId="10" xfId="0" applyFont="1" applyBorder="1" applyAlignment="1">
      <alignment horizontal="left" vertical="center" wrapText="1"/>
    </xf>
    <xf numFmtId="0" fontId="24" fillId="0" borderId="155" xfId="0" applyFont="1" applyBorder="1" applyAlignment="1">
      <alignment horizontal="left" vertical="center" wrapText="1"/>
    </xf>
    <xf numFmtId="0" fontId="24" fillId="0" borderId="156" xfId="0" applyFont="1" applyBorder="1" applyAlignment="1">
      <alignment horizontal="left" vertical="center" wrapText="1"/>
    </xf>
    <xf numFmtId="0" fontId="24" fillId="0" borderId="21" xfId="0" applyFont="1" applyBorder="1" applyAlignment="1">
      <alignment horizontal="center" vertical="center" wrapText="1"/>
    </xf>
    <xf numFmtId="0" fontId="24" fillId="0" borderId="10" xfId="0" applyFont="1" applyBorder="1" applyAlignment="1">
      <alignment horizontal="center" vertical="center" wrapText="1"/>
    </xf>
    <xf numFmtId="1" fontId="19" fillId="5" borderId="54" xfId="0" applyNumberFormat="1" applyFont="1" applyFill="1" applyBorder="1" applyAlignment="1">
      <alignment horizontal="center" vertical="center" wrapText="1"/>
    </xf>
    <xf numFmtId="1" fontId="19" fillId="5" borderId="0" xfId="0" applyNumberFormat="1" applyFont="1" applyFill="1" applyAlignment="1">
      <alignment horizontal="center" vertical="center" wrapText="1"/>
    </xf>
    <xf numFmtId="0" fontId="24" fillId="0" borderId="10" xfId="0" applyFont="1" applyBorder="1" applyAlignment="1">
      <alignment horizontal="center" vertical="center" textRotation="90" wrapText="1"/>
    </xf>
    <xf numFmtId="0" fontId="24" fillId="0" borderId="21" xfId="0" applyFont="1" applyBorder="1" applyAlignment="1">
      <alignment horizontal="center" vertical="center" textRotation="90" wrapText="1"/>
    </xf>
    <xf numFmtId="0" fontId="24" fillId="0" borderId="167" xfId="0" applyFont="1" applyBorder="1" applyAlignment="1">
      <alignment horizontal="center" vertical="center" textRotation="90" wrapText="1"/>
    </xf>
    <xf numFmtId="0" fontId="24" fillId="4" borderId="108" xfId="0" applyFont="1" applyFill="1" applyBorder="1" applyAlignment="1" applyProtection="1">
      <alignment horizontal="center" vertical="center" wrapText="1"/>
      <protection locked="0"/>
    </xf>
    <xf numFmtId="0" fontId="24" fillId="4" borderId="109" xfId="0" applyFont="1" applyFill="1" applyBorder="1" applyAlignment="1" applyProtection="1">
      <alignment horizontal="center" vertical="center" wrapText="1"/>
      <protection locked="0"/>
    </xf>
    <xf numFmtId="0" fontId="24" fillId="4" borderId="110" xfId="0" applyFont="1" applyFill="1" applyBorder="1" applyAlignment="1" applyProtection="1">
      <alignment horizontal="center" vertical="center" wrapText="1"/>
      <protection locked="0"/>
    </xf>
    <xf numFmtId="0" fontId="24" fillId="0" borderId="32" xfId="0" applyFont="1" applyBorder="1" applyAlignment="1">
      <alignment horizontal="center" vertical="center" wrapText="1"/>
    </xf>
    <xf numFmtId="0" fontId="24" fillId="0" borderId="106" xfId="0" applyFont="1" applyBorder="1" applyAlignment="1">
      <alignment horizontal="center" vertical="center" wrapText="1"/>
    </xf>
    <xf numFmtId="0" fontId="24" fillId="0" borderId="107" xfId="0" applyFont="1" applyBorder="1" applyAlignment="1">
      <alignment horizontal="center" vertical="center" wrapText="1"/>
    </xf>
    <xf numFmtId="0" fontId="24" fillId="0" borderId="6" xfId="0" applyFont="1" applyBorder="1" applyAlignment="1">
      <alignment horizontal="center" vertical="center" textRotation="90" wrapText="1"/>
    </xf>
    <xf numFmtId="0" fontId="24" fillId="0" borderId="7" xfId="0" applyFont="1" applyBorder="1" applyAlignment="1">
      <alignment horizontal="center" vertical="center" textRotation="90" wrapText="1"/>
    </xf>
    <xf numFmtId="0" fontId="19" fillId="5" borderId="11" xfId="0" applyFont="1" applyFill="1" applyBorder="1" applyAlignment="1">
      <alignment horizontal="center" vertical="center" wrapText="1"/>
    </xf>
    <xf numFmtId="0" fontId="19" fillId="5" borderId="12" xfId="0" applyFont="1" applyFill="1" applyBorder="1" applyAlignment="1">
      <alignment horizontal="center" vertical="center" wrapText="1"/>
    </xf>
    <xf numFmtId="0" fontId="19" fillId="5" borderId="13" xfId="0" applyFont="1" applyFill="1" applyBorder="1" applyAlignment="1">
      <alignment horizontal="center" vertical="center" wrapText="1"/>
    </xf>
    <xf numFmtId="0" fontId="24" fillId="0" borderId="9"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8" xfId="0" applyFont="1" applyBorder="1" applyAlignment="1">
      <alignment horizontal="center" vertical="center" textRotation="90" wrapText="1"/>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1" fillId="0" borderId="153" xfId="0" applyFont="1" applyBorder="1" applyAlignment="1">
      <alignment horizontal="center" vertical="center" wrapText="1"/>
    </xf>
    <xf numFmtId="0" fontId="21" fillId="0" borderId="154" xfId="0" applyFont="1" applyBorder="1" applyAlignment="1">
      <alignment horizontal="center" vertical="center" wrapText="1"/>
    </xf>
    <xf numFmtId="0" fontId="7" fillId="0" borderId="0" xfId="0" applyFont="1" applyAlignment="1">
      <alignment horizontal="center" vertical="center" wrapText="1"/>
    </xf>
    <xf numFmtId="0" fontId="26" fillId="0" borderId="0" xfId="0" applyFont="1" applyAlignment="1">
      <alignment horizontal="center" vertical="center" textRotation="90"/>
    </xf>
  </cellXfs>
  <cellStyles count="3">
    <cellStyle name="Hyperlink" xfId="2" builtinId="8"/>
    <cellStyle name="Neutral" xfId="1" builtinId="28"/>
    <cellStyle name="Normal" xfId="0" builtinId="0"/>
  </cellStyles>
  <dxfs count="143">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s>
  <tableStyles count="0" defaultTableStyle="TableStyleMedium2" defaultPivotStyle="PivotStyleLight16"/>
  <colors>
    <mruColors>
      <color rgb="FF6AB651"/>
      <color rgb="FFF089B1"/>
      <color rgb="FFA5DAEC"/>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89536</xdr:colOff>
      <xdr:row>18</xdr:row>
      <xdr:rowOff>137160</xdr:rowOff>
    </xdr:from>
    <xdr:to>
      <xdr:col>1</xdr:col>
      <xdr:colOff>827314</xdr:colOff>
      <xdr:row>18</xdr:row>
      <xdr:rowOff>1217951</xdr:rowOff>
    </xdr:to>
    <xdr:pic>
      <xdr:nvPicPr>
        <xdr:cNvPr id="3" name="Picture 1">
          <a:extLst>
            <a:ext uri="{FF2B5EF4-FFF2-40B4-BE49-F238E27FC236}">
              <a16:creationId xmlns:a16="http://schemas.microsoft.com/office/drawing/2014/main" id="{A42E847B-22D5-4BAA-A90B-157FCBC3B005}"/>
            </a:ext>
          </a:extLst>
        </xdr:cNvPr>
        <xdr:cNvPicPr>
          <a:picLocks noChangeAspect="1"/>
        </xdr:cNvPicPr>
      </xdr:nvPicPr>
      <xdr:blipFill>
        <a:blip xmlns:r="http://schemas.openxmlformats.org/officeDocument/2006/relationships" r:embed="rId1"/>
        <a:stretch>
          <a:fillRect/>
        </a:stretch>
      </xdr:blipFill>
      <xdr:spPr>
        <a:xfrm>
          <a:off x="699136" y="10478589"/>
          <a:ext cx="737778" cy="108079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6C11-C233-494B-9F8D-98CA615855A9}">
  <sheetPr>
    <tabColor rgb="FFA5DAEC"/>
    <pageSetUpPr fitToPage="1"/>
  </sheetPr>
  <dimension ref="A1:Z34"/>
  <sheetViews>
    <sheetView showGridLines="0" zoomScale="60" zoomScaleNormal="60" workbookViewId="0">
      <selection activeCell="B8" sqref="B8:E8"/>
    </sheetView>
  </sheetViews>
  <sheetFormatPr defaultRowHeight="15" thickBottom="1"/>
  <cols>
    <col min="1" max="1" width="8.85546875" style="5"/>
    <col min="2" max="2" width="60.28515625" style="15" customWidth="1"/>
    <col min="3" max="3" width="60.7109375" style="13" customWidth="1"/>
    <col min="4" max="4" width="63.140625" style="14" customWidth="1"/>
    <col min="5" max="5" width="76.28515625" style="7" customWidth="1"/>
    <col min="6" max="26" width="8.85546875" style="7"/>
  </cols>
  <sheetData>
    <row r="1" spans="1:6" ht="142.15" customHeight="1" thickBot="1">
      <c r="A1" s="313"/>
      <c r="B1" s="314" t="e" vm="1">
        <v>#VALUE!</v>
      </c>
      <c r="C1" s="314"/>
      <c r="D1" s="314"/>
      <c r="E1" s="314"/>
      <c r="F1" s="8"/>
    </row>
    <row r="2" spans="1:6" ht="43.15" customHeight="1" thickBot="1">
      <c r="A2" s="313"/>
      <c r="B2" s="315" t="s">
        <v>0</v>
      </c>
      <c r="C2" s="316"/>
      <c r="D2" s="316"/>
      <c r="E2" s="317"/>
      <c r="F2" s="8"/>
    </row>
    <row r="3" spans="1:6" ht="30" customHeight="1" thickBot="1">
      <c r="A3" s="313"/>
      <c r="B3" s="318" t="s">
        <v>1</v>
      </c>
      <c r="C3" s="319"/>
      <c r="D3" s="319"/>
      <c r="E3" s="320"/>
      <c r="F3" s="8"/>
    </row>
    <row r="4" spans="1:6" ht="28.15" thickBot="1">
      <c r="A4" s="313"/>
      <c r="B4" s="321" t="s">
        <v>2</v>
      </c>
      <c r="C4" s="322"/>
      <c r="D4" s="322"/>
      <c r="E4" s="323"/>
      <c r="F4" s="8"/>
    </row>
    <row r="5" spans="1:6" thickBot="1">
      <c r="A5" s="313"/>
      <c r="B5" s="10"/>
      <c r="C5" s="11"/>
      <c r="D5" s="12"/>
      <c r="E5" s="16"/>
    </row>
    <row r="6" spans="1:6" ht="49.15" customHeight="1" thickBot="1">
      <c r="A6" s="6"/>
      <c r="B6" s="310" t="s">
        <v>3</v>
      </c>
      <c r="C6" s="311"/>
      <c r="D6" s="311"/>
      <c r="E6" s="312"/>
      <c r="F6" s="8"/>
    </row>
    <row r="7" spans="1:6" ht="33" customHeight="1" thickBot="1">
      <c r="A7" s="6"/>
      <c r="B7" s="301" t="s">
        <v>4</v>
      </c>
      <c r="C7" s="302"/>
      <c r="D7" s="302"/>
      <c r="E7" s="303"/>
      <c r="F7" s="8"/>
    </row>
    <row r="8" spans="1:6" ht="59.25" customHeight="1" thickBot="1">
      <c r="A8" s="6"/>
      <c r="B8" s="304" t="s">
        <v>5</v>
      </c>
      <c r="C8" s="305"/>
      <c r="D8" s="305"/>
      <c r="E8" s="306"/>
      <c r="F8" s="8"/>
    </row>
    <row r="9" spans="1:6" ht="44.25" customHeight="1" thickBot="1">
      <c r="A9" s="6"/>
      <c r="B9" s="304" t="s">
        <v>6</v>
      </c>
      <c r="C9" s="305"/>
      <c r="D9" s="305"/>
      <c r="E9" s="306"/>
      <c r="F9" s="8"/>
    </row>
    <row r="10" spans="1:6" ht="45" customHeight="1">
      <c r="A10" s="6"/>
      <c r="B10" s="307" t="s">
        <v>7</v>
      </c>
      <c r="C10" s="308"/>
      <c r="D10" s="308"/>
      <c r="E10" s="309"/>
      <c r="F10" s="8"/>
    </row>
    <row r="11" spans="1:6" ht="31.5" customHeight="1">
      <c r="A11" s="6"/>
      <c r="B11" s="295" t="s">
        <v>8</v>
      </c>
      <c r="C11" s="296"/>
      <c r="D11" s="296"/>
      <c r="E11" s="297"/>
      <c r="F11" s="8"/>
    </row>
    <row r="12" spans="1:6" s="7" customFormat="1" ht="26.45" customHeight="1">
      <c r="A12" s="5"/>
      <c r="B12" s="17"/>
      <c r="C12" s="17"/>
      <c r="D12" s="17"/>
      <c r="E12" s="17"/>
    </row>
    <row r="13" spans="1:6" s="7" customFormat="1" ht="34.15" customHeight="1" thickBot="1">
      <c r="A13"/>
      <c r="B13" s="298" t="s">
        <v>9</v>
      </c>
      <c r="C13" s="298"/>
      <c r="D13" s="298"/>
      <c r="E13" s="298"/>
      <c r="F13" s="8"/>
    </row>
    <row r="14" spans="1:6" s="7" customFormat="1" ht="28.15" thickBot="1">
      <c r="A14" s="18"/>
      <c r="B14" s="19" t="s">
        <v>10</v>
      </c>
      <c r="C14" s="20" t="s">
        <v>11</v>
      </c>
      <c r="D14" s="20" t="s">
        <v>12</v>
      </c>
      <c r="E14" s="21" t="s">
        <v>13</v>
      </c>
      <c r="F14" s="8"/>
    </row>
    <row r="15" spans="1:6" s="7" customFormat="1" ht="46.15" thickBot="1">
      <c r="A15" s="18"/>
      <c r="B15" s="22" t="s">
        <v>14</v>
      </c>
      <c r="C15" s="23" t="s">
        <v>15</v>
      </c>
      <c r="D15" s="23" t="s">
        <v>16</v>
      </c>
      <c r="E15" s="24" t="s">
        <v>17</v>
      </c>
      <c r="F15" s="8"/>
    </row>
    <row r="16" spans="1:6" s="7" customFormat="1" ht="23.45" thickBot="1">
      <c r="A16"/>
      <c r="B16" s="22"/>
      <c r="C16" s="23"/>
      <c r="D16" s="23"/>
      <c r="E16" s="25"/>
      <c r="F16" s="8"/>
    </row>
    <row r="17" spans="1:26" s="7" customFormat="1" ht="23.45" thickBot="1">
      <c r="A17"/>
      <c r="B17" s="26"/>
      <c r="C17" s="27"/>
      <c r="D17" s="27"/>
      <c r="E17" s="28"/>
      <c r="F17" s="8"/>
    </row>
    <row r="18" spans="1:26" s="7" customFormat="1" ht="23.45" thickBot="1">
      <c r="A18"/>
      <c r="B18" s="29"/>
      <c r="C18" s="29"/>
      <c r="D18" s="29"/>
      <c r="E18" s="29"/>
      <c r="F18" s="8"/>
    </row>
    <row r="19" spans="1:26" s="7" customFormat="1" ht="103.5" customHeight="1" thickBot="1">
      <c r="A19"/>
      <c r="B19" s="299" t="s">
        <v>18</v>
      </c>
      <c r="C19" s="300"/>
      <c r="D19" s="30"/>
      <c r="E19" s="30"/>
    </row>
    <row r="20" spans="1:26" s="7" customFormat="1" ht="22.15" thickBot="1">
      <c r="B20" s="31" t="s">
        <v>19</v>
      </c>
    </row>
    <row r="21" spans="1:26" s="7" customFormat="1" ht="22.15" thickBot="1">
      <c r="B21" s="32" t="s">
        <v>20</v>
      </c>
    </row>
    <row r="22" spans="1:26" s="7" customFormat="1" ht="22.15" thickBot="1">
      <c r="B22" s="32" t="s">
        <v>21</v>
      </c>
    </row>
    <row r="23" spans="1:26" s="7" customFormat="1" thickBot="1">
      <c r="C23" s="5"/>
      <c r="D23" s="5"/>
    </row>
    <row r="24" spans="1:26" s="5" customFormat="1" thickBot="1">
      <c r="D24" s="14"/>
      <c r="E24" s="7"/>
      <c r="F24" s="7"/>
      <c r="G24" s="7"/>
      <c r="H24" s="7"/>
      <c r="I24" s="7"/>
      <c r="J24" s="7"/>
      <c r="K24" s="7"/>
      <c r="L24" s="7"/>
      <c r="M24" s="7"/>
      <c r="N24" s="7"/>
      <c r="O24" s="7"/>
      <c r="P24" s="7"/>
      <c r="Q24" s="7"/>
      <c r="R24" s="7"/>
      <c r="S24" s="7"/>
      <c r="T24" s="7"/>
      <c r="U24" s="7"/>
      <c r="V24" s="7"/>
      <c r="W24" s="7"/>
      <c r="X24" s="7"/>
      <c r="Y24" s="7"/>
      <c r="Z24" s="7"/>
    </row>
    <row r="25" spans="1:26" s="5" customFormat="1" ht="20.45" thickBot="1">
      <c r="B25" s="33"/>
      <c r="C25" s="13"/>
      <c r="D25" s="14"/>
      <c r="E25" s="7"/>
      <c r="F25" s="7"/>
      <c r="G25" s="7"/>
      <c r="H25" s="7"/>
      <c r="I25" s="7"/>
      <c r="J25" s="7"/>
      <c r="K25" s="7"/>
      <c r="L25" s="7"/>
      <c r="M25" s="7"/>
      <c r="N25" s="7"/>
      <c r="O25" s="7"/>
      <c r="P25" s="7"/>
      <c r="Q25" s="7"/>
      <c r="R25" s="7"/>
      <c r="S25" s="7"/>
      <c r="T25" s="7"/>
      <c r="U25" s="7"/>
      <c r="V25" s="7"/>
      <c r="W25" s="7"/>
      <c r="X25" s="7"/>
      <c r="Y25" s="7"/>
      <c r="Z25" s="7"/>
    </row>
    <row r="26" spans="1:26" s="5" customFormat="1" ht="20.45" thickBot="1">
      <c r="B26" s="33"/>
      <c r="C26" s="13"/>
      <c r="D26" s="14"/>
      <c r="E26" s="7"/>
      <c r="F26" s="7"/>
      <c r="G26" s="7"/>
      <c r="H26" s="7"/>
      <c r="I26" s="7"/>
      <c r="J26" s="7"/>
      <c r="K26" s="7"/>
      <c r="L26" s="7"/>
      <c r="M26" s="7"/>
      <c r="N26" s="7"/>
      <c r="O26" s="7"/>
      <c r="P26" s="7"/>
      <c r="Q26" s="7"/>
      <c r="R26" s="7"/>
      <c r="S26" s="7"/>
      <c r="T26" s="7"/>
      <c r="U26" s="7"/>
      <c r="V26" s="7"/>
      <c r="W26" s="7"/>
      <c r="X26" s="7"/>
      <c r="Y26" s="7"/>
      <c r="Z26" s="7"/>
    </row>
    <row r="27" spans="1:26" s="5" customFormat="1" ht="20.45" thickBot="1">
      <c r="B27" s="34"/>
      <c r="C27" s="13"/>
      <c r="D27" s="14"/>
      <c r="E27" s="7"/>
      <c r="F27" s="7"/>
      <c r="G27" s="7"/>
      <c r="H27" s="7"/>
      <c r="I27" s="7"/>
      <c r="J27" s="7"/>
      <c r="K27" s="7"/>
      <c r="L27" s="7"/>
      <c r="M27" s="7"/>
      <c r="N27" s="7"/>
      <c r="O27" s="7"/>
      <c r="P27" s="7"/>
      <c r="Q27" s="7"/>
      <c r="R27" s="7"/>
      <c r="S27" s="7"/>
      <c r="T27" s="7"/>
      <c r="U27" s="7"/>
      <c r="V27" s="7"/>
      <c r="W27" s="7"/>
      <c r="X27" s="7"/>
      <c r="Y27" s="7"/>
      <c r="Z27" s="7"/>
    </row>
    <row r="28" spans="1:26" s="5" customFormat="1" ht="20.45" thickBot="1">
      <c r="B28" s="33"/>
      <c r="C28" s="13"/>
      <c r="D28" s="14"/>
      <c r="E28" s="7"/>
      <c r="F28" s="7"/>
      <c r="G28" s="7"/>
      <c r="H28" s="7"/>
      <c r="I28" s="7"/>
      <c r="J28" s="7"/>
      <c r="K28" s="7"/>
      <c r="L28" s="7"/>
      <c r="M28" s="7"/>
      <c r="N28" s="7"/>
      <c r="O28" s="7"/>
      <c r="P28" s="7"/>
      <c r="Q28" s="7"/>
      <c r="R28" s="7"/>
      <c r="S28" s="7"/>
      <c r="T28" s="7"/>
      <c r="U28" s="7"/>
      <c r="V28" s="7"/>
      <c r="W28" s="7"/>
      <c r="X28" s="7"/>
      <c r="Y28" s="7"/>
      <c r="Z28" s="7"/>
    </row>
    <row r="29" spans="1:26" s="5" customFormat="1" ht="20.45" thickBot="1">
      <c r="B29" s="34"/>
      <c r="C29" s="13"/>
      <c r="D29" s="14"/>
      <c r="E29" s="7"/>
      <c r="F29" s="7"/>
      <c r="G29" s="7"/>
      <c r="H29" s="7"/>
      <c r="I29" s="7"/>
      <c r="J29" s="7"/>
      <c r="K29" s="7"/>
      <c r="L29" s="7"/>
      <c r="M29" s="7"/>
      <c r="N29" s="7"/>
      <c r="O29" s="7"/>
      <c r="P29" s="7"/>
      <c r="Q29" s="7"/>
      <c r="R29" s="7"/>
      <c r="S29" s="7"/>
      <c r="T29" s="7"/>
      <c r="U29" s="7"/>
      <c r="V29" s="7"/>
      <c r="W29" s="7"/>
      <c r="X29" s="7"/>
      <c r="Y29" s="7"/>
      <c r="Z29" s="7"/>
    </row>
    <row r="30" spans="1:26" ht="22.15" thickBot="1">
      <c r="B30" s="35"/>
    </row>
    <row r="31" spans="1:26" s="5" customFormat="1" ht="20.45" thickBot="1">
      <c r="B31" s="36"/>
      <c r="C31" s="13"/>
      <c r="D31" s="14"/>
      <c r="E31" s="7"/>
      <c r="F31" s="7"/>
      <c r="G31" s="7"/>
      <c r="H31" s="7"/>
      <c r="I31" s="7"/>
      <c r="J31" s="7"/>
      <c r="K31" s="7"/>
      <c r="L31" s="7"/>
      <c r="M31" s="7"/>
      <c r="N31" s="7"/>
      <c r="O31" s="7"/>
      <c r="P31" s="7"/>
      <c r="Q31" s="7"/>
      <c r="R31" s="7"/>
      <c r="S31" s="7"/>
      <c r="T31" s="7"/>
      <c r="U31" s="7"/>
      <c r="V31" s="7"/>
      <c r="W31" s="7"/>
      <c r="X31" s="7"/>
      <c r="Y31" s="7"/>
      <c r="Z31" s="7"/>
    </row>
    <row r="32" spans="1:26" s="5" customFormat="1" ht="22.15" thickBot="1">
      <c r="B32" s="37"/>
      <c r="C32" s="13"/>
      <c r="D32" s="14"/>
      <c r="E32" s="7"/>
      <c r="F32" s="7"/>
      <c r="G32" s="7"/>
      <c r="H32" s="7"/>
      <c r="I32" s="7"/>
      <c r="J32" s="7"/>
      <c r="K32" s="7"/>
      <c r="L32" s="7"/>
      <c r="M32" s="7"/>
      <c r="N32" s="7"/>
      <c r="O32" s="7"/>
      <c r="P32" s="7"/>
      <c r="Q32" s="7"/>
      <c r="R32" s="7"/>
      <c r="S32" s="7"/>
      <c r="T32" s="7"/>
      <c r="U32" s="7"/>
      <c r="V32" s="7"/>
      <c r="W32" s="7"/>
      <c r="X32" s="7"/>
      <c r="Y32" s="7"/>
      <c r="Z32" s="7"/>
    </row>
    <row r="33" spans="2:26" s="5" customFormat="1" ht="16.149999999999999" thickBot="1">
      <c r="B33" s="38"/>
      <c r="C33" s="13"/>
      <c r="D33" s="14"/>
      <c r="E33" s="7"/>
      <c r="F33" s="7"/>
      <c r="G33" s="7"/>
      <c r="H33" s="7"/>
      <c r="I33" s="7"/>
      <c r="J33" s="7"/>
      <c r="K33" s="7"/>
      <c r="L33" s="7"/>
      <c r="M33" s="7"/>
      <c r="N33" s="7"/>
      <c r="O33" s="7"/>
      <c r="P33" s="7"/>
      <c r="Q33" s="7"/>
      <c r="R33" s="7"/>
      <c r="S33" s="7"/>
      <c r="T33" s="7"/>
      <c r="U33" s="7"/>
      <c r="V33" s="7"/>
      <c r="W33" s="7"/>
      <c r="X33" s="7"/>
      <c r="Y33" s="7"/>
      <c r="Z33" s="7"/>
    </row>
    <row r="34" spans="2:26" s="5" customFormat="1" ht="16.149999999999999" thickBot="1">
      <c r="B34" s="38"/>
      <c r="C34" s="13"/>
      <c r="D34" s="14"/>
      <c r="E34" s="7"/>
      <c r="F34" s="7"/>
      <c r="G34" s="7"/>
      <c r="H34" s="7"/>
      <c r="I34" s="7"/>
      <c r="J34" s="7"/>
      <c r="K34" s="7"/>
      <c r="L34" s="7"/>
      <c r="M34" s="7"/>
      <c r="N34" s="7"/>
      <c r="O34" s="7"/>
      <c r="P34" s="7"/>
      <c r="Q34" s="7"/>
      <c r="R34" s="7"/>
      <c r="S34" s="7"/>
      <c r="T34" s="7"/>
      <c r="U34" s="7"/>
      <c r="V34" s="7"/>
      <c r="W34" s="7"/>
      <c r="X34" s="7"/>
      <c r="Y34" s="7"/>
      <c r="Z34" s="7"/>
    </row>
  </sheetData>
  <mergeCells count="13">
    <mergeCell ref="B6:E6"/>
    <mergeCell ref="A1:A5"/>
    <mergeCell ref="B1:E1"/>
    <mergeCell ref="B2:E2"/>
    <mergeCell ref="B3:E3"/>
    <mergeCell ref="B4:E4"/>
    <mergeCell ref="B11:E11"/>
    <mergeCell ref="B13:E13"/>
    <mergeCell ref="B19:C19"/>
    <mergeCell ref="B7:E7"/>
    <mergeCell ref="B8:E8"/>
    <mergeCell ref="B9:E9"/>
    <mergeCell ref="B10:E10"/>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55FCA129-1DA9-4FF1-843C-350829CE3A71}"/>
    <hyperlink ref="B11:D11" r:id="rId2" display="Alternatively, please view our CIMPSA Partnership Guide; https://www.cimspa.co.uk/education-training/education-policy/guidance/partner-endorsement-support/" xr:uid="{8CF27DCA-4436-4FF3-8705-3080BAB9E31B}"/>
    <hyperlink ref="B11:E11" r:id="rId3" display="Alternatively, please view our CIMPSA Partner Endorsement Guide;https://cimspa.co.uk/education-training/endorsement/ " xr:uid="{4AD3846D-6C42-491B-92DC-A9178843EA58}"/>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Q375"/>
  <sheetViews>
    <sheetView showGridLines="0" tabSelected="1" zoomScale="70" zoomScaleNormal="70" workbookViewId="0">
      <pane xSplit="2" ySplit="3" topLeftCell="C4" activePane="bottomRight" state="frozen"/>
      <selection pane="bottomRight" activeCell="E3" sqref="E3"/>
      <selection pane="bottomLeft" activeCell="A4" sqref="A4"/>
      <selection pane="topRight" activeCell="C1" sqref="C1"/>
    </sheetView>
  </sheetViews>
  <sheetFormatPr defaultColWidth="8.7109375" defaultRowHeight="22.15" thickBottom="1"/>
  <cols>
    <col min="1" max="1" width="15.28515625" style="39" customWidth="1"/>
    <col min="2" max="2" width="7.85546875" style="41" customWidth="1"/>
    <col min="3" max="3" width="56.140625" style="55" customWidth="1"/>
    <col min="4" max="4" width="75.140625" style="52" customWidth="1"/>
    <col min="5" max="5" width="50.28515625" style="52" customWidth="1"/>
    <col min="6" max="6" width="21.28515625" style="52" customWidth="1"/>
    <col min="7" max="7" width="42.140625" style="52" customWidth="1"/>
    <col min="8" max="8" width="54.28515625" style="52" hidden="1" customWidth="1"/>
    <col min="9" max="9" width="9.28515625" style="89" hidden="1" customWidth="1"/>
    <col min="10" max="10" width="12.5703125" style="52" hidden="1" customWidth="1"/>
    <col min="11" max="11" width="12.5703125" style="86" hidden="1" customWidth="1"/>
    <col min="12" max="12" width="17.140625" style="88" hidden="1" customWidth="1"/>
    <col min="13" max="13" width="15.28515625" style="52" hidden="1" customWidth="1"/>
    <col min="14" max="14" width="23.85546875" style="52" hidden="1" customWidth="1"/>
    <col min="15" max="15" width="35.28515625" style="52" hidden="1" customWidth="1"/>
    <col min="16" max="16" width="10" style="287" hidden="1" customWidth="1"/>
    <col min="17" max="17" width="20" style="52" hidden="1" customWidth="1"/>
    <col min="18" max="18" width="35.28515625" style="52" customWidth="1"/>
    <col min="19" max="21" width="8.7109375" style="52" bestFit="1" customWidth="1"/>
    <col min="22" max="16384" width="8.7109375" style="52"/>
  </cols>
  <sheetData>
    <row r="1" spans="1:17" thickBot="1">
      <c r="A1" s="84"/>
      <c r="B1" s="59"/>
      <c r="C1" s="40"/>
      <c r="E1" s="324" t="s">
        <v>22</v>
      </c>
      <c r="F1" s="325"/>
      <c r="G1" s="326"/>
      <c r="H1" s="85"/>
      <c r="I1" s="39"/>
      <c r="J1" s="86"/>
      <c r="L1" s="87"/>
      <c r="M1" s="88"/>
      <c r="N1" s="89"/>
      <c r="O1" s="89"/>
      <c r="P1" s="52"/>
    </row>
    <row r="2" spans="1:17" ht="43.9" thickBot="1">
      <c r="A2" s="359" t="s">
        <v>23</v>
      </c>
      <c r="B2" s="360"/>
      <c r="C2" s="360"/>
      <c r="D2" s="361"/>
      <c r="E2" s="356" t="s">
        <v>24</v>
      </c>
      <c r="F2" s="357"/>
      <c r="G2" s="358"/>
      <c r="H2" s="90"/>
      <c r="I2" s="91"/>
      <c r="J2" s="332" t="s">
        <v>25</v>
      </c>
      <c r="K2" s="333"/>
      <c r="L2" s="333"/>
      <c r="M2" s="333"/>
      <c r="N2" s="334"/>
      <c r="O2" s="92"/>
      <c r="P2" s="93"/>
      <c r="Q2" s="94" t="s">
        <v>26</v>
      </c>
    </row>
    <row r="3" spans="1:17" ht="43.9" thickBot="1">
      <c r="A3" s="293" t="s">
        <v>27</v>
      </c>
      <c r="B3" s="367" t="s">
        <v>28</v>
      </c>
      <c r="C3" s="368"/>
      <c r="D3" s="293" t="s">
        <v>29</v>
      </c>
      <c r="E3" s="43" t="s">
        <v>30</v>
      </c>
      <c r="F3" s="43" t="s">
        <v>31</v>
      </c>
      <c r="G3" s="82" t="s">
        <v>32</v>
      </c>
      <c r="H3" s="81" t="s">
        <v>33</v>
      </c>
      <c r="I3" s="44"/>
      <c r="J3" s="45" t="s">
        <v>34</v>
      </c>
      <c r="K3" s="46" t="s">
        <v>35</v>
      </c>
      <c r="L3" s="47" t="s">
        <v>36</v>
      </c>
      <c r="M3" s="46" t="s">
        <v>37</v>
      </c>
      <c r="N3" s="48" t="s">
        <v>38</v>
      </c>
      <c r="O3" s="49" t="s">
        <v>39</v>
      </c>
      <c r="P3" s="50"/>
      <c r="Q3" s="51" t="s">
        <v>40</v>
      </c>
    </row>
    <row r="4" spans="1:17" ht="40.15" customHeight="1" thickBot="1">
      <c r="A4" s="362" t="s">
        <v>41</v>
      </c>
      <c r="B4" s="56" t="s">
        <v>42</v>
      </c>
      <c r="C4" s="41" t="s">
        <v>43</v>
      </c>
      <c r="D4" s="41" t="s">
        <v>44</v>
      </c>
      <c r="E4" s="90"/>
      <c r="F4" s="90"/>
      <c r="G4" s="289"/>
      <c r="H4" s="90"/>
      <c r="I4" s="85"/>
      <c r="J4" s="83"/>
      <c r="K4" s="290"/>
      <c r="L4" s="291"/>
      <c r="M4" s="290"/>
      <c r="N4" s="288"/>
      <c r="O4" s="85"/>
      <c r="P4" s="292"/>
      <c r="Q4" s="83"/>
    </row>
    <row r="5" spans="1:17" ht="135" customHeight="1">
      <c r="A5" s="363"/>
      <c r="B5" s="345" t="s">
        <v>45</v>
      </c>
      <c r="C5" s="347" t="s">
        <v>46</v>
      </c>
      <c r="D5" s="95" t="s">
        <v>47</v>
      </c>
      <c r="E5" s="96"/>
      <c r="F5" s="97"/>
      <c r="G5" s="96"/>
      <c r="H5" s="98"/>
      <c r="I5" s="99"/>
      <c r="J5" s="100"/>
      <c r="K5" s="364" t="str" cm="1">
        <f t="array" ref="K5">IF((AND(J5:J8=1)), "Fully Mapped", "Not/ Partially Mapped")</f>
        <v>Not/ Partially Mapped</v>
      </c>
      <c r="L5" s="335">
        <f>SUM('Workings out'!B4:B8)</f>
        <v>0</v>
      </c>
      <c r="M5" s="102"/>
      <c r="N5" s="103"/>
      <c r="O5" s="103"/>
      <c r="P5" s="99"/>
      <c r="Q5" s="104"/>
    </row>
    <row r="6" spans="1:17" ht="51.6" customHeight="1">
      <c r="A6" s="363"/>
      <c r="B6" s="346"/>
      <c r="C6" s="348"/>
      <c r="D6" s="105" t="s">
        <v>48</v>
      </c>
      <c r="E6" s="106"/>
      <c r="F6" s="107"/>
      <c r="G6" s="108"/>
      <c r="H6" s="109"/>
      <c r="I6" s="99"/>
      <c r="J6" s="110"/>
      <c r="K6" s="365"/>
      <c r="L6" s="336"/>
      <c r="M6" s="111"/>
      <c r="N6" s="112"/>
      <c r="O6" s="112"/>
      <c r="P6" s="99"/>
      <c r="Q6" s="113"/>
    </row>
    <row r="7" spans="1:17" ht="44.45" customHeight="1">
      <c r="A7" s="363"/>
      <c r="B7" s="346"/>
      <c r="C7" s="348"/>
      <c r="D7" s="105" t="s">
        <v>49</v>
      </c>
      <c r="E7" s="106"/>
      <c r="F7" s="107"/>
      <c r="G7" s="108"/>
      <c r="H7" s="109"/>
      <c r="I7" s="99"/>
      <c r="J7" s="110"/>
      <c r="K7" s="365"/>
      <c r="L7" s="336"/>
      <c r="M7" s="111"/>
      <c r="N7" s="112"/>
      <c r="O7" s="112"/>
      <c r="P7" s="99"/>
      <c r="Q7" s="113"/>
    </row>
    <row r="8" spans="1:17" ht="57" customHeight="1" thickBot="1">
      <c r="A8" s="363"/>
      <c r="B8" s="346"/>
      <c r="C8" s="348"/>
      <c r="D8" s="114" t="s">
        <v>50</v>
      </c>
      <c r="E8" s="115"/>
      <c r="F8" s="116"/>
      <c r="G8" s="117"/>
      <c r="H8" s="118"/>
      <c r="I8" s="99"/>
      <c r="J8" s="119"/>
      <c r="K8" s="366"/>
      <c r="L8" s="336"/>
      <c r="M8" s="120"/>
      <c r="N8" s="121"/>
      <c r="O8" s="121"/>
      <c r="P8" s="99"/>
      <c r="Q8" s="122"/>
    </row>
    <row r="9" spans="1:17" ht="96.6" customHeight="1" thickBot="1">
      <c r="A9" s="363"/>
      <c r="B9" s="54" t="s">
        <v>51</v>
      </c>
      <c r="C9" s="74" t="s">
        <v>52</v>
      </c>
      <c r="D9" s="123" t="s">
        <v>53</v>
      </c>
      <c r="E9" s="124"/>
      <c r="F9" s="97"/>
      <c r="G9" s="96"/>
      <c r="H9" s="98"/>
      <c r="I9" s="99"/>
      <c r="J9" s="100"/>
      <c r="K9" s="101" t="str" cm="1">
        <f t="array" ref="K9">IF((AND(J9:J9=1)), "Fully Mapped", "Not/ Partially Mapped")</f>
        <v>Not/ Partially Mapped</v>
      </c>
      <c r="L9" s="336"/>
      <c r="M9" s="102"/>
      <c r="N9" s="103"/>
      <c r="O9" s="103"/>
      <c r="P9" s="99"/>
      <c r="Q9" s="104"/>
    </row>
    <row r="10" spans="1:17" thickBot="1">
      <c r="A10" s="363"/>
      <c r="B10" s="53" t="s">
        <v>42</v>
      </c>
      <c r="C10" s="55" t="s">
        <v>54</v>
      </c>
      <c r="D10" s="41" t="s">
        <v>55</v>
      </c>
      <c r="E10" s="125"/>
      <c r="F10" s="126"/>
      <c r="G10" s="127"/>
      <c r="H10" s="126"/>
      <c r="J10" s="128"/>
      <c r="K10" s="128"/>
      <c r="L10" s="129"/>
      <c r="M10" s="130"/>
      <c r="N10" s="130"/>
      <c r="O10" s="130"/>
      <c r="P10" s="89"/>
      <c r="Q10" s="130"/>
    </row>
    <row r="11" spans="1:17" ht="114.6" customHeight="1" thickBot="1">
      <c r="A11" s="369"/>
      <c r="B11" s="54" t="s">
        <v>56</v>
      </c>
      <c r="C11" s="74" t="s">
        <v>57</v>
      </c>
      <c r="D11" s="123" t="s">
        <v>58</v>
      </c>
      <c r="E11" s="131"/>
      <c r="F11" s="132"/>
      <c r="G11" s="131"/>
      <c r="H11" s="133"/>
      <c r="I11" s="99"/>
      <c r="J11" s="134"/>
      <c r="K11" s="135" t="str" cm="1">
        <f t="array" ref="K11">IF((AND(J11:J11=1)), "Fully Mapped", "Not/ Partially Mapped")</f>
        <v>Not/ Partially Mapped</v>
      </c>
      <c r="L11" s="136">
        <f>SUM('Workings out'!C4)</f>
        <v>0</v>
      </c>
      <c r="M11" s="137"/>
      <c r="N11" s="138"/>
      <c r="O11" s="138"/>
      <c r="P11" s="99"/>
      <c r="Q11" s="139"/>
    </row>
    <row r="12" spans="1:17" thickBot="1">
      <c r="A12" s="362" t="s">
        <v>59</v>
      </c>
      <c r="B12" s="53" t="s">
        <v>42</v>
      </c>
      <c r="C12" s="56" t="s">
        <v>60</v>
      </c>
      <c r="D12" s="41" t="s">
        <v>44</v>
      </c>
      <c r="E12" s="125"/>
      <c r="F12" s="126"/>
      <c r="G12" s="127"/>
      <c r="H12" s="126"/>
      <c r="J12" s="128"/>
      <c r="K12" s="128"/>
      <c r="L12" s="140"/>
      <c r="M12" s="130"/>
      <c r="N12" s="130"/>
      <c r="O12" s="130"/>
      <c r="P12" s="89"/>
      <c r="Q12" s="130"/>
    </row>
    <row r="13" spans="1:17" ht="64.900000000000006">
      <c r="A13" s="363"/>
      <c r="B13" s="345" t="s">
        <v>61</v>
      </c>
      <c r="C13" s="347" t="s">
        <v>62</v>
      </c>
      <c r="D13" s="95" t="s">
        <v>63</v>
      </c>
      <c r="E13" s="96"/>
      <c r="F13" s="97"/>
      <c r="G13" s="96"/>
      <c r="H13" s="98"/>
      <c r="I13" s="99"/>
      <c r="J13" s="142"/>
      <c r="K13" s="331" t="str" cm="1">
        <f t="array" ref="K13">IF((AND(J13:J15=1)), "Fully Mapped", "Not/ Partially Mapped")</f>
        <v>Not/ Partially Mapped</v>
      </c>
      <c r="L13" s="337">
        <f>SUM('Workings out'!D4:D13)</f>
        <v>0</v>
      </c>
      <c r="M13" s="102"/>
      <c r="N13" s="103"/>
      <c r="O13" s="103"/>
      <c r="P13" s="99"/>
      <c r="Q13" s="104"/>
    </row>
    <row r="14" spans="1:17" ht="43.15">
      <c r="A14" s="363"/>
      <c r="B14" s="346"/>
      <c r="C14" s="348"/>
      <c r="D14" s="145" t="s">
        <v>64</v>
      </c>
      <c r="E14" s="146"/>
      <c r="F14" s="147"/>
      <c r="G14" s="146"/>
      <c r="H14" s="148"/>
      <c r="I14" s="99"/>
      <c r="J14" s="149"/>
      <c r="K14" s="329"/>
      <c r="L14" s="336"/>
      <c r="M14" s="137"/>
      <c r="N14" s="150"/>
      <c r="O14" s="150"/>
      <c r="P14" s="99"/>
      <c r="Q14" s="151"/>
    </row>
    <row r="15" spans="1:17" ht="65.45" thickBot="1">
      <c r="A15" s="363"/>
      <c r="B15" s="346"/>
      <c r="C15" s="348"/>
      <c r="D15" s="152" t="s">
        <v>65</v>
      </c>
      <c r="E15" s="117"/>
      <c r="F15" s="116"/>
      <c r="G15" s="117"/>
      <c r="H15" s="118"/>
      <c r="I15" s="99"/>
      <c r="J15" s="153"/>
      <c r="K15" s="328"/>
      <c r="L15" s="336"/>
      <c r="M15" s="120"/>
      <c r="N15" s="121"/>
      <c r="O15" s="121"/>
      <c r="P15" s="99"/>
      <c r="Q15" s="122"/>
    </row>
    <row r="16" spans="1:17" ht="64.900000000000006">
      <c r="A16" s="363"/>
      <c r="B16" s="345" t="s">
        <v>66</v>
      </c>
      <c r="C16" s="347" t="s">
        <v>67</v>
      </c>
      <c r="D16" s="154" t="s">
        <v>68</v>
      </c>
      <c r="E16" s="155"/>
      <c r="F16" s="155"/>
      <c r="G16" s="155"/>
      <c r="H16" s="156"/>
      <c r="I16" s="99"/>
      <c r="J16" s="142"/>
      <c r="K16" s="331" t="str" cm="1">
        <f t="array" ref="K16">IF((AND(J16:J17=1)), "Fully Mapped", "Not/ Partially Mapped")</f>
        <v>Not/ Partially Mapped</v>
      </c>
      <c r="L16" s="336"/>
      <c r="M16" s="102"/>
      <c r="N16" s="102"/>
      <c r="O16" s="157"/>
      <c r="P16" s="99"/>
      <c r="Q16" s="104"/>
    </row>
    <row r="17" spans="1:17" ht="130.15" thickBot="1">
      <c r="A17" s="363"/>
      <c r="B17" s="346"/>
      <c r="C17" s="348"/>
      <c r="D17" s="152" t="s">
        <v>69</v>
      </c>
      <c r="E17" s="146"/>
      <c r="F17" s="146"/>
      <c r="G17" s="158"/>
      <c r="H17" s="148"/>
      <c r="I17" s="99"/>
      <c r="J17" s="159"/>
      <c r="K17" s="328"/>
      <c r="L17" s="336"/>
      <c r="M17" s="120"/>
      <c r="N17" s="120"/>
      <c r="O17" s="160"/>
      <c r="P17" s="99"/>
      <c r="Q17" s="161"/>
    </row>
    <row r="18" spans="1:17" ht="21.6">
      <c r="A18" s="363"/>
      <c r="B18" s="345" t="s">
        <v>70</v>
      </c>
      <c r="C18" s="347" t="s">
        <v>71</v>
      </c>
      <c r="D18" s="154" t="s">
        <v>72</v>
      </c>
      <c r="E18" s="155"/>
      <c r="F18" s="155"/>
      <c r="G18" s="162"/>
      <c r="H18" s="156"/>
      <c r="I18" s="99"/>
      <c r="J18" s="163"/>
      <c r="K18" s="331" t="str" cm="1">
        <f t="array" ref="K18">IF((AND(J18:J19=1)), "Fully Mapped", "Not/ Partially Mapped")</f>
        <v>Not/ Partially Mapped</v>
      </c>
      <c r="L18" s="336"/>
      <c r="M18" s="164"/>
      <c r="N18" s="164"/>
      <c r="O18" s="165"/>
      <c r="P18" s="99"/>
      <c r="Q18" s="166"/>
    </row>
    <row r="19" spans="1:17" ht="43.9" thickBot="1">
      <c r="A19" s="363"/>
      <c r="B19" s="346"/>
      <c r="C19" s="348"/>
      <c r="D19" s="152" t="s">
        <v>73</v>
      </c>
      <c r="E19" s="158"/>
      <c r="F19" s="158"/>
      <c r="G19" s="167"/>
      <c r="H19" s="168"/>
      <c r="I19" s="99"/>
      <c r="J19" s="169"/>
      <c r="K19" s="330"/>
      <c r="L19" s="336"/>
      <c r="M19" s="170"/>
      <c r="N19" s="170"/>
      <c r="O19" s="171"/>
      <c r="P19" s="99"/>
      <c r="Q19" s="172"/>
    </row>
    <row r="20" spans="1:17" ht="21.6">
      <c r="A20" s="363"/>
      <c r="B20" s="345" t="s">
        <v>74</v>
      </c>
      <c r="C20" s="347" t="s">
        <v>75</v>
      </c>
      <c r="D20" s="154" t="s">
        <v>76</v>
      </c>
      <c r="E20" s="155"/>
      <c r="F20" s="155"/>
      <c r="G20" s="155"/>
      <c r="H20" s="156"/>
      <c r="I20" s="99"/>
      <c r="J20" s="163"/>
      <c r="K20" s="327" t="str" cm="1">
        <f t="array" ref="K20">IF((AND(J20:J21=1)), "Fully Mapped", "Not/ Partially Mapped")</f>
        <v>Not/ Partially Mapped</v>
      </c>
      <c r="L20" s="336"/>
      <c r="M20" s="164"/>
      <c r="N20" s="164"/>
      <c r="O20" s="165"/>
      <c r="P20" s="99"/>
      <c r="Q20" s="166"/>
    </row>
    <row r="21" spans="1:17" thickBot="1">
      <c r="A21" s="363"/>
      <c r="B21" s="346"/>
      <c r="C21" s="348"/>
      <c r="D21" s="152" t="s">
        <v>50</v>
      </c>
      <c r="E21" s="158"/>
      <c r="F21" s="158"/>
      <c r="G21" s="158"/>
      <c r="H21" s="168"/>
      <c r="I21" s="99"/>
      <c r="J21" s="169"/>
      <c r="K21" s="330"/>
      <c r="L21" s="336"/>
      <c r="M21" s="170"/>
      <c r="N21" s="170"/>
      <c r="O21" s="171"/>
      <c r="P21" s="99"/>
      <c r="Q21" s="172"/>
    </row>
    <row r="22" spans="1:17" ht="65.45" thickBot="1">
      <c r="A22" s="363"/>
      <c r="B22" s="54" t="s">
        <v>77</v>
      </c>
      <c r="C22" s="74" t="s">
        <v>78</v>
      </c>
      <c r="D22" s="123" t="s">
        <v>79</v>
      </c>
      <c r="E22" s="174"/>
      <c r="F22" s="174"/>
      <c r="G22" s="174"/>
      <c r="H22" s="175"/>
      <c r="I22" s="99"/>
      <c r="J22" s="176"/>
      <c r="K22" s="173" t="str" cm="1">
        <f t="array" ref="K22">IF((AND(J22:J22=1)), "Fully Mapped", "Not/ Partially Mapped")</f>
        <v>Not/ Partially Mapped</v>
      </c>
      <c r="L22" s="341"/>
      <c r="M22" s="177"/>
      <c r="N22" s="177"/>
      <c r="O22" s="178"/>
      <c r="P22" s="99"/>
      <c r="Q22" s="179"/>
    </row>
    <row r="23" spans="1:17" thickBot="1">
      <c r="A23" s="363"/>
      <c r="B23" s="53" t="s">
        <v>42</v>
      </c>
      <c r="C23" s="57" t="s">
        <v>54</v>
      </c>
      <c r="D23" s="41" t="s">
        <v>55</v>
      </c>
      <c r="E23" s="126"/>
      <c r="F23" s="126"/>
      <c r="G23" s="127"/>
      <c r="H23" s="126"/>
      <c r="J23" s="128"/>
      <c r="K23" s="128"/>
      <c r="L23" s="180"/>
      <c r="M23" s="130"/>
      <c r="N23" s="130"/>
      <c r="O23" s="130"/>
      <c r="P23" s="89"/>
      <c r="Q23" s="130"/>
    </row>
    <row r="24" spans="1:17" ht="43.15">
      <c r="A24" s="363"/>
      <c r="B24" s="345" t="s">
        <v>80</v>
      </c>
      <c r="C24" s="347" t="s">
        <v>81</v>
      </c>
      <c r="D24" s="181" t="s">
        <v>82</v>
      </c>
      <c r="E24" s="155"/>
      <c r="F24" s="155"/>
      <c r="G24" s="155"/>
      <c r="H24" s="156"/>
      <c r="I24" s="99"/>
      <c r="J24" s="182"/>
      <c r="K24" s="331" t="str" cm="1">
        <f t="array" ref="K24">IF((AND(J24:J26=1)), "Fully Mapped", "Not/ Partially Mapped")</f>
        <v>Not/ Partially Mapped</v>
      </c>
      <c r="L24" s="337">
        <f>SUM('Workings out'!E4:E6)</f>
        <v>0</v>
      </c>
      <c r="M24" s="183"/>
      <c r="N24" s="183"/>
      <c r="O24" s="184"/>
      <c r="P24" s="99"/>
      <c r="Q24" s="185"/>
    </row>
    <row r="25" spans="1:17" ht="21.6">
      <c r="A25" s="186"/>
      <c r="B25" s="346"/>
      <c r="C25" s="348"/>
      <c r="D25" s="187" t="s">
        <v>83</v>
      </c>
      <c r="E25" s="188"/>
      <c r="F25" s="188"/>
      <c r="G25" s="188"/>
      <c r="H25" s="189"/>
      <c r="I25" s="99"/>
      <c r="J25" s="163"/>
      <c r="K25" s="329"/>
      <c r="L25" s="336"/>
      <c r="M25" s="190"/>
      <c r="N25" s="190"/>
      <c r="O25" s="191"/>
      <c r="P25" s="99"/>
      <c r="Q25" s="166"/>
    </row>
    <row r="26" spans="1:17" thickBot="1">
      <c r="A26" s="186"/>
      <c r="B26" s="346"/>
      <c r="C26" s="348"/>
      <c r="D26" s="114" t="s">
        <v>84</v>
      </c>
      <c r="E26" s="131"/>
      <c r="F26" s="132"/>
      <c r="G26" s="131"/>
      <c r="H26" s="133"/>
      <c r="I26" s="99"/>
      <c r="J26" s="134"/>
      <c r="K26" s="330"/>
      <c r="L26" s="341"/>
      <c r="M26" s="192"/>
      <c r="N26" s="138"/>
      <c r="O26" s="138"/>
      <c r="P26" s="99"/>
      <c r="Q26" s="139"/>
    </row>
    <row r="27" spans="1:17" thickBot="1">
      <c r="A27" s="342" t="s">
        <v>85</v>
      </c>
      <c r="B27" s="42" t="s">
        <v>42</v>
      </c>
      <c r="C27" s="58" t="s">
        <v>60</v>
      </c>
      <c r="D27" s="41" t="s">
        <v>44</v>
      </c>
      <c r="E27" s="125"/>
      <c r="F27" s="126"/>
      <c r="G27" s="127"/>
      <c r="H27" s="126"/>
      <c r="J27" s="128"/>
      <c r="K27" s="128"/>
      <c r="L27" s="140"/>
      <c r="M27" s="130"/>
      <c r="N27" s="130"/>
      <c r="O27" s="130"/>
      <c r="P27" s="89"/>
      <c r="Q27" s="130"/>
    </row>
    <row r="28" spans="1:17" ht="367.9" thickBot="1">
      <c r="A28" s="343"/>
      <c r="B28" s="54" t="s">
        <v>86</v>
      </c>
      <c r="C28" s="74" t="s">
        <v>87</v>
      </c>
      <c r="D28" s="193" t="s">
        <v>88</v>
      </c>
      <c r="E28" s="194"/>
      <c r="F28" s="97"/>
      <c r="G28" s="96"/>
      <c r="H28" s="98"/>
      <c r="I28" s="99"/>
      <c r="J28" s="142"/>
      <c r="K28" s="195" t="str" cm="1">
        <f t="array" ref="K28">IF((AND(J28:J28=1)), "Fully Mapped", "Not/ Partially Mapped")</f>
        <v>Not/ Partially Mapped</v>
      </c>
      <c r="L28" s="337">
        <f>SUM('Workings out'!F4:F6)</f>
        <v>0</v>
      </c>
      <c r="M28" s="102"/>
      <c r="N28" s="103"/>
      <c r="O28" s="103"/>
      <c r="P28" s="99"/>
      <c r="Q28" s="104"/>
    </row>
    <row r="29" spans="1:17" ht="59.45" customHeight="1">
      <c r="A29" s="343"/>
      <c r="B29" s="345" t="s">
        <v>89</v>
      </c>
      <c r="C29" s="347" t="s">
        <v>90</v>
      </c>
      <c r="D29" s="154" t="s">
        <v>91</v>
      </c>
      <c r="E29" s="155"/>
      <c r="F29" s="155"/>
      <c r="G29" s="155"/>
      <c r="H29" s="156"/>
      <c r="I29" s="99"/>
      <c r="J29" s="182"/>
      <c r="K29" s="329" t="str" cm="1">
        <f t="array" ref="K29">IF((AND(J29:J30=1)), "Fully Mapped", "Not/ Partially Mapped")</f>
        <v>Not/ Partially Mapped</v>
      </c>
      <c r="L29" s="336"/>
      <c r="M29" s="183"/>
      <c r="N29" s="183"/>
      <c r="O29" s="103"/>
      <c r="P29" s="99"/>
      <c r="Q29" s="104"/>
    </row>
    <row r="30" spans="1:17" ht="65.45" thickBot="1">
      <c r="A30" s="343"/>
      <c r="B30" s="346"/>
      <c r="C30" s="348"/>
      <c r="D30" s="152" t="s">
        <v>92</v>
      </c>
      <c r="E30" s="188"/>
      <c r="F30" s="188"/>
      <c r="G30" s="188"/>
      <c r="H30" s="196"/>
      <c r="I30" s="99"/>
      <c r="J30" s="163"/>
      <c r="K30" s="329"/>
      <c r="L30" s="336"/>
      <c r="M30" s="190"/>
      <c r="N30" s="190"/>
      <c r="O30" s="197"/>
      <c r="P30" s="99"/>
      <c r="Q30" s="198"/>
    </row>
    <row r="31" spans="1:17" thickBot="1">
      <c r="A31" s="343"/>
      <c r="B31" s="53" t="s">
        <v>42</v>
      </c>
      <c r="C31" s="55" t="s">
        <v>54</v>
      </c>
      <c r="D31" s="41" t="s">
        <v>55</v>
      </c>
      <c r="E31" s="125"/>
      <c r="F31" s="126"/>
      <c r="G31" s="127"/>
      <c r="H31" s="126"/>
      <c r="J31" s="128"/>
      <c r="K31" s="128"/>
      <c r="L31" s="199"/>
      <c r="M31" s="130"/>
      <c r="N31" s="130"/>
      <c r="O31" s="130"/>
      <c r="P31" s="89"/>
      <c r="Q31" s="130"/>
    </row>
    <row r="32" spans="1:17" ht="21.6">
      <c r="A32" s="343"/>
      <c r="B32" s="345" t="s">
        <v>93</v>
      </c>
      <c r="C32" s="347" t="s">
        <v>94</v>
      </c>
      <c r="D32" s="95" t="s">
        <v>95</v>
      </c>
      <c r="E32" s="200"/>
      <c r="F32" s="200"/>
      <c r="G32" s="200"/>
      <c r="H32" s="201"/>
      <c r="I32" s="99"/>
      <c r="J32" s="202"/>
      <c r="K32" s="327" t="str" cm="1">
        <f t="array" ref="K32">IF((AND(J32:J35=1)), "Fully Mapped", "Not/ Partially Mapped")</f>
        <v>Not/ Partially Mapped</v>
      </c>
      <c r="L32" s="337">
        <f>SUM('Workings out'!G4:G8)</f>
        <v>0</v>
      </c>
      <c r="M32" s="203"/>
      <c r="N32" s="203"/>
      <c r="O32" s="203"/>
      <c r="P32" s="93"/>
      <c r="Q32" s="204"/>
    </row>
    <row r="33" spans="1:17" ht="64.900000000000006">
      <c r="A33" s="343"/>
      <c r="B33" s="346"/>
      <c r="C33" s="348"/>
      <c r="D33" s="105" t="s">
        <v>96</v>
      </c>
      <c r="E33" s="188"/>
      <c r="F33" s="205"/>
      <c r="G33" s="188"/>
      <c r="H33" s="189"/>
      <c r="I33" s="99"/>
      <c r="J33" s="163"/>
      <c r="K33" s="329"/>
      <c r="L33" s="336"/>
      <c r="M33" s="190"/>
      <c r="N33" s="190"/>
      <c r="O33" s="190"/>
      <c r="P33" s="93"/>
      <c r="Q33" s="166"/>
    </row>
    <row r="34" spans="1:17" ht="64.900000000000006">
      <c r="A34" s="343"/>
      <c r="B34" s="346"/>
      <c r="C34" s="348"/>
      <c r="D34" s="105" t="s">
        <v>97</v>
      </c>
      <c r="E34" s="188"/>
      <c r="F34" s="205"/>
      <c r="G34" s="188"/>
      <c r="H34" s="189"/>
      <c r="I34" s="99"/>
      <c r="J34" s="163"/>
      <c r="K34" s="329"/>
      <c r="L34" s="336"/>
      <c r="M34" s="190"/>
      <c r="N34" s="190"/>
      <c r="O34" s="190"/>
      <c r="P34" s="93"/>
      <c r="Q34" s="166"/>
    </row>
    <row r="35" spans="1:17" ht="43.9" thickBot="1">
      <c r="A35" s="343"/>
      <c r="B35" s="346"/>
      <c r="C35" s="348"/>
      <c r="D35" s="114" t="s">
        <v>98</v>
      </c>
      <c r="E35" s="158"/>
      <c r="F35" s="158"/>
      <c r="G35" s="158"/>
      <c r="H35" s="168"/>
      <c r="I35" s="99"/>
      <c r="J35" s="169"/>
      <c r="K35" s="330"/>
      <c r="L35" s="336"/>
      <c r="M35" s="170"/>
      <c r="N35" s="170"/>
      <c r="O35" s="170"/>
      <c r="P35" s="93"/>
      <c r="Q35" s="172"/>
    </row>
    <row r="36" spans="1:17" ht="65.45" thickBot="1">
      <c r="A36" s="344"/>
      <c r="B36" s="54" t="s">
        <v>99</v>
      </c>
      <c r="C36" s="74" t="s">
        <v>100</v>
      </c>
      <c r="D36" s="123" t="s">
        <v>101</v>
      </c>
      <c r="E36" s="174"/>
      <c r="F36" s="174"/>
      <c r="G36" s="174"/>
      <c r="H36" s="175"/>
      <c r="I36" s="99"/>
      <c r="J36" s="134"/>
      <c r="K36" s="173" t="str" cm="1">
        <f t="array" ref="K36">IF((AND(J36:J36=1)), "Fully Mapped", "Not/ Partially Mapped")</f>
        <v>Not/ Partially Mapped</v>
      </c>
      <c r="L36" s="341"/>
      <c r="M36" s="192"/>
      <c r="N36" s="138"/>
      <c r="O36" s="138"/>
      <c r="P36" s="99"/>
      <c r="Q36" s="179"/>
    </row>
    <row r="37" spans="1:17" thickBot="1">
      <c r="A37" s="342" t="s">
        <v>102</v>
      </c>
      <c r="B37" s="54" t="s">
        <v>42</v>
      </c>
      <c r="C37" s="56" t="s">
        <v>60</v>
      </c>
      <c r="D37" s="41" t="s">
        <v>44</v>
      </c>
      <c r="E37" s="125"/>
      <c r="F37" s="126"/>
      <c r="G37" s="127"/>
      <c r="H37" s="126"/>
      <c r="J37" s="128"/>
      <c r="K37" s="128"/>
      <c r="L37" s="199"/>
      <c r="M37" s="130"/>
      <c r="N37" s="130"/>
      <c r="O37" s="130"/>
      <c r="P37" s="89"/>
      <c r="Q37" s="130"/>
    </row>
    <row r="38" spans="1:17" ht="43.15">
      <c r="A38" s="343"/>
      <c r="B38" s="345" t="s">
        <v>103</v>
      </c>
      <c r="C38" s="347" t="s">
        <v>104</v>
      </c>
      <c r="D38" s="95" t="s">
        <v>105</v>
      </c>
      <c r="E38" s="200"/>
      <c r="F38" s="206"/>
      <c r="G38" s="200"/>
      <c r="H38" s="201"/>
      <c r="I38" s="99"/>
      <c r="J38" s="202"/>
      <c r="K38" s="329" t="str" cm="1">
        <f t="array" ref="K38">IF((AND(J38:J40=1)), "Fully Mapped", "Not/ Partially Mapped")</f>
        <v>Not/ Partially Mapped</v>
      </c>
      <c r="L38" s="339">
        <f>SUM('Workings out'!H4:H10)</f>
        <v>0</v>
      </c>
      <c r="M38" s="192"/>
      <c r="N38" s="138"/>
      <c r="O38" s="138"/>
      <c r="P38" s="99"/>
      <c r="Q38" s="204"/>
    </row>
    <row r="39" spans="1:17" ht="21.6">
      <c r="A39" s="343"/>
      <c r="B39" s="346"/>
      <c r="C39" s="348"/>
      <c r="D39" s="145" t="s">
        <v>106</v>
      </c>
      <c r="E39" s="188"/>
      <c r="F39" s="188"/>
      <c r="G39" s="188"/>
      <c r="H39" s="189"/>
      <c r="I39" s="99"/>
      <c r="J39" s="163"/>
      <c r="K39" s="329"/>
      <c r="L39" s="340"/>
      <c r="M39" s="207"/>
      <c r="N39" s="197"/>
      <c r="O39" s="197"/>
      <c r="P39" s="99"/>
      <c r="Q39" s="166"/>
    </row>
    <row r="40" spans="1:17" ht="87" thickBot="1">
      <c r="A40" s="343"/>
      <c r="B40" s="346"/>
      <c r="C40" s="348"/>
      <c r="D40" s="152" t="s">
        <v>107</v>
      </c>
      <c r="E40" s="208"/>
      <c r="F40" s="147"/>
      <c r="G40" s="208"/>
      <c r="H40" s="209"/>
      <c r="I40" s="99"/>
      <c r="J40" s="149"/>
      <c r="K40" s="329"/>
      <c r="L40" s="340"/>
      <c r="M40" s="210"/>
      <c r="N40" s="150"/>
      <c r="O40" s="150"/>
      <c r="P40" s="99"/>
      <c r="Q40" s="211"/>
    </row>
    <row r="41" spans="1:17" ht="64.900000000000006">
      <c r="A41" s="343"/>
      <c r="B41" s="345" t="s">
        <v>108</v>
      </c>
      <c r="C41" s="347" t="s">
        <v>109</v>
      </c>
      <c r="D41" s="95" t="s">
        <v>110</v>
      </c>
      <c r="E41" s="155"/>
      <c r="F41" s="155"/>
      <c r="G41" s="155"/>
      <c r="H41" s="156"/>
      <c r="I41" s="99"/>
      <c r="J41" s="182"/>
      <c r="K41" s="331" t="str" cm="1">
        <f t="array" ref="K41">IF((AND(J41:J43=1)), "Fully Mapped", "Not/ Partially Mapped")</f>
        <v>Not/ Partially Mapped</v>
      </c>
      <c r="L41" s="340"/>
      <c r="M41" s="183"/>
      <c r="N41" s="212"/>
      <c r="O41" s="184"/>
      <c r="P41" s="99"/>
      <c r="Q41" s="185"/>
    </row>
    <row r="42" spans="1:17" ht="43.15">
      <c r="A42" s="343"/>
      <c r="B42" s="346"/>
      <c r="C42" s="348"/>
      <c r="D42" s="145" t="s">
        <v>111</v>
      </c>
      <c r="E42" s="205"/>
      <c r="F42" s="205"/>
      <c r="G42" s="205"/>
      <c r="H42" s="196"/>
      <c r="I42" s="99"/>
      <c r="J42" s="213"/>
      <c r="K42" s="329"/>
      <c r="L42" s="340"/>
      <c r="M42" s="164"/>
      <c r="N42" s="214"/>
      <c r="O42" s="214"/>
      <c r="P42" s="99"/>
      <c r="Q42" s="215"/>
    </row>
    <row r="43" spans="1:17" ht="43.9" thickBot="1">
      <c r="A43" s="343"/>
      <c r="B43" s="346"/>
      <c r="C43" s="348"/>
      <c r="D43" s="152" t="s">
        <v>112</v>
      </c>
      <c r="E43" s="158"/>
      <c r="F43" s="216"/>
      <c r="G43" s="158"/>
      <c r="H43" s="168"/>
      <c r="I43" s="99"/>
      <c r="J43" s="217"/>
      <c r="K43" s="328"/>
      <c r="L43" s="340"/>
      <c r="M43" s="218"/>
      <c r="N43" s="219"/>
      <c r="O43" s="219"/>
      <c r="P43" s="99"/>
      <c r="Q43" s="220"/>
    </row>
    <row r="44" spans="1:17" ht="65.45" thickBot="1">
      <c r="A44" s="343"/>
      <c r="B44" s="54" t="s">
        <v>113</v>
      </c>
      <c r="C44" s="74" t="s">
        <v>114</v>
      </c>
      <c r="D44" s="123" t="s">
        <v>115</v>
      </c>
      <c r="E44" s="221"/>
      <c r="F44" s="194"/>
      <c r="G44" s="194"/>
      <c r="H44" s="222"/>
      <c r="I44" s="99"/>
      <c r="J44" s="223"/>
      <c r="K44" s="143" t="str" cm="1">
        <f t="array" ref="K44">IF((AND(J44:J44=1)), "Fully Mapped", "Not/ Partially Mapped")</f>
        <v>Not/ Partially Mapped</v>
      </c>
      <c r="L44" s="340"/>
      <c r="M44" s="224"/>
      <c r="N44" s="225"/>
      <c r="O44" s="225"/>
      <c r="P44" s="99"/>
      <c r="Q44" s="226"/>
    </row>
    <row r="45" spans="1:17" thickBot="1">
      <c r="A45" s="343"/>
      <c r="B45" s="53" t="s">
        <v>42</v>
      </c>
      <c r="C45" s="55" t="s">
        <v>54</v>
      </c>
      <c r="D45" s="41" t="s">
        <v>55</v>
      </c>
      <c r="E45" s="125"/>
      <c r="F45" s="126"/>
      <c r="G45" s="127"/>
      <c r="H45" s="126"/>
      <c r="J45" s="128"/>
      <c r="K45" s="128"/>
      <c r="L45" s="180"/>
      <c r="M45" s="130"/>
      <c r="N45" s="130"/>
      <c r="O45" s="130"/>
      <c r="P45" s="89"/>
      <c r="Q45" s="130"/>
    </row>
    <row r="46" spans="1:17" ht="43.15">
      <c r="A46" s="343"/>
      <c r="B46" s="345" t="s">
        <v>116</v>
      </c>
      <c r="C46" s="347" t="s">
        <v>117</v>
      </c>
      <c r="D46" s="154" t="s">
        <v>118</v>
      </c>
      <c r="E46" s="200"/>
      <c r="F46" s="200"/>
      <c r="G46" s="200"/>
      <c r="H46" s="201"/>
      <c r="I46" s="99"/>
      <c r="J46" s="202"/>
      <c r="K46" s="327" t="str" cm="1">
        <f t="array" ref="K46">IF((AND(J46:J47=1)), "Fully Mapped", "Not/ Partially Mapped")</f>
        <v>Not/ Partially Mapped</v>
      </c>
      <c r="L46" s="337">
        <f>SUM('Workings out'!I4:I5)</f>
        <v>0</v>
      </c>
      <c r="M46" s="203"/>
      <c r="N46" s="203"/>
      <c r="O46" s="227"/>
      <c r="P46" s="99"/>
      <c r="Q46" s="204"/>
    </row>
    <row r="47" spans="1:17" ht="43.9" thickBot="1">
      <c r="A47" s="343"/>
      <c r="B47" s="346"/>
      <c r="C47" s="348"/>
      <c r="D47" s="152" t="s">
        <v>119</v>
      </c>
      <c r="E47" s="228"/>
      <c r="F47" s="228"/>
      <c r="G47" s="228"/>
      <c r="H47" s="229"/>
      <c r="I47" s="99"/>
      <c r="J47" s="176"/>
      <c r="K47" s="329"/>
      <c r="L47" s="336"/>
      <c r="M47" s="177"/>
      <c r="N47" s="230"/>
      <c r="O47" s="230"/>
      <c r="P47" s="99"/>
      <c r="Q47" s="179"/>
    </row>
    <row r="48" spans="1:17" thickBot="1">
      <c r="A48" s="353" t="s">
        <v>120</v>
      </c>
      <c r="B48" s="53" t="s">
        <v>42</v>
      </c>
      <c r="C48" s="56" t="s">
        <v>60</v>
      </c>
      <c r="D48" s="41" t="s">
        <v>44</v>
      </c>
      <c r="E48" s="125"/>
      <c r="F48" s="126"/>
      <c r="G48" s="127"/>
      <c r="H48" s="126"/>
      <c r="J48" s="128"/>
      <c r="K48" s="128"/>
      <c r="L48" s="140"/>
      <c r="M48" s="130"/>
      <c r="N48" s="130"/>
      <c r="O48" s="130"/>
      <c r="P48" s="89"/>
      <c r="Q48" s="130"/>
    </row>
    <row r="49" spans="1:17" ht="281.45" thickBot="1">
      <c r="A49" s="353"/>
      <c r="B49" s="54" t="s">
        <v>121</v>
      </c>
      <c r="C49" s="74" t="s">
        <v>122</v>
      </c>
      <c r="D49" s="123" t="s">
        <v>123</v>
      </c>
      <c r="E49" s="231"/>
      <c r="F49" s="231"/>
      <c r="G49" s="231"/>
      <c r="H49" s="232"/>
      <c r="I49" s="99"/>
      <c r="J49" s="233"/>
      <c r="K49" s="234" t="str">
        <f t="shared" ref="K49" si="0">IF((AND(J49=1)), "Fully Mapped", "Not/ Partially Mapped")</f>
        <v>Not/ Partially Mapped</v>
      </c>
      <c r="L49" s="235">
        <f>SUM('Workings out'!J4)</f>
        <v>0</v>
      </c>
      <c r="M49" s="236"/>
      <c r="N49" s="237"/>
      <c r="O49" s="237"/>
      <c r="P49" s="99"/>
      <c r="Q49" s="238"/>
    </row>
    <row r="50" spans="1:17" thickBot="1">
      <c r="A50" s="353"/>
      <c r="B50" s="53" t="s">
        <v>42</v>
      </c>
      <c r="C50" s="55" t="s">
        <v>54</v>
      </c>
      <c r="D50" s="41" t="s">
        <v>55</v>
      </c>
      <c r="E50" s="125"/>
      <c r="F50" s="126"/>
      <c r="G50" s="127"/>
      <c r="H50" s="126"/>
      <c r="J50" s="128"/>
      <c r="K50" s="128"/>
      <c r="L50" s="180"/>
      <c r="M50" s="130"/>
      <c r="N50" s="130"/>
      <c r="O50" s="130"/>
      <c r="P50" s="89"/>
      <c r="Q50" s="130"/>
    </row>
    <row r="51" spans="1:17" ht="65.45" thickBot="1">
      <c r="A51" s="353"/>
      <c r="B51" s="54" t="s">
        <v>124</v>
      </c>
      <c r="C51" s="74" t="s">
        <v>125</v>
      </c>
      <c r="D51" s="239" t="s">
        <v>126</v>
      </c>
      <c r="E51" s="240"/>
      <c r="F51" s="240"/>
      <c r="G51" s="146"/>
      <c r="H51" s="148"/>
      <c r="I51" s="99"/>
      <c r="J51" s="241"/>
      <c r="K51" s="135" t="str" cm="1">
        <f t="array" ref="K51">IF((AND(J51:J51=1)), "Fully Mapped", "Not/ Partially Mapped")</f>
        <v>Not/ Partially Mapped</v>
      </c>
      <c r="L51" s="144">
        <f>SUM('Workings out'!K4)</f>
        <v>0</v>
      </c>
      <c r="M51" s="137"/>
      <c r="N51" s="150"/>
      <c r="O51" s="150"/>
      <c r="P51" s="99"/>
      <c r="Q51" s="242"/>
    </row>
    <row r="52" spans="1:17" thickBot="1">
      <c r="A52" s="362" t="s">
        <v>127</v>
      </c>
      <c r="B52" s="53" t="s">
        <v>42</v>
      </c>
      <c r="C52" s="56" t="s">
        <v>60</v>
      </c>
      <c r="D52" s="41" t="s">
        <v>44</v>
      </c>
      <c r="E52" s="125"/>
      <c r="F52" s="126"/>
      <c r="G52" s="127"/>
      <c r="H52" s="126"/>
      <c r="J52" s="128"/>
      <c r="K52" s="128"/>
      <c r="L52" s="140"/>
      <c r="M52" s="130"/>
      <c r="N52" s="130"/>
      <c r="O52" s="130"/>
      <c r="P52" s="89"/>
      <c r="Q52" s="130"/>
    </row>
    <row r="53" spans="1:17" ht="86.45">
      <c r="A53" s="363"/>
      <c r="B53" s="345" t="s">
        <v>128</v>
      </c>
      <c r="C53" s="347" t="s">
        <v>129</v>
      </c>
      <c r="D53" s="154" t="s">
        <v>130</v>
      </c>
      <c r="E53" s="200"/>
      <c r="F53" s="200"/>
      <c r="G53" s="200"/>
      <c r="H53" s="201"/>
      <c r="I53" s="99"/>
      <c r="J53" s="202"/>
      <c r="K53" s="327" t="str" cm="1">
        <f t="array" ref="K53">IF((AND(J53:J54=1)), "Fully Mapped", "Not/ Partially Mapped")</f>
        <v>Not/ Partially Mapped</v>
      </c>
      <c r="L53" s="337">
        <f>SUM('Workings out'!L4:L10)</f>
        <v>0</v>
      </c>
      <c r="M53" s="203"/>
      <c r="N53" s="203"/>
      <c r="O53" s="203"/>
      <c r="P53" s="93"/>
      <c r="Q53" s="204"/>
    </row>
    <row r="54" spans="1:17" ht="43.9" thickBot="1">
      <c r="A54" s="363"/>
      <c r="B54" s="346"/>
      <c r="C54" s="348"/>
      <c r="D54" s="152" t="s">
        <v>131</v>
      </c>
      <c r="E54" s="158"/>
      <c r="F54" s="158"/>
      <c r="G54" s="158"/>
      <c r="H54" s="168"/>
      <c r="I54" s="99"/>
      <c r="J54" s="169"/>
      <c r="K54" s="328"/>
      <c r="L54" s="336"/>
      <c r="M54" s="170"/>
      <c r="N54" s="243"/>
      <c r="O54" s="244"/>
      <c r="P54" s="99"/>
      <c r="Q54" s="172"/>
    </row>
    <row r="55" spans="1:17" ht="64.900000000000006">
      <c r="A55" s="363"/>
      <c r="B55" s="345" t="s">
        <v>132</v>
      </c>
      <c r="C55" s="347" t="s">
        <v>133</v>
      </c>
      <c r="D55" s="95" t="s">
        <v>134</v>
      </c>
      <c r="E55" s="205"/>
      <c r="F55" s="205"/>
      <c r="G55" s="205"/>
      <c r="H55" s="196"/>
      <c r="I55" s="99"/>
      <c r="J55" s="163"/>
      <c r="K55" s="329" t="str" cm="1">
        <f t="array" ref="K55">IF((AND(J55:J57=1)), "Fully Mapped", "Not/ Partially Mapped")</f>
        <v>Not/ Partially Mapped</v>
      </c>
      <c r="L55" s="336"/>
      <c r="M55" s="164"/>
      <c r="N55" s="245"/>
      <c r="O55" s="214"/>
      <c r="P55" s="99"/>
      <c r="Q55" s="166"/>
    </row>
    <row r="56" spans="1:17" ht="43.15">
      <c r="A56" s="363"/>
      <c r="B56" s="346"/>
      <c r="C56" s="348"/>
      <c r="D56" s="145" t="s">
        <v>135</v>
      </c>
      <c r="E56" s="188"/>
      <c r="F56" s="188"/>
      <c r="G56" s="188"/>
      <c r="H56" s="189"/>
      <c r="I56" s="99"/>
      <c r="J56" s="163"/>
      <c r="K56" s="329"/>
      <c r="L56" s="336"/>
      <c r="M56" s="190"/>
      <c r="N56" s="246"/>
      <c r="O56" s="191"/>
      <c r="P56" s="99"/>
      <c r="Q56" s="215"/>
    </row>
    <row r="57" spans="1:17" ht="43.9" thickBot="1">
      <c r="A57" s="363"/>
      <c r="B57" s="346"/>
      <c r="C57" s="348"/>
      <c r="D57" s="152" t="s">
        <v>136</v>
      </c>
      <c r="E57" s="158"/>
      <c r="F57" s="158"/>
      <c r="G57" s="158"/>
      <c r="H57" s="168"/>
      <c r="I57" s="99"/>
      <c r="J57" s="134"/>
      <c r="K57" s="328"/>
      <c r="L57" s="336"/>
      <c r="M57" s="192"/>
      <c r="N57" s="138"/>
      <c r="O57" s="138"/>
      <c r="P57" s="99"/>
      <c r="Q57" s="139"/>
    </row>
    <row r="58" spans="1:17" ht="43.15">
      <c r="A58" s="363"/>
      <c r="B58" s="345" t="s">
        <v>137</v>
      </c>
      <c r="C58" s="347" t="s">
        <v>138</v>
      </c>
      <c r="D58" s="154" t="s">
        <v>139</v>
      </c>
      <c r="E58" s="155"/>
      <c r="F58" s="247"/>
      <c r="G58" s="155"/>
      <c r="H58" s="156"/>
      <c r="I58" s="99"/>
      <c r="J58" s="182"/>
      <c r="K58" s="331" t="str" cm="1">
        <f t="array" ref="K58">IF((AND(J58:J59=1)), "Fully Mapped", "Not/ Partially Mapped")</f>
        <v>Not/ Partially Mapped</v>
      </c>
      <c r="L58" s="336"/>
      <c r="M58" s="183"/>
      <c r="N58" s="183"/>
      <c r="O58" s="184"/>
      <c r="P58" s="99"/>
      <c r="Q58" s="185"/>
    </row>
    <row r="59" spans="1:17" ht="87" thickBot="1">
      <c r="A59" s="363"/>
      <c r="B59" s="346"/>
      <c r="C59" s="348"/>
      <c r="D59" s="152" t="s">
        <v>140</v>
      </c>
      <c r="E59" s="208"/>
      <c r="F59" s="208"/>
      <c r="G59" s="146"/>
      <c r="H59" s="148"/>
      <c r="I59" s="99"/>
      <c r="J59" s="248"/>
      <c r="K59" s="329"/>
      <c r="L59" s="341"/>
      <c r="M59" s="210"/>
      <c r="N59" s="249"/>
      <c r="O59" s="249"/>
      <c r="P59" s="99"/>
      <c r="Q59" s="151"/>
    </row>
    <row r="60" spans="1:17" thickBot="1">
      <c r="A60" s="363"/>
      <c r="B60" s="53" t="s">
        <v>42</v>
      </c>
      <c r="C60" s="55" t="s">
        <v>54</v>
      </c>
      <c r="D60" s="41" t="s">
        <v>55</v>
      </c>
      <c r="E60" s="125"/>
      <c r="F60" s="126"/>
      <c r="G60" s="127"/>
      <c r="H60" s="126"/>
      <c r="J60" s="128"/>
      <c r="K60" s="128"/>
      <c r="L60" s="180"/>
      <c r="M60" s="130"/>
      <c r="N60" s="130"/>
      <c r="O60" s="130"/>
      <c r="P60" s="89"/>
      <c r="Q60" s="130"/>
    </row>
    <row r="61" spans="1:17" ht="65.45" thickBot="1">
      <c r="A61" s="363"/>
      <c r="B61" s="54" t="s">
        <v>141</v>
      </c>
      <c r="C61" s="74" t="s">
        <v>142</v>
      </c>
      <c r="D61" s="123" t="s">
        <v>143</v>
      </c>
      <c r="E61" s="131"/>
      <c r="F61" s="132"/>
      <c r="G61" s="131"/>
      <c r="H61" s="133"/>
      <c r="I61" s="99"/>
      <c r="J61" s="134"/>
      <c r="K61" s="135" t="str" cm="1">
        <f t="array" ref="K61">IF((AND(J61:J61=1)), "Fully Mapped", "Not/ Partially Mapped")</f>
        <v>Not/ Partially Mapped</v>
      </c>
      <c r="L61" s="337">
        <f>SUM('Workings out'!M4:M9)</f>
        <v>0</v>
      </c>
      <c r="M61" s="192"/>
      <c r="N61" s="138"/>
      <c r="O61" s="138"/>
      <c r="P61" s="99"/>
      <c r="Q61" s="139"/>
    </row>
    <row r="62" spans="1:17" ht="43.15">
      <c r="A62" s="363"/>
      <c r="B62" s="345" t="s">
        <v>144</v>
      </c>
      <c r="C62" s="347" t="s">
        <v>145</v>
      </c>
      <c r="D62" s="95" t="s">
        <v>146</v>
      </c>
      <c r="E62" s="155"/>
      <c r="F62" s="247"/>
      <c r="G62" s="155"/>
      <c r="H62" s="156"/>
      <c r="I62" s="99"/>
      <c r="J62" s="182"/>
      <c r="K62" s="331" t="str" cm="1">
        <f t="array" ref="K62">IF((AND(J62:J64=1)), "Fully Mapped", "Not/ Partially Mapped")</f>
        <v>Not/ Partially Mapped</v>
      </c>
      <c r="L62" s="336"/>
      <c r="M62" s="183"/>
      <c r="N62" s="212"/>
      <c r="O62" s="184"/>
      <c r="P62" s="99"/>
      <c r="Q62" s="185"/>
    </row>
    <row r="63" spans="1:17" ht="43.15">
      <c r="A63" s="363"/>
      <c r="B63" s="346"/>
      <c r="C63" s="348"/>
      <c r="D63" s="145" t="s">
        <v>147</v>
      </c>
      <c r="E63" s="205"/>
      <c r="F63" s="188"/>
      <c r="G63" s="188"/>
      <c r="H63" s="189"/>
      <c r="I63" s="99"/>
      <c r="J63" s="213"/>
      <c r="K63" s="329"/>
      <c r="L63" s="336"/>
      <c r="M63" s="164"/>
      <c r="N63" s="214"/>
      <c r="O63" s="214"/>
      <c r="P63" s="99"/>
      <c r="Q63" s="215"/>
    </row>
    <row r="64" spans="1:17" ht="43.9" thickBot="1">
      <c r="A64" s="363"/>
      <c r="B64" s="346"/>
      <c r="C64" s="348"/>
      <c r="D64" s="152" t="s">
        <v>148</v>
      </c>
      <c r="E64" s="146"/>
      <c r="F64" s="147"/>
      <c r="G64" s="146"/>
      <c r="H64" s="250"/>
      <c r="I64" s="99"/>
      <c r="J64" s="169"/>
      <c r="K64" s="328"/>
      <c r="L64" s="336"/>
      <c r="M64" s="170"/>
      <c r="N64" s="170"/>
      <c r="O64" s="244"/>
      <c r="P64" s="99"/>
      <c r="Q64" s="172"/>
    </row>
    <row r="65" spans="1:17" ht="21.6">
      <c r="A65" s="141"/>
      <c r="B65" s="345" t="s">
        <v>149</v>
      </c>
      <c r="C65" s="347" t="s">
        <v>150</v>
      </c>
      <c r="D65" s="154" t="s">
        <v>151</v>
      </c>
      <c r="E65" s="155"/>
      <c r="F65" s="155"/>
      <c r="G65" s="155"/>
      <c r="H65" s="156"/>
      <c r="I65" s="99"/>
      <c r="J65" s="163"/>
      <c r="K65" s="329" t="str" cm="1">
        <f t="array" ref="K65">IF((AND(J65:J66=1)), "Fully Mapped", "Not/ Partially Mapped")</f>
        <v>Not/ Partially Mapped</v>
      </c>
      <c r="L65" s="336"/>
      <c r="M65" s="164"/>
      <c r="N65" s="164"/>
      <c r="O65" s="214"/>
      <c r="P65" s="99"/>
      <c r="Q65" s="166"/>
    </row>
    <row r="66" spans="1:17" ht="43.9" thickBot="1">
      <c r="A66" s="141"/>
      <c r="B66" s="346"/>
      <c r="C66" s="348"/>
      <c r="D66" s="152" t="s">
        <v>152</v>
      </c>
      <c r="E66" s="228"/>
      <c r="F66" s="228"/>
      <c r="G66" s="228"/>
      <c r="H66" s="229"/>
      <c r="I66" s="99"/>
      <c r="J66" s="134"/>
      <c r="K66" s="330"/>
      <c r="L66" s="338"/>
      <c r="M66" s="192"/>
      <c r="N66" s="138"/>
      <c r="O66" s="138"/>
      <c r="P66" s="99"/>
      <c r="Q66" s="139"/>
    </row>
    <row r="67" spans="1:17" thickBot="1">
      <c r="A67" s="354" t="s">
        <v>153</v>
      </c>
      <c r="B67" s="53" t="s">
        <v>42</v>
      </c>
      <c r="C67" s="56" t="s">
        <v>60</v>
      </c>
      <c r="D67" s="41" t="s">
        <v>44</v>
      </c>
      <c r="E67" s="125"/>
      <c r="F67" s="126"/>
      <c r="G67" s="127"/>
      <c r="H67" s="126"/>
      <c r="J67" s="128"/>
      <c r="K67" s="128"/>
      <c r="L67" s="251"/>
      <c r="M67" s="130"/>
      <c r="N67" s="130"/>
      <c r="O67" s="130"/>
      <c r="P67" s="89"/>
      <c r="Q67" s="130"/>
    </row>
    <row r="68" spans="1:17" ht="21.6">
      <c r="A68" s="353"/>
      <c r="B68" s="349" t="s">
        <v>154</v>
      </c>
      <c r="C68" s="370" t="s">
        <v>155</v>
      </c>
      <c r="D68" s="252" t="s">
        <v>156</v>
      </c>
      <c r="E68" s="253"/>
      <c r="F68" s="253"/>
      <c r="G68" s="254"/>
      <c r="H68" s="201"/>
      <c r="I68" s="99"/>
      <c r="J68" s="202"/>
      <c r="K68" s="331" t="str" cm="1">
        <f t="array" ref="K68">IF((AND(J68:J73=1)), "Fully Mapped", "Not/ Partially Mapped")</f>
        <v>Not/ Partially Mapped</v>
      </c>
      <c r="L68" s="337">
        <f>SUM('Workings out'!N4:N17)</f>
        <v>0</v>
      </c>
      <c r="M68" s="203"/>
      <c r="N68" s="203"/>
      <c r="O68" s="255"/>
      <c r="P68" s="99"/>
      <c r="Q68" s="204"/>
    </row>
    <row r="69" spans="1:17" ht="21.6">
      <c r="A69" s="353"/>
      <c r="B69" s="350"/>
      <c r="C69" s="371"/>
      <c r="D69" s="256" t="s">
        <v>157</v>
      </c>
      <c r="E69" s="257"/>
      <c r="F69" s="257"/>
      <c r="G69" s="258"/>
      <c r="H69" s="196"/>
      <c r="I69" s="99"/>
      <c r="J69" s="213"/>
      <c r="K69" s="329"/>
      <c r="L69" s="336"/>
      <c r="M69" s="190"/>
      <c r="N69" s="190"/>
      <c r="O69" s="259"/>
      <c r="P69" s="99"/>
      <c r="Q69" s="215"/>
    </row>
    <row r="70" spans="1:17" ht="21.6">
      <c r="A70" s="353"/>
      <c r="B70" s="350"/>
      <c r="C70" s="371"/>
      <c r="D70" s="256" t="s">
        <v>158</v>
      </c>
      <c r="E70" s="257"/>
      <c r="F70" s="257"/>
      <c r="G70" s="258"/>
      <c r="H70" s="196"/>
      <c r="I70" s="99"/>
      <c r="J70" s="213"/>
      <c r="K70" s="329"/>
      <c r="L70" s="336"/>
      <c r="M70" s="190"/>
      <c r="N70" s="190"/>
      <c r="O70" s="259"/>
      <c r="P70" s="99"/>
      <c r="Q70" s="166"/>
    </row>
    <row r="71" spans="1:17" ht="43.15">
      <c r="A71" s="353"/>
      <c r="B71" s="350"/>
      <c r="C71" s="371"/>
      <c r="D71" s="256" t="s">
        <v>159</v>
      </c>
      <c r="E71" s="257"/>
      <c r="F71" s="257"/>
      <c r="G71" s="258"/>
      <c r="H71" s="196"/>
      <c r="I71" s="99"/>
      <c r="J71" s="213"/>
      <c r="K71" s="329"/>
      <c r="L71" s="336"/>
      <c r="M71" s="190"/>
      <c r="N71" s="190"/>
      <c r="O71" s="259"/>
      <c r="P71" s="99"/>
      <c r="Q71" s="166"/>
    </row>
    <row r="72" spans="1:17" ht="64.900000000000006">
      <c r="A72" s="353"/>
      <c r="B72" s="350"/>
      <c r="C72" s="371"/>
      <c r="D72" s="256" t="s">
        <v>160</v>
      </c>
      <c r="E72" s="257"/>
      <c r="F72" s="257"/>
      <c r="G72" s="258"/>
      <c r="H72" s="196"/>
      <c r="I72" s="99"/>
      <c r="J72" s="213"/>
      <c r="K72" s="329"/>
      <c r="L72" s="336"/>
      <c r="M72" s="190"/>
      <c r="N72" s="246"/>
      <c r="O72" s="191"/>
      <c r="P72" s="99"/>
      <c r="Q72" s="166"/>
    </row>
    <row r="73" spans="1:17" ht="65.45" thickBot="1">
      <c r="A73" s="353"/>
      <c r="B73" s="350"/>
      <c r="C73" s="371"/>
      <c r="D73" s="256" t="s">
        <v>161</v>
      </c>
      <c r="E73" s="260"/>
      <c r="F73" s="260"/>
      <c r="G73" s="261"/>
      <c r="H73" s="168"/>
      <c r="I73" s="99"/>
      <c r="J73" s="217"/>
      <c r="K73" s="328"/>
      <c r="L73" s="336"/>
      <c r="M73" s="192"/>
      <c r="N73" s="219"/>
      <c r="O73" s="219"/>
      <c r="P73" s="99"/>
      <c r="Q73" s="220"/>
    </row>
    <row r="74" spans="1:17" ht="21.6">
      <c r="A74" s="353"/>
      <c r="B74" s="345" t="s">
        <v>162</v>
      </c>
      <c r="C74" s="347" t="s">
        <v>163</v>
      </c>
      <c r="D74" s="154" t="s">
        <v>164</v>
      </c>
      <c r="E74" s="155"/>
      <c r="F74" s="247"/>
      <c r="G74" s="155"/>
      <c r="H74" s="156"/>
      <c r="I74" s="99"/>
      <c r="J74" s="182"/>
      <c r="K74" s="331" t="str" cm="1">
        <f t="array" ref="K74">IF((AND(J74:J75=1)), "Fully Mapped", "Not/ Partially Mapped")</f>
        <v>Not/ Partially Mapped</v>
      </c>
      <c r="L74" s="336"/>
      <c r="M74" s="183"/>
      <c r="N74" s="212"/>
      <c r="O74" s="184"/>
      <c r="P74" s="99"/>
      <c r="Q74" s="185"/>
    </row>
    <row r="75" spans="1:17" ht="43.9" thickBot="1">
      <c r="A75" s="353"/>
      <c r="B75" s="346"/>
      <c r="C75" s="348"/>
      <c r="D75" s="152" t="s">
        <v>165</v>
      </c>
      <c r="E75" s="131"/>
      <c r="F75" s="132"/>
      <c r="G75" s="131"/>
      <c r="H75" s="133"/>
      <c r="I75" s="99"/>
      <c r="J75" s="134"/>
      <c r="K75" s="328"/>
      <c r="L75" s="336"/>
      <c r="M75" s="192"/>
      <c r="N75" s="138"/>
      <c r="O75" s="138"/>
      <c r="P75" s="99"/>
      <c r="Q75" s="139"/>
    </row>
    <row r="76" spans="1:17" ht="21.6">
      <c r="A76" s="353"/>
      <c r="B76" s="345" t="s">
        <v>166</v>
      </c>
      <c r="C76" s="347" t="s">
        <v>167</v>
      </c>
      <c r="D76" s="95" t="s">
        <v>168</v>
      </c>
      <c r="E76" s="155"/>
      <c r="F76" s="155"/>
      <c r="G76" s="155"/>
      <c r="H76" s="156"/>
      <c r="I76" s="99"/>
      <c r="J76" s="182"/>
      <c r="K76" s="331" t="str" cm="1">
        <f t="array" ref="K76">IF((AND(J76:J78=1)), "Fully Mapped", "Not/ Partially Mapped")</f>
        <v>Not/ Partially Mapped</v>
      </c>
      <c r="L76" s="336"/>
      <c r="M76" s="183"/>
      <c r="N76" s="212"/>
      <c r="O76" s="184"/>
      <c r="P76" s="99"/>
      <c r="Q76" s="185"/>
    </row>
    <row r="77" spans="1:17" ht="21.6">
      <c r="A77" s="353"/>
      <c r="B77" s="346"/>
      <c r="C77" s="348"/>
      <c r="D77" s="145" t="s">
        <v>169</v>
      </c>
      <c r="E77" s="205"/>
      <c r="F77" s="205"/>
      <c r="G77" s="205"/>
      <c r="H77" s="196"/>
      <c r="I77" s="99"/>
      <c r="J77" s="213"/>
      <c r="K77" s="329"/>
      <c r="L77" s="336"/>
      <c r="M77" s="164"/>
      <c r="N77" s="245"/>
      <c r="O77" s="214"/>
      <c r="P77" s="99"/>
      <c r="Q77" s="215"/>
    </row>
    <row r="78" spans="1:17" ht="43.9" thickBot="1">
      <c r="A78" s="353"/>
      <c r="B78" s="346"/>
      <c r="C78" s="348"/>
      <c r="D78" s="152" t="s">
        <v>170</v>
      </c>
      <c r="E78" s="158"/>
      <c r="F78" s="158"/>
      <c r="G78" s="158"/>
      <c r="H78" s="168"/>
      <c r="I78" s="99"/>
      <c r="J78" s="134"/>
      <c r="K78" s="328"/>
      <c r="L78" s="336"/>
      <c r="M78" s="192"/>
      <c r="N78" s="138"/>
      <c r="O78" s="138"/>
      <c r="P78" s="99"/>
      <c r="Q78" s="139"/>
    </row>
    <row r="79" spans="1:17" ht="108">
      <c r="A79" s="353"/>
      <c r="B79" s="345" t="s">
        <v>171</v>
      </c>
      <c r="C79" s="347" t="s">
        <v>172</v>
      </c>
      <c r="D79" s="154" t="s">
        <v>173</v>
      </c>
      <c r="E79" s="155"/>
      <c r="F79" s="247"/>
      <c r="G79" s="155"/>
      <c r="H79" s="156"/>
      <c r="I79" s="99"/>
      <c r="J79" s="182"/>
      <c r="K79" s="331" t="str" cm="1">
        <f t="array" ref="K79">IF((AND(J79:J80=1)), "Fully Mapped", "Not/ Partially Mapped")</f>
        <v>Not/ Partially Mapped</v>
      </c>
      <c r="L79" s="336"/>
      <c r="M79" s="183"/>
      <c r="N79" s="212"/>
      <c r="O79" s="184"/>
      <c r="P79" s="99"/>
      <c r="Q79" s="185"/>
    </row>
    <row r="80" spans="1:17" ht="43.9" thickBot="1">
      <c r="A80" s="353"/>
      <c r="B80" s="346"/>
      <c r="C80" s="348"/>
      <c r="D80" s="152" t="s">
        <v>174</v>
      </c>
      <c r="E80" s="131"/>
      <c r="F80" s="132"/>
      <c r="G80" s="131"/>
      <c r="H80" s="133"/>
      <c r="I80" s="99"/>
      <c r="J80" s="134"/>
      <c r="K80" s="328"/>
      <c r="L80" s="336"/>
      <c r="M80" s="192"/>
      <c r="N80" s="138"/>
      <c r="O80" s="138"/>
      <c r="P80" s="99"/>
      <c r="Q80" s="139"/>
    </row>
    <row r="81" spans="1:17" ht="65.45" thickBot="1">
      <c r="A81" s="353"/>
      <c r="B81" s="54" t="s">
        <v>175</v>
      </c>
      <c r="C81" s="74" t="s">
        <v>176</v>
      </c>
      <c r="D81" s="262" t="s">
        <v>177</v>
      </c>
      <c r="E81" s="96"/>
      <c r="F81" s="97"/>
      <c r="G81" s="96"/>
      <c r="H81" s="98"/>
      <c r="I81" s="99"/>
      <c r="J81" s="142"/>
      <c r="K81" s="143" t="str">
        <f>IF((AND(J81=1)), "Fully Mapped", "Not/ Partially Mapped")</f>
        <v>Not/ Partially Mapped</v>
      </c>
      <c r="L81" s="341"/>
      <c r="M81" s="102"/>
      <c r="N81" s="103"/>
      <c r="O81" s="103"/>
      <c r="P81" s="99"/>
      <c r="Q81" s="104"/>
    </row>
    <row r="82" spans="1:17" thickBot="1">
      <c r="A82" s="353"/>
      <c r="B82" s="53" t="s">
        <v>42</v>
      </c>
      <c r="C82" s="55" t="s">
        <v>54</v>
      </c>
      <c r="D82" s="41" t="s">
        <v>55</v>
      </c>
      <c r="E82" s="125"/>
      <c r="F82" s="126"/>
      <c r="G82" s="127"/>
      <c r="H82" s="126"/>
      <c r="J82" s="128"/>
      <c r="K82" s="128"/>
      <c r="L82" s="180"/>
      <c r="M82" s="130"/>
      <c r="N82" s="130"/>
      <c r="O82" s="130"/>
      <c r="P82" s="89"/>
      <c r="Q82" s="130"/>
    </row>
    <row r="83" spans="1:17" ht="43.15">
      <c r="A83" s="353"/>
      <c r="B83" s="345" t="s">
        <v>178</v>
      </c>
      <c r="C83" s="347" t="s">
        <v>179</v>
      </c>
      <c r="D83" s="95" t="s">
        <v>180</v>
      </c>
      <c r="E83" s="200"/>
      <c r="F83" s="200"/>
      <c r="G83" s="200"/>
      <c r="H83" s="201"/>
      <c r="I83" s="99"/>
      <c r="J83" s="202"/>
      <c r="K83" s="331" t="str" cm="1">
        <f t="array" ref="K83">IF((AND(J83:J85=1)), "Fully Mapped", "Not/ Partially Mapped")</f>
        <v>Not/ Partially Mapped</v>
      </c>
      <c r="L83" s="337">
        <f>SUM('Workings out'!O4:O13)</f>
        <v>0</v>
      </c>
      <c r="M83" s="203"/>
      <c r="N83" s="203"/>
      <c r="O83" s="255"/>
      <c r="P83" s="99"/>
      <c r="Q83" s="204"/>
    </row>
    <row r="84" spans="1:17" ht="21.6">
      <c r="A84" s="353"/>
      <c r="B84" s="346"/>
      <c r="C84" s="348"/>
      <c r="D84" s="145" t="s">
        <v>181</v>
      </c>
      <c r="E84" s="205"/>
      <c r="F84" s="205"/>
      <c r="G84" s="205"/>
      <c r="H84" s="196"/>
      <c r="I84" s="99"/>
      <c r="J84" s="213"/>
      <c r="K84" s="329"/>
      <c r="L84" s="336"/>
      <c r="M84" s="190"/>
      <c r="N84" s="190"/>
      <c r="O84" s="259"/>
      <c r="P84" s="99"/>
      <c r="Q84" s="215"/>
    </row>
    <row r="85" spans="1:17" thickBot="1">
      <c r="A85" s="353"/>
      <c r="B85" s="346"/>
      <c r="C85" s="348"/>
      <c r="D85" s="152" t="s">
        <v>182</v>
      </c>
      <c r="E85" s="158"/>
      <c r="F85" s="158"/>
      <c r="G85" s="158"/>
      <c r="H85" s="168"/>
      <c r="I85" s="99"/>
      <c r="J85" s="169"/>
      <c r="K85" s="328"/>
      <c r="L85" s="336"/>
      <c r="M85" s="170"/>
      <c r="N85" s="170"/>
      <c r="O85" s="171"/>
      <c r="P85" s="99"/>
      <c r="Q85" s="172"/>
    </row>
    <row r="86" spans="1:17" ht="65.45" thickBot="1">
      <c r="A86" s="353"/>
      <c r="B86" s="54" t="s">
        <v>183</v>
      </c>
      <c r="C86" s="74" t="s">
        <v>184</v>
      </c>
      <c r="D86" s="262" t="s">
        <v>185</v>
      </c>
      <c r="E86" s="263"/>
      <c r="F86" s="263"/>
      <c r="G86" s="264"/>
      <c r="H86" s="265"/>
      <c r="I86" s="99"/>
      <c r="J86" s="217"/>
      <c r="K86" s="143" t="str">
        <f>IF((AND(J86=1)), "Fully Mapped", "Not/ Partially Mapped")</f>
        <v>Not/ Partially Mapped</v>
      </c>
      <c r="L86" s="336"/>
      <c r="M86" s="218"/>
      <c r="N86" s="218"/>
      <c r="O86" s="266"/>
      <c r="P86" s="99"/>
      <c r="Q86" s="220"/>
    </row>
    <row r="87" spans="1:17" ht="43.15">
      <c r="A87" s="353"/>
      <c r="B87" s="345" t="s">
        <v>186</v>
      </c>
      <c r="C87" s="347" t="s">
        <v>187</v>
      </c>
      <c r="D87" s="154" t="s">
        <v>188</v>
      </c>
      <c r="E87" s="155"/>
      <c r="F87" s="155"/>
      <c r="G87" s="155"/>
      <c r="H87" s="156"/>
      <c r="I87" s="99"/>
      <c r="J87" s="163"/>
      <c r="K87" s="331" t="str" cm="1">
        <f t="array" ref="K87">IF((AND(J87:J88=1)), "Fully Mapped", "Not/ Partially Mapped")</f>
        <v>Not/ Partially Mapped</v>
      </c>
      <c r="L87" s="336"/>
      <c r="M87" s="164"/>
      <c r="N87" s="164"/>
      <c r="O87" s="165"/>
      <c r="P87" s="99"/>
      <c r="Q87" s="166"/>
    </row>
    <row r="88" spans="1:17" ht="43.9" thickBot="1">
      <c r="A88" s="353"/>
      <c r="B88" s="346"/>
      <c r="C88" s="348"/>
      <c r="D88" s="152" t="s">
        <v>189</v>
      </c>
      <c r="E88" s="158"/>
      <c r="F88" s="158"/>
      <c r="G88" s="158"/>
      <c r="H88" s="168"/>
      <c r="I88" s="99"/>
      <c r="J88" s="169"/>
      <c r="K88" s="328"/>
      <c r="L88" s="336"/>
      <c r="M88" s="170"/>
      <c r="N88" s="170"/>
      <c r="O88" s="244"/>
      <c r="P88" s="99"/>
      <c r="Q88" s="172"/>
    </row>
    <row r="89" spans="1:17" ht="64.900000000000006">
      <c r="A89" s="353"/>
      <c r="B89" s="345" t="s">
        <v>190</v>
      </c>
      <c r="C89" s="347" t="s">
        <v>191</v>
      </c>
      <c r="D89" s="95" t="s">
        <v>192</v>
      </c>
      <c r="E89" s="155"/>
      <c r="F89" s="155"/>
      <c r="G89" s="155"/>
      <c r="H89" s="156"/>
      <c r="I89" s="99"/>
      <c r="J89" s="163"/>
      <c r="K89" s="331" t="str" cm="1">
        <f t="array" ref="K89">IF((AND(J89:J91=1)), "Fully Mapped", "Not/ Partially Mapped")</f>
        <v>Not/ Partially Mapped</v>
      </c>
      <c r="L89" s="336"/>
      <c r="M89" s="164"/>
      <c r="N89" s="164"/>
      <c r="O89" s="165"/>
      <c r="P89" s="99"/>
      <c r="Q89" s="166"/>
    </row>
    <row r="90" spans="1:17" ht="21.6">
      <c r="A90" s="353"/>
      <c r="B90" s="346"/>
      <c r="C90" s="348"/>
      <c r="D90" s="145" t="s">
        <v>193</v>
      </c>
      <c r="E90" s="188"/>
      <c r="F90" s="188"/>
      <c r="G90" s="188"/>
      <c r="H90" s="189"/>
      <c r="I90" s="99"/>
      <c r="J90" s="213"/>
      <c r="K90" s="329"/>
      <c r="L90" s="336"/>
      <c r="M90" s="190"/>
      <c r="N90" s="190"/>
      <c r="O90" s="259"/>
      <c r="P90" s="99"/>
      <c r="Q90" s="166"/>
    </row>
    <row r="91" spans="1:17" thickBot="1">
      <c r="A91" s="353"/>
      <c r="B91" s="346"/>
      <c r="C91" s="348"/>
      <c r="D91" s="152" t="s">
        <v>194</v>
      </c>
      <c r="E91" s="158"/>
      <c r="F91" s="158"/>
      <c r="G91" s="158"/>
      <c r="H91" s="168"/>
      <c r="I91" s="99"/>
      <c r="J91" s="169"/>
      <c r="K91" s="328"/>
      <c r="L91" s="336"/>
      <c r="M91" s="170"/>
      <c r="N91" s="170"/>
      <c r="O91" s="244"/>
      <c r="P91" s="99"/>
      <c r="Q91" s="172"/>
    </row>
    <row r="92" spans="1:17" ht="65.45" thickBot="1">
      <c r="A92" s="355"/>
      <c r="B92" s="54" t="s">
        <v>195</v>
      </c>
      <c r="C92" s="74" t="s">
        <v>196</v>
      </c>
      <c r="D92" s="262" t="s">
        <v>197</v>
      </c>
      <c r="E92" s="174"/>
      <c r="F92" s="174"/>
      <c r="G92" s="174"/>
      <c r="H92" s="175"/>
      <c r="I92" s="99"/>
      <c r="J92" s="176"/>
      <c r="K92" s="143" t="str">
        <f>IF((AND(J92=1)), "Fully Mapped", "Not/ Partially Mapped")</f>
        <v>Not/ Partially Mapped</v>
      </c>
      <c r="L92" s="341"/>
      <c r="M92" s="177"/>
      <c r="N92" s="177"/>
      <c r="O92" s="178"/>
      <c r="P92" s="99"/>
      <c r="Q92" s="179"/>
    </row>
    <row r="93" spans="1:17" thickBot="1">
      <c r="A93" s="342" t="s">
        <v>198</v>
      </c>
      <c r="B93" s="53" t="s">
        <v>42</v>
      </c>
      <c r="C93" s="56" t="s">
        <v>60</v>
      </c>
      <c r="D93" s="41" t="s">
        <v>44</v>
      </c>
      <c r="E93" s="125"/>
      <c r="F93" s="126"/>
      <c r="G93" s="127"/>
      <c r="H93" s="126"/>
      <c r="J93" s="128"/>
      <c r="K93" s="128"/>
      <c r="L93" s="140"/>
      <c r="M93" s="130"/>
      <c r="N93" s="130"/>
      <c r="O93" s="130"/>
      <c r="P93" s="89"/>
      <c r="Q93" s="130"/>
    </row>
    <row r="94" spans="1:17" ht="43.15">
      <c r="A94" s="343"/>
      <c r="B94" s="345" t="s">
        <v>199</v>
      </c>
      <c r="C94" s="347" t="s">
        <v>200</v>
      </c>
      <c r="D94" s="154" t="s">
        <v>201</v>
      </c>
      <c r="E94" s="200"/>
      <c r="F94" s="206"/>
      <c r="G94" s="200"/>
      <c r="H94" s="201"/>
      <c r="I94" s="99"/>
      <c r="J94" s="202"/>
      <c r="K94" s="327" t="str" cm="1">
        <f t="array" ref="K94">IF((AND(J94:J95=1)), "Fully Mapped", "Not/ Partially Mapped")</f>
        <v>Not/ Partially Mapped</v>
      </c>
      <c r="L94" s="337">
        <f>SUM('Workings out'!P4:P6)</f>
        <v>0</v>
      </c>
      <c r="M94" s="203"/>
      <c r="N94" s="203"/>
      <c r="O94" s="227"/>
      <c r="P94" s="99"/>
      <c r="Q94" s="204"/>
    </row>
    <row r="95" spans="1:17" ht="65.45" thickBot="1">
      <c r="A95" s="343"/>
      <c r="B95" s="346"/>
      <c r="C95" s="348"/>
      <c r="D95" s="152" t="s">
        <v>202</v>
      </c>
      <c r="E95" s="131"/>
      <c r="F95" s="132"/>
      <c r="G95" s="131"/>
      <c r="H95" s="133"/>
      <c r="I95" s="99"/>
      <c r="J95" s="134"/>
      <c r="K95" s="328"/>
      <c r="L95" s="336"/>
      <c r="M95" s="192"/>
      <c r="N95" s="138"/>
      <c r="O95" s="138"/>
      <c r="P95" s="99"/>
      <c r="Q95" s="139"/>
    </row>
    <row r="96" spans="1:17" ht="65.45" thickBot="1">
      <c r="A96" s="343"/>
      <c r="B96" s="54" t="s">
        <v>203</v>
      </c>
      <c r="C96" s="74" t="s">
        <v>204</v>
      </c>
      <c r="D96" s="262" t="s">
        <v>205</v>
      </c>
      <c r="E96" s="96"/>
      <c r="F96" s="97"/>
      <c r="G96" s="96"/>
      <c r="H96" s="98"/>
      <c r="I96" s="99"/>
      <c r="J96" s="142"/>
      <c r="K96" s="143" t="str">
        <f>IF((AND(J96=1)), "Fully Mapped", "Not/ Partially Mapped")</f>
        <v>Not/ Partially Mapped</v>
      </c>
      <c r="L96" s="341"/>
      <c r="M96" s="102"/>
      <c r="N96" s="103"/>
      <c r="O96" s="103"/>
      <c r="P96" s="99"/>
      <c r="Q96" s="104"/>
    </row>
    <row r="97" spans="1:17" thickBot="1">
      <c r="A97" s="343"/>
      <c r="B97" s="53" t="s">
        <v>42</v>
      </c>
      <c r="C97" s="55" t="s">
        <v>54</v>
      </c>
      <c r="D97" s="41" t="s">
        <v>55</v>
      </c>
      <c r="E97" s="125"/>
      <c r="F97" s="126"/>
      <c r="G97" s="127"/>
      <c r="H97" s="126"/>
      <c r="J97" s="128"/>
      <c r="K97" s="128"/>
      <c r="L97" s="180"/>
      <c r="M97" s="130"/>
      <c r="N97" s="130"/>
      <c r="O97" s="130"/>
      <c r="P97" s="89"/>
      <c r="Q97" s="130"/>
    </row>
    <row r="98" spans="1:17" ht="65.45" thickBot="1">
      <c r="A98" s="343"/>
      <c r="B98" s="54" t="s">
        <v>206</v>
      </c>
      <c r="C98" s="74" t="s">
        <v>207</v>
      </c>
      <c r="D98" s="262" t="s">
        <v>208</v>
      </c>
      <c r="E98" s="146"/>
      <c r="F98" s="147"/>
      <c r="G98" s="240"/>
      <c r="H98" s="267"/>
      <c r="I98" s="268"/>
      <c r="J98" s="269"/>
      <c r="K98" s="173" t="str">
        <f>IF((AND(J98=1)), "Fully Mapped", "Not/ Partially Mapped")</f>
        <v>Not/ Partially Mapped</v>
      </c>
      <c r="L98" s="337">
        <f>SUM('Workings out'!Q4:Q5)</f>
        <v>0</v>
      </c>
      <c r="M98" s="137"/>
      <c r="N98" s="270"/>
      <c r="O98" s="270"/>
      <c r="P98" s="99"/>
      <c r="Q98" s="271"/>
    </row>
    <row r="99" spans="1:17" ht="65.45" thickBot="1">
      <c r="A99" s="344"/>
      <c r="B99" s="54" t="s">
        <v>209</v>
      </c>
      <c r="C99" s="74" t="s">
        <v>210</v>
      </c>
      <c r="D99" s="262" t="s">
        <v>211</v>
      </c>
      <c r="E99" s="272"/>
      <c r="F99" s="272"/>
      <c r="G99" s="273"/>
      <c r="H99" s="274"/>
      <c r="I99" s="99"/>
      <c r="J99" s="275"/>
      <c r="K99" s="276" t="str" cm="1">
        <f t="array" ref="K99">IF((AND(J99:J99=1)), "Fully Mapped", "Not/ Partially Mapped")</f>
        <v>Not/ Partially Mapped</v>
      </c>
      <c r="L99" s="341"/>
      <c r="M99" s="277"/>
      <c r="N99" s="278"/>
      <c r="O99" s="278"/>
      <c r="P99" s="99"/>
      <c r="Q99" s="279"/>
    </row>
    <row r="100" spans="1:17" thickBot="1">
      <c r="A100" s="342" t="s">
        <v>212</v>
      </c>
      <c r="B100" s="53" t="s">
        <v>42</v>
      </c>
      <c r="C100" s="56" t="s">
        <v>60</v>
      </c>
      <c r="D100" s="41" t="s">
        <v>44</v>
      </c>
      <c r="E100" s="125"/>
      <c r="F100" s="126"/>
      <c r="G100" s="127"/>
      <c r="H100" s="126"/>
      <c r="J100" s="128"/>
      <c r="K100" s="128"/>
      <c r="L100" s="140"/>
      <c r="M100" s="130"/>
      <c r="N100" s="130"/>
      <c r="O100" s="130"/>
      <c r="P100" s="89"/>
      <c r="Q100" s="130"/>
    </row>
    <row r="101" spans="1:17" ht="108.6" thickBot="1">
      <c r="A101" s="343"/>
      <c r="B101" s="54" t="s">
        <v>213</v>
      </c>
      <c r="C101" s="74" t="s">
        <v>214</v>
      </c>
      <c r="D101" s="262" t="s">
        <v>215</v>
      </c>
      <c r="E101" s="131"/>
      <c r="F101" s="132"/>
      <c r="G101" s="131"/>
      <c r="H101" s="133"/>
      <c r="I101" s="99"/>
      <c r="J101" s="134"/>
      <c r="K101" s="135" t="str">
        <f>IF((AND(J101=1)), "Fully Mapped", "Not/ Partially Mapped")</f>
        <v>Not/ Partially Mapped</v>
      </c>
      <c r="L101" s="351">
        <f>SUM('Workings out'!R4:R6)</f>
        <v>0</v>
      </c>
      <c r="M101" s="192"/>
      <c r="N101" s="138"/>
      <c r="O101" s="138"/>
      <c r="P101" s="99"/>
      <c r="Q101" s="139"/>
    </row>
    <row r="102" spans="1:17" ht="65.45" thickBot="1">
      <c r="A102" s="343"/>
      <c r="B102" s="54" t="s">
        <v>216</v>
      </c>
      <c r="C102" s="74" t="s">
        <v>217</v>
      </c>
      <c r="D102" s="262" t="s">
        <v>218</v>
      </c>
      <c r="E102" s="96"/>
      <c r="F102" s="97"/>
      <c r="G102" s="96"/>
      <c r="H102" s="98"/>
      <c r="I102" s="99"/>
      <c r="J102" s="142"/>
      <c r="K102" s="143" t="str">
        <f>IF((AND(J102=1)), "Fully Mapped", "Not/ Partially Mapped")</f>
        <v>Not/ Partially Mapped</v>
      </c>
      <c r="L102" s="352"/>
      <c r="M102" s="102"/>
      <c r="N102" s="103"/>
      <c r="O102" s="103"/>
      <c r="P102" s="99"/>
      <c r="Q102" s="104"/>
    </row>
    <row r="103" spans="1:17" ht="65.45" thickBot="1">
      <c r="A103" s="343"/>
      <c r="B103" s="54" t="s">
        <v>219</v>
      </c>
      <c r="C103" s="74" t="s">
        <v>220</v>
      </c>
      <c r="D103" s="262" t="s">
        <v>221</v>
      </c>
      <c r="E103" s="96"/>
      <c r="F103" s="97"/>
      <c r="G103" s="96"/>
      <c r="H103" s="98"/>
      <c r="I103" s="99"/>
      <c r="J103" s="142"/>
      <c r="K103" s="143" t="str">
        <f>IF((AND(J103=1)), "Fully Mapped", "Not/ Partially Mapped")</f>
        <v>Not/ Partially Mapped</v>
      </c>
      <c r="L103" s="352"/>
      <c r="M103" s="102"/>
      <c r="N103" s="103"/>
      <c r="O103" s="103"/>
      <c r="P103" s="99"/>
      <c r="Q103" s="104"/>
    </row>
    <row r="104" spans="1:17" thickBot="1">
      <c r="A104" s="343"/>
      <c r="B104" s="53" t="s">
        <v>42</v>
      </c>
      <c r="C104" s="55" t="s">
        <v>54</v>
      </c>
      <c r="D104" s="41" t="s">
        <v>55</v>
      </c>
      <c r="E104" s="125"/>
      <c r="F104" s="126"/>
      <c r="G104" s="127"/>
      <c r="H104" s="126"/>
      <c r="J104" s="128"/>
      <c r="K104" s="128"/>
      <c r="L104" s="180"/>
      <c r="M104" s="130"/>
      <c r="N104" s="130"/>
      <c r="O104" s="130"/>
      <c r="P104" s="89"/>
      <c r="Q104" s="130"/>
    </row>
    <row r="105" spans="1:17" ht="65.45" thickBot="1">
      <c r="A105" s="343"/>
      <c r="B105" s="54" t="s">
        <v>222</v>
      </c>
      <c r="C105" s="74" t="s">
        <v>223</v>
      </c>
      <c r="D105" s="262" t="s">
        <v>224</v>
      </c>
      <c r="E105" s="280"/>
      <c r="F105" s="281"/>
      <c r="G105" s="280"/>
      <c r="H105" s="282"/>
      <c r="I105" s="99"/>
      <c r="J105" s="283"/>
      <c r="K105" s="269" t="str">
        <f>IF((AND(J105=1)), "Fully Mapped", "Not/ Partially Mapped")</f>
        <v>Not/ Partially Mapped</v>
      </c>
      <c r="L105" s="337">
        <f>SUM('Workings out'!S4:S6)</f>
        <v>0</v>
      </c>
      <c r="M105" s="284"/>
      <c r="N105" s="284"/>
      <c r="O105" s="285"/>
      <c r="P105" s="99"/>
      <c r="Q105" s="286"/>
    </row>
    <row r="106" spans="1:17" ht="65.45" thickBot="1">
      <c r="A106" s="343"/>
      <c r="B106" s="54" t="s">
        <v>225</v>
      </c>
      <c r="C106" s="74" t="s">
        <v>226</v>
      </c>
      <c r="D106" s="262" t="s">
        <v>227</v>
      </c>
      <c r="E106" s="174"/>
      <c r="F106" s="174"/>
      <c r="G106" s="174"/>
      <c r="H106" s="175"/>
      <c r="I106" s="99"/>
      <c r="J106" s="134"/>
      <c r="K106" s="135" t="str">
        <f>IF((AND(J106=1)), "Fully Mapped", "Not/ Partially Mapped")</f>
        <v>Not/ Partially Mapped</v>
      </c>
      <c r="L106" s="336"/>
      <c r="M106" s="218"/>
      <c r="N106" s="138"/>
      <c r="O106" s="138"/>
      <c r="P106" s="99"/>
      <c r="Q106" s="139"/>
    </row>
    <row r="107" spans="1:17" ht="65.45" thickBot="1">
      <c r="A107" s="344"/>
      <c r="B107" s="53" t="s">
        <v>228</v>
      </c>
      <c r="C107" s="41" t="s">
        <v>229</v>
      </c>
      <c r="D107" s="262" t="s">
        <v>230</v>
      </c>
      <c r="E107" s="272"/>
      <c r="F107" s="272"/>
      <c r="G107" s="273"/>
      <c r="H107" s="274"/>
      <c r="I107" s="99"/>
      <c r="J107" s="275"/>
      <c r="K107" s="276" t="str">
        <f>IF((AND(J107=1)), "Fully Mapped", "Not/ Partially Mapped")</f>
        <v>Not/ Partially Mapped</v>
      </c>
      <c r="L107" s="341"/>
      <c r="M107" s="277"/>
      <c r="N107" s="278"/>
      <c r="O107" s="278"/>
      <c r="P107" s="99"/>
      <c r="Q107" s="279"/>
    </row>
    <row r="108" spans="1:17" ht="21.6">
      <c r="B108" s="59"/>
      <c r="C108" s="39"/>
      <c r="P108" s="89"/>
    </row>
    <row r="109" spans="1:17" ht="21.6">
      <c r="B109" s="59"/>
      <c r="C109" s="39"/>
      <c r="P109" s="89"/>
    </row>
    <row r="110" spans="1:17" ht="21.6">
      <c r="B110" s="59"/>
      <c r="C110" s="39"/>
      <c r="P110" s="89"/>
    </row>
    <row r="111" spans="1:17" ht="21.6">
      <c r="B111" s="59"/>
      <c r="C111" s="39"/>
      <c r="P111" s="89"/>
    </row>
    <row r="112" spans="1:17" ht="21.6">
      <c r="B112" s="59"/>
      <c r="C112" s="39"/>
      <c r="P112" s="89"/>
    </row>
    <row r="113" spans="2:16" ht="21.6">
      <c r="B113" s="59"/>
      <c r="C113" s="39"/>
      <c r="P113" s="89"/>
    </row>
    <row r="114" spans="2:16" ht="21.6">
      <c r="B114" s="59"/>
      <c r="C114" s="39"/>
      <c r="P114" s="89"/>
    </row>
    <row r="115" spans="2:16" ht="21.6">
      <c r="B115" s="59"/>
      <c r="C115" s="39"/>
      <c r="P115" s="89"/>
    </row>
    <row r="116" spans="2:16" ht="21.6">
      <c r="B116" s="59"/>
      <c r="C116" s="39"/>
      <c r="P116" s="89"/>
    </row>
    <row r="117" spans="2:16" ht="21.6">
      <c r="B117" s="59"/>
      <c r="C117" s="39"/>
      <c r="P117" s="89"/>
    </row>
    <row r="118" spans="2:16" ht="21.6">
      <c r="B118" s="59"/>
      <c r="C118" s="39"/>
      <c r="P118" s="89"/>
    </row>
    <row r="119" spans="2:16" ht="21.6">
      <c r="B119" s="59"/>
      <c r="C119" s="39"/>
      <c r="P119" s="89"/>
    </row>
    <row r="120" spans="2:16" ht="21.6">
      <c r="B120" s="59"/>
      <c r="C120" s="39"/>
      <c r="P120" s="89"/>
    </row>
    <row r="121" spans="2:16" ht="21.6">
      <c r="B121" s="59"/>
      <c r="C121" s="39"/>
      <c r="P121" s="89"/>
    </row>
    <row r="122" spans="2:16" ht="21.6">
      <c r="B122" s="59"/>
      <c r="C122" s="39"/>
      <c r="P122" s="89"/>
    </row>
    <row r="123" spans="2:16" ht="21.6">
      <c r="B123" s="59"/>
      <c r="C123" s="39"/>
      <c r="P123" s="89"/>
    </row>
    <row r="124" spans="2:16" ht="21.6">
      <c r="B124" s="59"/>
      <c r="C124" s="39"/>
      <c r="P124" s="89"/>
    </row>
    <row r="125" spans="2:16" ht="21.6">
      <c r="B125" s="59"/>
      <c r="C125" s="39"/>
      <c r="P125" s="89"/>
    </row>
    <row r="126" spans="2:16" ht="21.6">
      <c r="B126" s="59"/>
      <c r="C126" s="39"/>
      <c r="P126" s="89"/>
    </row>
    <row r="127" spans="2:16" ht="21.6">
      <c r="B127" s="59"/>
      <c r="C127" s="39"/>
      <c r="P127" s="89"/>
    </row>
    <row r="128" spans="2:16" ht="21.6">
      <c r="B128" s="59"/>
      <c r="C128" s="39"/>
      <c r="P128" s="89"/>
    </row>
    <row r="129" spans="2:16" ht="21.6">
      <c r="B129" s="59"/>
      <c r="C129" s="39"/>
      <c r="P129" s="89"/>
    </row>
    <row r="130" spans="2:16" ht="21.6">
      <c r="B130" s="59"/>
      <c r="C130" s="39"/>
      <c r="P130" s="89"/>
    </row>
    <row r="131" spans="2:16" ht="21.6">
      <c r="B131" s="59"/>
      <c r="C131" s="39"/>
      <c r="P131" s="89"/>
    </row>
    <row r="132" spans="2:16" ht="21.6">
      <c r="B132" s="59"/>
      <c r="C132" s="39"/>
      <c r="P132" s="89"/>
    </row>
    <row r="133" spans="2:16" ht="21.6">
      <c r="B133" s="59"/>
      <c r="C133" s="39"/>
      <c r="P133" s="89"/>
    </row>
    <row r="134" spans="2:16" ht="21.6">
      <c r="B134" s="59"/>
      <c r="C134" s="39"/>
      <c r="P134" s="89"/>
    </row>
    <row r="135" spans="2:16" ht="21.6">
      <c r="B135" s="59"/>
      <c r="C135" s="39"/>
      <c r="P135" s="89"/>
    </row>
    <row r="136" spans="2:16" ht="21.6">
      <c r="B136" s="59"/>
      <c r="C136" s="39"/>
      <c r="P136" s="89"/>
    </row>
    <row r="137" spans="2:16" ht="21.6">
      <c r="B137" s="59"/>
      <c r="C137" s="39"/>
      <c r="P137" s="89"/>
    </row>
    <row r="138" spans="2:16" ht="21.6">
      <c r="B138" s="59"/>
      <c r="C138" s="39"/>
      <c r="P138" s="89"/>
    </row>
    <row r="139" spans="2:16" ht="21.6">
      <c r="B139" s="59"/>
      <c r="C139" s="39"/>
      <c r="P139" s="89"/>
    </row>
    <row r="140" spans="2:16" ht="21.6">
      <c r="B140" s="59"/>
      <c r="C140" s="39"/>
      <c r="P140" s="89"/>
    </row>
    <row r="141" spans="2:16" ht="21.6">
      <c r="B141" s="59"/>
      <c r="C141" s="39"/>
      <c r="P141" s="89"/>
    </row>
    <row r="142" spans="2:16" ht="21.6">
      <c r="B142" s="59"/>
      <c r="C142" s="39"/>
      <c r="P142" s="89"/>
    </row>
    <row r="143" spans="2:16" ht="21.6">
      <c r="B143" s="59"/>
      <c r="C143" s="39"/>
      <c r="P143" s="89"/>
    </row>
    <row r="144" spans="2:16" ht="21.6">
      <c r="B144" s="59"/>
      <c r="C144" s="39"/>
      <c r="P144" s="89"/>
    </row>
    <row r="145" spans="2:16" ht="21.6">
      <c r="B145" s="59"/>
      <c r="C145" s="39"/>
      <c r="P145" s="89"/>
    </row>
    <row r="146" spans="2:16" ht="21.6">
      <c r="B146" s="59"/>
      <c r="C146" s="39"/>
      <c r="P146" s="89"/>
    </row>
    <row r="147" spans="2:16" ht="21.6">
      <c r="B147" s="59"/>
      <c r="C147" s="39"/>
      <c r="P147" s="89"/>
    </row>
    <row r="148" spans="2:16" ht="21.6">
      <c r="B148" s="59"/>
      <c r="C148" s="39"/>
      <c r="P148" s="89"/>
    </row>
    <row r="149" spans="2:16" ht="21.6">
      <c r="B149" s="59"/>
      <c r="C149" s="39"/>
      <c r="P149" s="89"/>
    </row>
    <row r="150" spans="2:16" ht="21.6">
      <c r="B150" s="59"/>
      <c r="C150" s="39"/>
      <c r="P150" s="89"/>
    </row>
    <row r="151" spans="2:16" ht="21.6">
      <c r="B151" s="59"/>
      <c r="C151" s="39"/>
      <c r="P151" s="89"/>
    </row>
    <row r="152" spans="2:16" ht="21.6">
      <c r="B152" s="59"/>
      <c r="C152" s="39"/>
      <c r="P152" s="89"/>
    </row>
    <row r="153" spans="2:16" ht="21.6">
      <c r="B153" s="59"/>
      <c r="C153" s="39"/>
      <c r="P153" s="89"/>
    </row>
    <row r="154" spans="2:16" ht="21.6">
      <c r="B154" s="59"/>
      <c r="C154" s="39"/>
      <c r="P154" s="89"/>
    </row>
    <row r="155" spans="2:16" ht="21.6">
      <c r="B155" s="59"/>
      <c r="C155" s="39"/>
      <c r="P155" s="89"/>
    </row>
    <row r="156" spans="2:16" ht="21.6">
      <c r="B156" s="59"/>
      <c r="C156" s="39"/>
      <c r="P156" s="89"/>
    </row>
    <row r="157" spans="2:16" ht="21.6">
      <c r="B157" s="59"/>
      <c r="C157" s="39"/>
      <c r="P157" s="89"/>
    </row>
    <row r="158" spans="2:16" ht="21.6">
      <c r="B158" s="59"/>
      <c r="C158" s="39"/>
      <c r="P158" s="89"/>
    </row>
    <row r="159" spans="2:16" ht="21.6">
      <c r="B159" s="59"/>
      <c r="C159" s="39"/>
      <c r="P159" s="89"/>
    </row>
    <row r="160" spans="2:16" ht="21.6">
      <c r="B160" s="59"/>
      <c r="C160" s="39"/>
      <c r="P160" s="89"/>
    </row>
    <row r="161" spans="2:16" ht="21.6">
      <c r="B161" s="59"/>
      <c r="C161" s="39"/>
      <c r="P161" s="89"/>
    </row>
    <row r="162" spans="2:16" ht="21.6">
      <c r="B162" s="59"/>
      <c r="C162" s="39"/>
      <c r="P162" s="89"/>
    </row>
    <row r="163" spans="2:16" ht="21.6">
      <c r="B163" s="59"/>
      <c r="C163" s="39"/>
      <c r="P163" s="89"/>
    </row>
    <row r="164" spans="2:16" ht="21.6">
      <c r="B164" s="59"/>
      <c r="C164" s="39"/>
      <c r="P164" s="89"/>
    </row>
    <row r="165" spans="2:16" ht="21.6">
      <c r="B165" s="59"/>
      <c r="C165" s="39"/>
      <c r="P165" s="89"/>
    </row>
    <row r="166" spans="2:16" ht="21.6">
      <c r="B166" s="59"/>
      <c r="C166" s="39"/>
      <c r="P166" s="89"/>
    </row>
    <row r="167" spans="2:16" ht="21.6">
      <c r="B167" s="59"/>
      <c r="C167" s="39"/>
      <c r="P167" s="89"/>
    </row>
    <row r="168" spans="2:16" ht="21.6">
      <c r="B168" s="59"/>
      <c r="C168" s="39"/>
      <c r="P168" s="89"/>
    </row>
    <row r="169" spans="2:16" ht="21.6">
      <c r="B169" s="59"/>
      <c r="C169" s="39"/>
      <c r="P169" s="89"/>
    </row>
    <row r="170" spans="2:16" ht="21.6">
      <c r="B170" s="59"/>
      <c r="C170" s="39"/>
      <c r="P170" s="89"/>
    </row>
    <row r="171" spans="2:16" ht="21.6">
      <c r="B171" s="59"/>
      <c r="C171" s="39"/>
      <c r="P171" s="89"/>
    </row>
    <row r="172" spans="2:16" ht="21.6">
      <c r="B172" s="59"/>
      <c r="C172" s="39"/>
      <c r="P172" s="89"/>
    </row>
    <row r="173" spans="2:16" ht="21.6">
      <c r="B173" s="59"/>
      <c r="C173" s="39"/>
      <c r="P173" s="89"/>
    </row>
    <row r="174" spans="2:16" ht="21.6">
      <c r="B174" s="59"/>
      <c r="C174" s="39"/>
      <c r="P174" s="89"/>
    </row>
    <row r="175" spans="2:16" ht="21.6">
      <c r="B175" s="59"/>
      <c r="C175" s="39"/>
      <c r="P175" s="89"/>
    </row>
    <row r="176" spans="2:16" ht="21.6">
      <c r="B176" s="59"/>
      <c r="C176" s="39"/>
      <c r="P176" s="89"/>
    </row>
    <row r="177" spans="2:16" ht="21.6">
      <c r="B177" s="59"/>
      <c r="C177" s="39"/>
      <c r="P177" s="89"/>
    </row>
    <row r="178" spans="2:16" ht="21.6">
      <c r="B178" s="59"/>
      <c r="C178" s="39"/>
      <c r="P178" s="89"/>
    </row>
    <row r="179" spans="2:16" ht="21.6">
      <c r="B179" s="59"/>
      <c r="C179" s="39"/>
      <c r="P179" s="89"/>
    </row>
    <row r="180" spans="2:16" ht="21.6">
      <c r="B180" s="59"/>
      <c r="C180" s="39"/>
      <c r="P180" s="89"/>
    </row>
    <row r="181" spans="2:16" ht="21.6">
      <c r="B181" s="59"/>
      <c r="C181" s="39"/>
      <c r="P181" s="89"/>
    </row>
    <row r="182" spans="2:16" ht="21.6">
      <c r="B182" s="59"/>
      <c r="C182" s="39"/>
      <c r="P182" s="89"/>
    </row>
    <row r="183" spans="2:16" ht="21.6">
      <c r="B183" s="59"/>
      <c r="C183" s="39"/>
      <c r="P183" s="89"/>
    </row>
    <row r="184" spans="2:16" ht="21.6">
      <c r="B184" s="59"/>
      <c r="C184" s="39"/>
      <c r="P184" s="89"/>
    </row>
    <row r="185" spans="2:16" ht="21.6">
      <c r="B185" s="59"/>
      <c r="C185" s="39"/>
      <c r="P185" s="89"/>
    </row>
    <row r="186" spans="2:16" ht="21.6">
      <c r="B186" s="59"/>
      <c r="C186" s="39"/>
      <c r="P186" s="89"/>
    </row>
    <row r="187" spans="2:16" ht="21.6">
      <c r="B187" s="59"/>
      <c r="C187" s="39"/>
      <c r="P187" s="89"/>
    </row>
    <row r="188" spans="2:16" ht="21.6">
      <c r="B188" s="59"/>
      <c r="C188" s="39"/>
      <c r="P188" s="89"/>
    </row>
    <row r="189" spans="2:16" ht="21.6">
      <c r="B189" s="59"/>
      <c r="C189" s="39"/>
      <c r="P189" s="89"/>
    </row>
    <row r="190" spans="2:16" ht="21.6">
      <c r="B190" s="59"/>
      <c r="C190" s="39"/>
      <c r="P190" s="89"/>
    </row>
    <row r="191" spans="2:16" ht="21.6">
      <c r="B191" s="59"/>
      <c r="C191" s="39"/>
      <c r="P191" s="89"/>
    </row>
    <row r="192" spans="2:16" ht="21.6">
      <c r="B192" s="59"/>
      <c r="C192" s="39"/>
      <c r="P192" s="89"/>
    </row>
    <row r="193" spans="2:16" ht="21.6">
      <c r="B193" s="59"/>
      <c r="C193" s="39"/>
      <c r="P193" s="89"/>
    </row>
    <row r="194" spans="2:16" ht="21.6">
      <c r="B194" s="59"/>
      <c r="C194" s="39"/>
      <c r="P194" s="89"/>
    </row>
    <row r="195" spans="2:16" ht="21.6">
      <c r="B195" s="59"/>
      <c r="C195" s="39"/>
      <c r="P195" s="89"/>
    </row>
    <row r="196" spans="2:16" ht="21.6">
      <c r="B196" s="59"/>
      <c r="C196" s="39"/>
      <c r="P196" s="89"/>
    </row>
    <row r="197" spans="2:16" ht="21.6">
      <c r="B197" s="59"/>
      <c r="C197" s="39"/>
      <c r="P197" s="89"/>
    </row>
    <row r="198" spans="2:16" ht="21.6">
      <c r="B198" s="59"/>
      <c r="C198" s="39"/>
      <c r="P198" s="89"/>
    </row>
    <row r="199" spans="2:16" ht="21.6">
      <c r="B199" s="59"/>
      <c r="C199" s="39"/>
      <c r="P199" s="89"/>
    </row>
    <row r="200" spans="2:16" ht="21.6">
      <c r="B200" s="59"/>
      <c r="C200" s="39"/>
      <c r="P200" s="89"/>
    </row>
    <row r="201" spans="2:16" ht="21.6">
      <c r="B201" s="59"/>
      <c r="C201" s="39"/>
      <c r="P201" s="89"/>
    </row>
    <row r="202" spans="2:16" ht="21.6">
      <c r="B202" s="59"/>
      <c r="C202" s="39"/>
      <c r="P202" s="89"/>
    </row>
    <row r="203" spans="2:16" ht="21.6">
      <c r="B203" s="59"/>
      <c r="C203" s="39"/>
      <c r="P203" s="89"/>
    </row>
    <row r="204" spans="2:16" ht="21.6">
      <c r="B204" s="59"/>
      <c r="C204" s="39"/>
      <c r="P204" s="89"/>
    </row>
    <row r="205" spans="2:16" ht="21.6">
      <c r="B205" s="59"/>
      <c r="C205" s="39"/>
      <c r="P205" s="89"/>
    </row>
    <row r="206" spans="2:16" ht="21.6">
      <c r="B206" s="59"/>
      <c r="C206" s="39"/>
      <c r="P206" s="89"/>
    </row>
    <row r="207" spans="2:16" ht="21.6">
      <c r="B207" s="59"/>
      <c r="C207" s="39"/>
      <c r="P207" s="89"/>
    </row>
    <row r="208" spans="2:16" ht="21.6">
      <c r="B208" s="59"/>
      <c r="C208" s="39"/>
      <c r="P208" s="89"/>
    </row>
    <row r="209" spans="2:16" ht="21.6">
      <c r="B209" s="59"/>
      <c r="C209" s="39"/>
      <c r="P209" s="89"/>
    </row>
    <row r="210" spans="2:16" ht="21.6">
      <c r="B210" s="59"/>
      <c r="C210" s="39"/>
      <c r="P210" s="89"/>
    </row>
    <row r="211" spans="2:16" ht="21.6">
      <c r="B211" s="59"/>
      <c r="C211" s="39"/>
      <c r="P211" s="89"/>
    </row>
    <row r="212" spans="2:16" ht="21.6">
      <c r="B212" s="59"/>
      <c r="C212" s="39"/>
      <c r="P212" s="89"/>
    </row>
    <row r="213" spans="2:16" ht="21.6">
      <c r="B213" s="59"/>
      <c r="C213" s="39"/>
      <c r="P213" s="89"/>
    </row>
    <row r="214" spans="2:16" ht="21.6">
      <c r="B214" s="59"/>
      <c r="C214" s="39"/>
      <c r="P214" s="89"/>
    </row>
    <row r="215" spans="2:16" ht="21.6">
      <c r="B215" s="59"/>
      <c r="C215" s="39"/>
      <c r="P215" s="89"/>
    </row>
    <row r="216" spans="2:16" ht="21.6">
      <c r="B216" s="59"/>
      <c r="C216" s="39"/>
      <c r="P216" s="89"/>
    </row>
    <row r="217" spans="2:16" ht="21.6">
      <c r="B217" s="59"/>
      <c r="C217" s="39"/>
      <c r="P217" s="89"/>
    </row>
    <row r="218" spans="2:16" ht="21.6">
      <c r="B218" s="59"/>
      <c r="C218" s="39"/>
      <c r="P218" s="89"/>
    </row>
    <row r="219" spans="2:16" ht="21.6">
      <c r="B219" s="59"/>
      <c r="C219" s="39"/>
      <c r="P219" s="89"/>
    </row>
    <row r="220" spans="2:16" ht="21.6">
      <c r="B220" s="59"/>
      <c r="C220" s="39"/>
      <c r="P220" s="89"/>
    </row>
    <row r="221" spans="2:16" ht="21.6">
      <c r="B221" s="59"/>
      <c r="C221" s="39"/>
      <c r="P221" s="89"/>
    </row>
    <row r="222" spans="2:16" ht="21.6">
      <c r="B222" s="59"/>
      <c r="C222" s="39"/>
      <c r="P222" s="89"/>
    </row>
    <row r="223" spans="2:16" ht="21.6">
      <c r="B223" s="59"/>
      <c r="C223" s="39"/>
      <c r="P223" s="89"/>
    </row>
    <row r="224" spans="2:16" ht="21.6">
      <c r="B224" s="59"/>
      <c r="C224" s="39"/>
      <c r="P224" s="89"/>
    </row>
    <row r="225" spans="2:16" ht="21.6">
      <c r="B225" s="59"/>
      <c r="C225" s="39"/>
      <c r="P225" s="89"/>
    </row>
    <row r="226" spans="2:16" ht="21.6">
      <c r="B226" s="59"/>
      <c r="C226" s="39"/>
      <c r="P226" s="89"/>
    </row>
    <row r="227" spans="2:16" ht="21.6">
      <c r="B227" s="59"/>
      <c r="C227" s="39"/>
      <c r="P227" s="89"/>
    </row>
    <row r="228" spans="2:16" ht="21.6">
      <c r="B228" s="59"/>
      <c r="C228" s="39"/>
      <c r="P228" s="89"/>
    </row>
    <row r="229" spans="2:16" ht="21.6">
      <c r="B229" s="59"/>
      <c r="C229" s="39"/>
      <c r="P229" s="89"/>
    </row>
    <row r="230" spans="2:16" ht="21.6">
      <c r="B230" s="59"/>
      <c r="C230" s="39"/>
      <c r="P230" s="89"/>
    </row>
    <row r="231" spans="2:16" ht="21.6">
      <c r="B231" s="59"/>
      <c r="C231" s="39"/>
      <c r="P231" s="89"/>
    </row>
    <row r="232" spans="2:16" ht="21.6">
      <c r="B232" s="59"/>
      <c r="C232" s="39"/>
      <c r="P232" s="89"/>
    </row>
    <row r="233" spans="2:16" ht="21.6">
      <c r="B233" s="59"/>
      <c r="C233" s="39"/>
      <c r="P233" s="89"/>
    </row>
    <row r="234" spans="2:16" ht="21.6">
      <c r="B234" s="59"/>
      <c r="C234" s="39"/>
      <c r="P234" s="89"/>
    </row>
    <row r="235" spans="2:16" ht="21.6">
      <c r="B235" s="59"/>
      <c r="C235" s="39"/>
      <c r="P235" s="89"/>
    </row>
    <row r="236" spans="2:16" ht="21.6">
      <c r="B236" s="59"/>
      <c r="C236" s="39"/>
      <c r="P236" s="89"/>
    </row>
    <row r="237" spans="2:16" ht="21.6">
      <c r="B237" s="59"/>
      <c r="C237" s="39"/>
      <c r="P237" s="89"/>
    </row>
    <row r="238" spans="2:16" ht="21.6">
      <c r="B238" s="59"/>
      <c r="C238" s="39"/>
      <c r="P238" s="89"/>
    </row>
    <row r="239" spans="2:16" ht="21.6">
      <c r="B239" s="59"/>
      <c r="C239" s="39"/>
      <c r="P239" s="89"/>
    </row>
    <row r="240" spans="2:16" ht="21.6">
      <c r="B240" s="59"/>
      <c r="C240" s="39"/>
      <c r="P240" s="89"/>
    </row>
    <row r="241" spans="2:16" ht="21.6">
      <c r="B241" s="59"/>
      <c r="C241" s="39"/>
      <c r="P241" s="89"/>
    </row>
    <row r="242" spans="2:16" ht="21.6">
      <c r="B242" s="59"/>
      <c r="C242" s="39"/>
      <c r="P242" s="89"/>
    </row>
    <row r="243" spans="2:16" ht="21.6">
      <c r="B243" s="59"/>
      <c r="C243" s="39"/>
      <c r="P243" s="89"/>
    </row>
    <row r="244" spans="2:16" ht="21.6">
      <c r="B244" s="59"/>
      <c r="C244" s="39"/>
      <c r="P244" s="89"/>
    </row>
    <row r="245" spans="2:16" ht="21.6">
      <c r="B245" s="59"/>
      <c r="C245" s="39"/>
      <c r="P245" s="89"/>
    </row>
    <row r="246" spans="2:16" ht="21.6">
      <c r="B246" s="59"/>
      <c r="C246" s="39"/>
      <c r="P246" s="89"/>
    </row>
    <row r="247" spans="2:16" ht="21.6">
      <c r="B247" s="59"/>
      <c r="C247" s="39"/>
      <c r="P247" s="89"/>
    </row>
    <row r="248" spans="2:16" ht="21.6">
      <c r="B248" s="59"/>
      <c r="C248" s="39"/>
      <c r="P248" s="89"/>
    </row>
    <row r="249" spans="2:16" ht="21.6">
      <c r="B249" s="59"/>
      <c r="C249" s="39"/>
      <c r="P249" s="89"/>
    </row>
    <row r="250" spans="2:16" ht="21.6">
      <c r="B250" s="59"/>
      <c r="C250" s="39"/>
      <c r="P250" s="89"/>
    </row>
    <row r="251" spans="2:16" ht="21.6">
      <c r="B251" s="59"/>
      <c r="C251" s="39"/>
      <c r="P251" s="89"/>
    </row>
    <row r="252" spans="2:16" ht="21.6">
      <c r="B252" s="59"/>
      <c r="C252" s="39"/>
      <c r="P252" s="89"/>
    </row>
    <row r="253" spans="2:16" ht="21.6">
      <c r="B253" s="59"/>
      <c r="C253" s="39"/>
      <c r="P253" s="89"/>
    </row>
    <row r="254" spans="2:16" ht="21.6">
      <c r="B254" s="59"/>
      <c r="C254" s="39"/>
      <c r="P254" s="89"/>
    </row>
    <row r="255" spans="2:16" ht="21.6">
      <c r="B255" s="59"/>
      <c r="C255" s="39"/>
      <c r="P255" s="89"/>
    </row>
    <row r="256" spans="2:16" ht="21.6">
      <c r="B256" s="59"/>
      <c r="C256" s="39"/>
      <c r="P256" s="89"/>
    </row>
    <row r="257" spans="2:16" ht="21.6">
      <c r="B257" s="59"/>
      <c r="C257" s="39"/>
      <c r="P257" s="89"/>
    </row>
    <row r="258" spans="2:16" ht="21.6">
      <c r="B258" s="59"/>
      <c r="C258" s="39"/>
      <c r="P258" s="89"/>
    </row>
    <row r="259" spans="2:16" ht="21.6">
      <c r="B259" s="59"/>
      <c r="C259" s="39"/>
      <c r="P259" s="89"/>
    </row>
    <row r="260" spans="2:16" ht="21.6">
      <c r="B260" s="59"/>
      <c r="C260" s="39"/>
      <c r="P260" s="89"/>
    </row>
    <row r="261" spans="2:16" ht="21.6">
      <c r="B261" s="59"/>
      <c r="C261" s="39"/>
      <c r="P261" s="89"/>
    </row>
    <row r="262" spans="2:16" ht="21.6">
      <c r="B262" s="59"/>
      <c r="C262" s="39"/>
      <c r="P262" s="89"/>
    </row>
    <row r="263" spans="2:16" ht="21.6">
      <c r="B263" s="59"/>
      <c r="C263" s="39"/>
      <c r="P263" s="89"/>
    </row>
    <row r="264" spans="2:16" ht="21.6">
      <c r="B264" s="59"/>
      <c r="C264" s="39"/>
      <c r="P264" s="89"/>
    </row>
    <row r="265" spans="2:16" ht="21.6">
      <c r="B265" s="59"/>
      <c r="C265" s="39"/>
      <c r="P265" s="89"/>
    </row>
    <row r="266" spans="2:16" ht="21.6">
      <c r="B266" s="59"/>
      <c r="C266" s="39"/>
      <c r="P266" s="89"/>
    </row>
    <row r="267" spans="2:16" ht="21.6">
      <c r="B267" s="59"/>
      <c r="C267" s="39"/>
      <c r="P267" s="89"/>
    </row>
    <row r="268" spans="2:16" ht="21.6">
      <c r="B268" s="59"/>
      <c r="C268" s="39"/>
      <c r="P268" s="89"/>
    </row>
    <row r="269" spans="2:16" ht="21.6">
      <c r="B269" s="59"/>
      <c r="C269" s="39"/>
      <c r="P269" s="89"/>
    </row>
    <row r="270" spans="2:16" ht="21.6">
      <c r="B270" s="59"/>
      <c r="C270" s="39"/>
      <c r="P270" s="89"/>
    </row>
    <row r="271" spans="2:16" ht="21.6">
      <c r="B271" s="59"/>
      <c r="C271" s="39"/>
      <c r="P271" s="89"/>
    </row>
    <row r="272" spans="2:16" ht="21.6">
      <c r="B272" s="59"/>
      <c r="C272" s="39"/>
      <c r="P272" s="89"/>
    </row>
    <row r="273" spans="2:16" ht="21.6">
      <c r="B273" s="59"/>
      <c r="C273" s="39"/>
      <c r="P273" s="89"/>
    </row>
    <row r="274" spans="2:16" ht="21.6">
      <c r="B274" s="59"/>
      <c r="C274" s="39"/>
      <c r="P274" s="89"/>
    </row>
    <row r="275" spans="2:16" ht="21.6">
      <c r="B275" s="59"/>
      <c r="C275" s="39"/>
      <c r="P275" s="89"/>
    </row>
    <row r="276" spans="2:16" ht="21.6">
      <c r="B276" s="59"/>
      <c r="C276" s="39"/>
      <c r="P276" s="89"/>
    </row>
    <row r="277" spans="2:16" ht="21.6">
      <c r="B277" s="59"/>
      <c r="C277" s="39"/>
      <c r="P277" s="89"/>
    </row>
    <row r="278" spans="2:16" ht="21.6">
      <c r="B278" s="59"/>
      <c r="C278" s="39"/>
      <c r="P278" s="89"/>
    </row>
    <row r="279" spans="2:16" ht="21.6">
      <c r="B279" s="59"/>
      <c r="C279" s="39"/>
      <c r="P279" s="89"/>
    </row>
    <row r="280" spans="2:16" ht="21.6">
      <c r="B280" s="59"/>
      <c r="C280" s="39"/>
      <c r="P280" s="89"/>
    </row>
    <row r="281" spans="2:16" ht="21.6">
      <c r="B281" s="59"/>
      <c r="C281" s="39"/>
      <c r="P281" s="89"/>
    </row>
    <row r="282" spans="2:16" ht="21.6">
      <c r="B282" s="59"/>
      <c r="C282" s="39"/>
      <c r="P282" s="89"/>
    </row>
    <row r="283" spans="2:16" ht="21.6">
      <c r="B283" s="59"/>
      <c r="C283" s="39"/>
      <c r="P283" s="89"/>
    </row>
    <row r="284" spans="2:16" ht="21.6">
      <c r="B284" s="59"/>
      <c r="C284" s="39"/>
      <c r="P284" s="89"/>
    </row>
    <row r="285" spans="2:16" ht="21.6">
      <c r="B285" s="59"/>
      <c r="C285" s="39"/>
      <c r="P285" s="89"/>
    </row>
    <row r="286" spans="2:16" ht="21.6">
      <c r="B286" s="59"/>
      <c r="C286" s="39"/>
      <c r="P286" s="89"/>
    </row>
    <row r="287" spans="2:16" ht="21.6">
      <c r="B287" s="59"/>
      <c r="C287" s="39"/>
      <c r="P287" s="89"/>
    </row>
    <row r="288" spans="2:16" ht="21.6">
      <c r="B288" s="59"/>
      <c r="C288" s="39"/>
      <c r="P288" s="89"/>
    </row>
    <row r="289" spans="2:16" ht="21.6">
      <c r="B289" s="59"/>
      <c r="C289" s="39"/>
      <c r="P289" s="89"/>
    </row>
    <row r="290" spans="2:16" ht="21.6">
      <c r="B290" s="59"/>
      <c r="C290" s="39"/>
      <c r="P290" s="89"/>
    </row>
    <row r="291" spans="2:16" ht="21.6">
      <c r="B291" s="59"/>
      <c r="C291" s="39"/>
      <c r="P291" s="89"/>
    </row>
    <row r="292" spans="2:16" ht="21.6">
      <c r="B292" s="59"/>
      <c r="C292" s="39"/>
      <c r="P292" s="89"/>
    </row>
    <row r="293" spans="2:16" ht="21.6">
      <c r="B293" s="59"/>
      <c r="C293" s="39"/>
      <c r="P293" s="89"/>
    </row>
    <row r="294" spans="2:16" ht="21.6">
      <c r="B294" s="59"/>
      <c r="C294" s="39"/>
      <c r="P294" s="89"/>
    </row>
    <row r="295" spans="2:16" ht="21.6">
      <c r="B295" s="59"/>
      <c r="C295" s="39"/>
      <c r="P295" s="89"/>
    </row>
    <row r="296" spans="2:16" ht="21.6">
      <c r="B296" s="59"/>
      <c r="C296" s="39"/>
      <c r="P296" s="89"/>
    </row>
    <row r="297" spans="2:16" ht="21.6">
      <c r="B297" s="59"/>
      <c r="C297" s="39"/>
      <c r="P297" s="89"/>
    </row>
    <row r="298" spans="2:16" ht="21.6">
      <c r="B298" s="59"/>
      <c r="C298" s="39"/>
      <c r="P298" s="89"/>
    </row>
    <row r="299" spans="2:16" ht="21.6">
      <c r="B299" s="59"/>
      <c r="C299" s="39"/>
      <c r="P299" s="89"/>
    </row>
    <row r="300" spans="2:16" ht="21.6">
      <c r="B300" s="59"/>
      <c r="C300" s="39"/>
      <c r="P300" s="89"/>
    </row>
    <row r="301" spans="2:16" ht="21.6">
      <c r="B301" s="59"/>
      <c r="C301" s="39"/>
      <c r="P301" s="89"/>
    </row>
    <row r="302" spans="2:16" ht="21.6">
      <c r="B302" s="59"/>
      <c r="C302" s="39"/>
      <c r="P302" s="89"/>
    </row>
    <row r="303" spans="2:16" ht="21.6">
      <c r="B303" s="59"/>
      <c r="C303" s="39"/>
      <c r="P303" s="89"/>
    </row>
    <row r="304" spans="2:16" ht="21.6">
      <c r="B304" s="59"/>
      <c r="C304" s="39"/>
      <c r="P304" s="89"/>
    </row>
    <row r="305" spans="2:16" ht="21.6">
      <c r="B305" s="59"/>
      <c r="C305" s="39"/>
      <c r="P305" s="89"/>
    </row>
    <row r="306" spans="2:16" ht="21.6">
      <c r="B306" s="59"/>
      <c r="C306" s="39"/>
      <c r="P306" s="89"/>
    </row>
    <row r="307" spans="2:16" ht="21.6">
      <c r="B307" s="59"/>
      <c r="C307" s="39"/>
      <c r="P307" s="89"/>
    </row>
    <row r="308" spans="2:16" ht="21.6">
      <c r="B308" s="59"/>
      <c r="C308" s="39"/>
      <c r="P308" s="89"/>
    </row>
    <row r="309" spans="2:16" ht="21.6">
      <c r="B309" s="59"/>
      <c r="C309" s="39"/>
      <c r="P309" s="89"/>
    </row>
    <row r="310" spans="2:16" ht="21.6">
      <c r="B310" s="59"/>
      <c r="C310" s="39"/>
      <c r="P310" s="89"/>
    </row>
    <row r="311" spans="2:16" ht="21.6">
      <c r="B311" s="59"/>
      <c r="C311" s="39"/>
      <c r="P311" s="89"/>
    </row>
    <row r="312" spans="2:16" ht="21.6">
      <c r="B312" s="59"/>
      <c r="C312" s="39"/>
      <c r="P312" s="89"/>
    </row>
    <row r="313" spans="2:16" ht="21.6">
      <c r="B313" s="59"/>
      <c r="C313" s="39"/>
      <c r="P313" s="89"/>
    </row>
    <row r="314" spans="2:16" ht="21.6">
      <c r="B314" s="59"/>
      <c r="C314" s="39"/>
      <c r="P314" s="89"/>
    </row>
    <row r="315" spans="2:16" ht="21.6">
      <c r="B315" s="59"/>
      <c r="C315" s="39"/>
      <c r="P315" s="89"/>
    </row>
    <row r="316" spans="2:16" ht="21.6">
      <c r="B316" s="59"/>
      <c r="C316" s="39"/>
      <c r="P316" s="89"/>
    </row>
    <row r="317" spans="2:16" ht="21.6">
      <c r="B317" s="59"/>
      <c r="C317" s="39"/>
      <c r="P317" s="89"/>
    </row>
    <row r="318" spans="2:16" ht="21.6">
      <c r="B318" s="59"/>
      <c r="C318" s="39"/>
      <c r="P318" s="89"/>
    </row>
    <row r="319" spans="2:16" ht="21.6">
      <c r="B319" s="59"/>
      <c r="C319" s="39"/>
      <c r="P319" s="89"/>
    </row>
    <row r="320" spans="2:16" ht="21.6">
      <c r="B320" s="59"/>
      <c r="C320" s="39"/>
      <c r="P320" s="89"/>
    </row>
    <row r="321" spans="2:16" ht="21.6">
      <c r="B321" s="59"/>
      <c r="C321" s="39"/>
      <c r="P321" s="89"/>
    </row>
    <row r="322" spans="2:16" ht="21.6">
      <c r="B322" s="59"/>
      <c r="C322" s="39"/>
      <c r="P322" s="89"/>
    </row>
    <row r="323" spans="2:16" ht="21.6">
      <c r="B323" s="59"/>
      <c r="C323" s="39"/>
      <c r="P323" s="89"/>
    </row>
    <row r="324" spans="2:16" ht="21.6">
      <c r="B324" s="59"/>
      <c r="C324" s="39"/>
      <c r="P324" s="89"/>
    </row>
    <row r="325" spans="2:16" ht="21.6">
      <c r="B325" s="59"/>
      <c r="C325" s="39"/>
      <c r="P325" s="89"/>
    </row>
    <row r="326" spans="2:16" ht="21.6">
      <c r="B326" s="59"/>
      <c r="C326" s="39"/>
      <c r="P326" s="89"/>
    </row>
    <row r="327" spans="2:16" ht="21.6">
      <c r="B327" s="59"/>
      <c r="C327" s="39"/>
      <c r="P327" s="89"/>
    </row>
    <row r="328" spans="2:16" ht="21.6">
      <c r="B328" s="59"/>
      <c r="C328" s="39"/>
      <c r="P328" s="89"/>
    </row>
    <row r="329" spans="2:16" ht="21.6">
      <c r="B329" s="59"/>
      <c r="C329" s="39"/>
      <c r="P329" s="89"/>
    </row>
    <row r="330" spans="2:16" ht="21.6">
      <c r="B330" s="59"/>
      <c r="C330" s="39"/>
      <c r="P330" s="89"/>
    </row>
    <row r="331" spans="2:16" ht="21.6">
      <c r="B331" s="59"/>
      <c r="C331" s="39"/>
      <c r="P331" s="89"/>
    </row>
    <row r="332" spans="2:16" ht="21.6">
      <c r="B332" s="59"/>
      <c r="C332" s="39"/>
      <c r="P332" s="89"/>
    </row>
    <row r="333" spans="2:16" ht="21.6">
      <c r="B333" s="59"/>
      <c r="C333" s="39"/>
      <c r="P333" s="89"/>
    </row>
    <row r="334" spans="2:16" ht="21.6">
      <c r="B334" s="59"/>
      <c r="C334" s="39"/>
      <c r="P334" s="89"/>
    </row>
    <row r="335" spans="2:16" ht="21.6">
      <c r="B335" s="59"/>
      <c r="C335" s="39"/>
      <c r="P335" s="89"/>
    </row>
    <row r="336" spans="2:16" ht="21.6">
      <c r="B336" s="59"/>
      <c r="C336" s="39"/>
      <c r="P336" s="89"/>
    </row>
    <row r="337" spans="2:16" ht="21.6">
      <c r="B337" s="59"/>
      <c r="C337" s="39"/>
      <c r="P337" s="89"/>
    </row>
    <row r="338" spans="2:16" ht="21.6">
      <c r="B338" s="59"/>
      <c r="C338" s="39"/>
      <c r="P338" s="89"/>
    </row>
    <row r="339" spans="2:16" thickBot="1">
      <c r="B339" s="59"/>
      <c r="C339" s="39"/>
      <c r="P339" s="89"/>
    </row>
    <row r="340" spans="2:16" thickBot="1">
      <c r="P340" s="89"/>
    </row>
    <row r="341" spans="2:16" thickBot="1">
      <c r="P341" s="89"/>
    </row>
    <row r="342" spans="2:16" thickBot="1">
      <c r="P342" s="89"/>
    </row>
    <row r="343" spans="2:16" thickBot="1">
      <c r="P343" s="89"/>
    </row>
    <row r="344" spans="2:16" thickBot="1">
      <c r="P344" s="89"/>
    </row>
    <row r="345" spans="2:16" thickBot="1">
      <c r="P345" s="89"/>
    </row>
    <row r="346" spans="2:16" thickBot="1">
      <c r="P346" s="89"/>
    </row>
    <row r="347" spans="2:16" thickBot="1">
      <c r="P347" s="89"/>
    </row>
    <row r="348" spans="2:16" thickBot="1">
      <c r="P348" s="89"/>
    </row>
    <row r="349" spans="2:16" thickBot="1">
      <c r="P349" s="89"/>
    </row>
    <row r="350" spans="2:16" thickBot="1">
      <c r="P350" s="89"/>
    </row>
    <row r="351" spans="2:16" thickBot="1">
      <c r="P351" s="89"/>
    </row>
    <row r="352" spans="2:16" thickBot="1">
      <c r="P352" s="89"/>
    </row>
    <row r="353" spans="16:16" thickBot="1">
      <c r="P353" s="89"/>
    </row>
    <row r="354" spans="16:16" thickBot="1">
      <c r="P354" s="89"/>
    </row>
    <row r="355" spans="16:16" thickBot="1">
      <c r="P355" s="89"/>
    </row>
    <row r="356" spans="16:16" thickBot="1">
      <c r="P356" s="89"/>
    </row>
    <row r="357" spans="16:16" thickBot="1">
      <c r="P357" s="89"/>
    </row>
    <row r="358" spans="16:16" thickBot="1">
      <c r="P358" s="89"/>
    </row>
    <row r="359" spans="16:16" thickBot="1">
      <c r="P359" s="89"/>
    </row>
    <row r="360" spans="16:16" thickBot="1">
      <c r="P360" s="89"/>
    </row>
    <row r="361" spans="16:16" thickBot="1">
      <c r="P361" s="89"/>
    </row>
    <row r="362" spans="16:16" thickBot="1">
      <c r="P362" s="89"/>
    </row>
    <row r="363" spans="16:16" thickBot="1">
      <c r="P363" s="89"/>
    </row>
    <row r="364" spans="16:16" thickBot="1">
      <c r="P364" s="89"/>
    </row>
    <row r="365" spans="16:16" thickBot="1">
      <c r="P365" s="89"/>
    </row>
    <row r="366" spans="16:16" thickBot="1">
      <c r="P366" s="89"/>
    </row>
    <row r="367" spans="16:16" thickBot="1">
      <c r="P367" s="89"/>
    </row>
    <row r="368" spans="16:16" thickBot="1">
      <c r="P368" s="89"/>
    </row>
    <row r="369" spans="16:16" thickBot="1">
      <c r="P369" s="89"/>
    </row>
    <row r="370" spans="16:16" thickBot="1">
      <c r="P370" s="89"/>
    </row>
    <row r="371" spans="16:16" thickBot="1">
      <c r="P371" s="89"/>
    </row>
    <row r="372" spans="16:16" thickBot="1">
      <c r="P372" s="89"/>
    </row>
    <row r="373" spans="16:16" thickBot="1">
      <c r="P373" s="89"/>
    </row>
    <row r="374" spans="16:16" ht="21.6"/>
    <row r="375" spans="16:16" ht="21.6"/>
  </sheetData>
  <dataConsolidate/>
  <mergeCells count="101">
    <mergeCell ref="A4:A11"/>
    <mergeCell ref="B74:B75"/>
    <mergeCell ref="B76:B78"/>
    <mergeCell ref="C76:C78"/>
    <mergeCell ref="B79:B80"/>
    <mergeCell ref="C79:C80"/>
    <mergeCell ref="C68:C73"/>
    <mergeCell ref="K62:K64"/>
    <mergeCell ref="K41:K43"/>
    <mergeCell ref="K46:K47"/>
    <mergeCell ref="B41:B43"/>
    <mergeCell ref="C29:C30"/>
    <mergeCell ref="A2:D2"/>
    <mergeCell ref="K16:K17"/>
    <mergeCell ref="K13:K15"/>
    <mergeCell ref="B16:B17"/>
    <mergeCell ref="C16:C17"/>
    <mergeCell ref="A52:A64"/>
    <mergeCell ref="A12:A24"/>
    <mergeCell ref="B13:B15"/>
    <mergeCell ref="C13:C15"/>
    <mergeCell ref="A27:A36"/>
    <mergeCell ref="B38:B40"/>
    <mergeCell ref="C38:C40"/>
    <mergeCell ref="B5:B8"/>
    <mergeCell ref="C5:C8"/>
    <mergeCell ref="K5:K8"/>
    <mergeCell ref="C62:C64"/>
    <mergeCell ref="K58:K59"/>
    <mergeCell ref="K38:K40"/>
    <mergeCell ref="B58:B59"/>
    <mergeCell ref="C58:C59"/>
    <mergeCell ref="B29:B30"/>
    <mergeCell ref="B46:B47"/>
    <mergeCell ref="C46:C47"/>
    <mergeCell ref="B3:C3"/>
    <mergeCell ref="A100:A107"/>
    <mergeCell ref="L101:L103"/>
    <mergeCell ref="L105:L107"/>
    <mergeCell ref="C18:C19"/>
    <mergeCell ref="B18:B19"/>
    <mergeCell ref="B20:B21"/>
    <mergeCell ref="C20:C21"/>
    <mergeCell ref="B24:B26"/>
    <mergeCell ref="C24:C26"/>
    <mergeCell ref="B32:B35"/>
    <mergeCell ref="C32:C35"/>
    <mergeCell ref="C53:C54"/>
    <mergeCell ref="B53:B54"/>
    <mergeCell ref="B55:B57"/>
    <mergeCell ref="C55:C57"/>
    <mergeCell ref="A48:A51"/>
    <mergeCell ref="A37:A47"/>
    <mergeCell ref="C41:C43"/>
    <mergeCell ref="B65:B66"/>
    <mergeCell ref="C65:C66"/>
    <mergeCell ref="L98:L99"/>
    <mergeCell ref="A67:A92"/>
    <mergeCell ref="L24:L26"/>
    <mergeCell ref="L28:L30"/>
    <mergeCell ref="A93:A99"/>
    <mergeCell ref="L83:L92"/>
    <mergeCell ref="L13:L22"/>
    <mergeCell ref="L32:L36"/>
    <mergeCell ref="L53:L59"/>
    <mergeCell ref="L68:L81"/>
    <mergeCell ref="B83:B85"/>
    <mergeCell ref="C83:C85"/>
    <mergeCell ref="B89:B91"/>
    <mergeCell ref="C89:C91"/>
    <mergeCell ref="B87:B88"/>
    <mergeCell ref="C87:C88"/>
    <mergeCell ref="K74:K75"/>
    <mergeCell ref="K68:K73"/>
    <mergeCell ref="K89:K91"/>
    <mergeCell ref="K87:K88"/>
    <mergeCell ref="K83:K85"/>
    <mergeCell ref="K76:K78"/>
    <mergeCell ref="K79:K80"/>
    <mergeCell ref="B68:B73"/>
    <mergeCell ref="C74:C75"/>
    <mergeCell ref="B94:B95"/>
    <mergeCell ref="C94:C95"/>
    <mergeCell ref="B62:B64"/>
    <mergeCell ref="E1:G1"/>
    <mergeCell ref="K94:K95"/>
    <mergeCell ref="K65:K66"/>
    <mergeCell ref="K55:K57"/>
    <mergeCell ref="K53:K54"/>
    <mergeCell ref="K32:K35"/>
    <mergeCell ref="K29:K30"/>
    <mergeCell ref="K24:K26"/>
    <mergeCell ref="K20:K21"/>
    <mergeCell ref="K18:K19"/>
    <mergeCell ref="J2:N2"/>
    <mergeCell ref="L5:L9"/>
    <mergeCell ref="L61:L66"/>
    <mergeCell ref="L38:L44"/>
    <mergeCell ref="L46:L47"/>
    <mergeCell ref="L94:L96"/>
    <mergeCell ref="E2:G2"/>
  </mergeCells>
  <phoneticPr fontId="5" type="noConversion"/>
  <conditionalFormatting sqref="B68">
    <cfRule type="expression" dxfId="142" priority="98">
      <formula>AND($J68=1, $J69=1, $J70=1, $J71=1, $J72=1)</formula>
    </cfRule>
    <cfRule type="expression" dxfId="141" priority="97">
      <formula>AND($J68=0, $J69=0, $J70=0, $J71=0, $J72=0, $J68&lt;&gt;"", $J69&lt;&gt;"", $J70&lt;&gt;"", $J71&lt;&gt;"", $J72&lt;&gt;"")</formula>
    </cfRule>
    <cfRule type="expression" dxfId="140" priority="96">
      <formula>COUNTIF($J68:$J72, 0)&gt;0</formula>
    </cfRule>
  </conditionalFormatting>
  <conditionalFormatting sqref="B5:C5">
    <cfRule type="expression" dxfId="139" priority="232">
      <formula>AND($J5=1, $J6=1, $J7=1, $J8=1)</formula>
    </cfRule>
    <cfRule type="expression" dxfId="138" priority="231">
      <formula>AND($J5=0, $J6=0, $J7=0, $J8=0, $J5&lt;&gt;"", $J6&lt;&gt;"", $J7&lt;&gt;"", $J8&lt;&gt;"")</formula>
    </cfRule>
    <cfRule type="expression" dxfId="137" priority="230">
      <formula>COUNTIF($J5:$J8, 0)&gt;0</formula>
    </cfRule>
  </conditionalFormatting>
  <conditionalFormatting sqref="B9:C9">
    <cfRule type="expression" dxfId="136" priority="225">
      <formula>COUNTIF($J9, 0)&gt;0</formula>
    </cfRule>
    <cfRule type="expression" dxfId="135" priority="227">
      <formula>AND($J9=1)</formula>
    </cfRule>
  </conditionalFormatting>
  <conditionalFormatting sqref="B11:C11">
    <cfRule type="expression" dxfId="134" priority="222">
      <formula>AND($J11=1)</formula>
    </cfRule>
    <cfRule type="expression" dxfId="133" priority="220">
      <formula>COUNTIF($J11, 0)&gt;0</formula>
    </cfRule>
  </conditionalFormatting>
  <conditionalFormatting sqref="B13:C13">
    <cfRule type="expression" dxfId="132" priority="218">
      <formula>AND($J13=0, $J14=0, $J15=0, $J13&lt;&gt;"", $J14&lt;&gt;"", $J15&lt;&gt;"")</formula>
    </cfRule>
    <cfRule type="expression" dxfId="131" priority="219">
      <formula>AND($J13=1, $J14=1, $J15=1)</formula>
    </cfRule>
    <cfRule type="expression" dxfId="130" priority="217">
      <formula>COUNTIF($J13:$J15, 0)&gt;0</formula>
    </cfRule>
  </conditionalFormatting>
  <conditionalFormatting sqref="B16:C16">
    <cfRule type="expression" dxfId="129" priority="212">
      <formula>AND($J16=0, $J17=0, $J16&lt;&gt;"", $J17&lt;&gt;"")</formula>
    </cfRule>
    <cfRule type="expression" dxfId="128" priority="213">
      <formula>AND($J16=1, $J17=1)</formula>
    </cfRule>
    <cfRule type="expression" dxfId="127" priority="211">
      <formula>COUNTIF($J16:$J17, 0)&gt;0</formula>
    </cfRule>
  </conditionalFormatting>
  <conditionalFormatting sqref="B18:C18">
    <cfRule type="expression" dxfId="126" priority="207">
      <formula>AND($J18=1, $J19=1)</formula>
    </cfRule>
    <cfRule type="expression" dxfId="125" priority="206">
      <formula>AND($J18=0, $J19=0, $J18&lt;&gt;"", $J19&lt;&gt;"")</formula>
    </cfRule>
    <cfRule type="expression" dxfId="124" priority="205">
      <formula>COUNTIF($J18:$J19, 0)&gt;0</formula>
    </cfRule>
  </conditionalFormatting>
  <conditionalFormatting sqref="B20:C20">
    <cfRule type="expression" dxfId="123" priority="204">
      <formula>AND($J20=1, $J21=1)</formula>
    </cfRule>
    <cfRule type="expression" dxfId="122" priority="203">
      <formula>AND($J20=0, $J21=0, $J20&lt;&gt;"", $J21&lt;&gt;"")</formula>
    </cfRule>
    <cfRule type="expression" dxfId="121" priority="202">
      <formula>COUNTIF($J20:$J21, 0)&gt;0</formula>
    </cfRule>
  </conditionalFormatting>
  <conditionalFormatting sqref="B22:C22">
    <cfRule type="expression" dxfId="120" priority="199">
      <formula>AND($J22=1)</formula>
    </cfRule>
    <cfRule type="expression" dxfId="119" priority="197">
      <formula>COUNTIF($J22, 0)&gt;0</formula>
    </cfRule>
  </conditionalFormatting>
  <conditionalFormatting sqref="B24:C24">
    <cfRule type="expression" dxfId="118" priority="196">
      <formula>AND($J24=1, $J25=1, $J26=1)</formula>
    </cfRule>
    <cfRule type="expression" dxfId="117" priority="195">
      <formula>AND($J24=0, $J25=0, $J26=0, $J24&lt;&gt;"", $J25&lt;&gt;"", $J26&lt;&gt;"")</formula>
    </cfRule>
    <cfRule type="expression" dxfId="116" priority="194">
      <formula>COUNTIF($J24:$J26, 0)&gt;0</formula>
    </cfRule>
  </conditionalFormatting>
  <conditionalFormatting sqref="B28:C28">
    <cfRule type="expression" dxfId="115" priority="190">
      <formula>AND($J28=1)</formula>
    </cfRule>
    <cfRule type="expression" dxfId="114" priority="188">
      <formula>COUNTIF($J28, 0)&gt;0</formula>
    </cfRule>
  </conditionalFormatting>
  <conditionalFormatting sqref="B29:C29">
    <cfRule type="expression" dxfId="113" priority="5">
      <formula>AND($J29=0, $J30=0, $J29&lt;&gt;"", $J30&lt;&gt;"")</formula>
    </cfRule>
    <cfRule type="expression" dxfId="112" priority="6">
      <formula>AND($J29=1, $J30=1)</formula>
    </cfRule>
    <cfRule type="expression" dxfId="111" priority="4">
      <formula>COUNTIF($J29:$J30, 0)&gt;0</formula>
    </cfRule>
  </conditionalFormatting>
  <conditionalFormatting sqref="B32:C32">
    <cfRule type="expression" dxfId="110" priority="175">
      <formula>AND($J32=1, $J33=1, $J34=1, $J35=1)</formula>
    </cfRule>
    <cfRule type="expression" dxfId="109" priority="174">
      <formula>AND($J32=0, $J33=0, $J34=0, $J35=0, $J32&lt;&gt;"", $J33&lt;&gt;"", $J34&lt;&gt;"", $J35&lt;&gt;"")</formula>
    </cfRule>
    <cfRule type="expression" dxfId="108" priority="173">
      <formula>COUNTIF($J32:$J35, 0)&gt;0</formula>
    </cfRule>
  </conditionalFormatting>
  <conditionalFormatting sqref="B36:C36">
    <cfRule type="expression" dxfId="107" priority="170">
      <formula>AND($J36=1)</formula>
    </cfRule>
    <cfRule type="expression" dxfId="106" priority="168">
      <formula>COUNTIF($J36, 0)&gt;0</formula>
    </cfRule>
  </conditionalFormatting>
  <conditionalFormatting sqref="B38:C38">
    <cfRule type="expression" dxfId="105" priority="167">
      <formula>AND($J38=1, $J39=1, $J40=1)</formula>
    </cfRule>
    <cfRule type="expression" dxfId="104" priority="165">
      <formula>COUNTIF($J38:$J40, 0)&gt;0</formula>
    </cfRule>
    <cfRule type="expression" dxfId="103" priority="166">
      <formula>AND($J38=0, $J39=0, $J40=0, $J38&lt;&gt;"", $J39&lt;&gt;"", $J40&lt;&gt;"")</formula>
    </cfRule>
  </conditionalFormatting>
  <conditionalFormatting sqref="B44:C44">
    <cfRule type="expression" dxfId="102" priority="156">
      <formula>AND($J44=1)</formula>
    </cfRule>
    <cfRule type="expression" dxfId="101" priority="154">
      <formula>COUNTIF($J44, 0)&gt;0</formula>
    </cfRule>
  </conditionalFormatting>
  <conditionalFormatting sqref="B46:C46">
    <cfRule type="expression" dxfId="100" priority="153">
      <formula>AND($J46=1, $J47=1)</formula>
    </cfRule>
    <cfRule type="expression" dxfId="99" priority="151">
      <formula>COUNTIF($J46:$J47, 0)&gt;0</formula>
    </cfRule>
    <cfRule type="expression" dxfId="98" priority="152">
      <formula>AND($J46=0, $J47=0, $J46&lt;&gt;"", $J47&lt;&gt;"")</formula>
    </cfRule>
  </conditionalFormatting>
  <conditionalFormatting sqref="B49:C49">
    <cfRule type="expression" dxfId="97" priority="145">
      <formula>AND($J49=1)</formula>
    </cfRule>
    <cfRule type="expression" dxfId="96" priority="143">
      <formula>COUNTIF($J49, 0)&gt;0</formula>
    </cfRule>
  </conditionalFormatting>
  <conditionalFormatting sqref="B51:C51">
    <cfRule type="expression" dxfId="95" priority="140">
      <formula>AND($J51=1)</formula>
    </cfRule>
    <cfRule type="expression" dxfId="94" priority="138">
      <formula>COUNTIF($J51, 0)&gt;0</formula>
    </cfRule>
  </conditionalFormatting>
  <conditionalFormatting sqref="B53:C53">
    <cfRule type="expression" dxfId="93" priority="137">
      <formula>AND($J53=1, $J54=1)</formula>
    </cfRule>
    <cfRule type="expression" dxfId="92" priority="135">
      <formula>COUNTIF($J53:$J54, 0)&gt;0</formula>
    </cfRule>
    <cfRule type="expression" dxfId="91" priority="136">
      <formula>AND($J53=0, $J54=0, $J53&lt;&gt;"", $J54&lt;&gt;"")</formula>
    </cfRule>
  </conditionalFormatting>
  <conditionalFormatting sqref="B55:C55">
    <cfRule type="expression" dxfId="90" priority="130">
      <formula>AND($J55=0, $J56=0, $J57=0, $J55&lt;&gt;"", $J56&lt;&gt;"", $J57&lt;&gt;"")</formula>
    </cfRule>
    <cfRule type="expression" dxfId="89" priority="131">
      <formula>AND($J55=1, $J56=1, $J57=1)</formula>
    </cfRule>
    <cfRule type="expression" dxfId="88" priority="129">
      <formula>COUNTIF($J55:$J57, 0)&gt;0</formula>
    </cfRule>
  </conditionalFormatting>
  <conditionalFormatting sqref="B58:C58">
    <cfRule type="expression" dxfId="87" priority="123">
      <formula>COUNTIF($J58:$J59, 0)&gt;0</formula>
    </cfRule>
    <cfRule type="expression" dxfId="86" priority="124">
      <formula>AND($J58=0, $J59=0, $J58&lt;&gt;"", $J59&lt;&gt;"")</formula>
    </cfRule>
    <cfRule type="expression" dxfId="85" priority="125">
      <formula>AND($J58=1, $J59=1)</formula>
    </cfRule>
  </conditionalFormatting>
  <conditionalFormatting sqref="B61:C61">
    <cfRule type="expression" dxfId="84" priority="118">
      <formula>AND($J61=0, $J61&lt;&gt;"")</formula>
    </cfRule>
    <cfRule type="expression" dxfId="83" priority="119">
      <formula>AND($J61=1)</formula>
    </cfRule>
    <cfRule type="expression" dxfId="82" priority="117">
      <formula>COUNTIF($J61, 0)&gt;0</formula>
    </cfRule>
  </conditionalFormatting>
  <conditionalFormatting sqref="B62:C62">
    <cfRule type="expression" dxfId="81" priority="113">
      <formula>AND($J62=1, $J63=1, $J64=1)</formula>
    </cfRule>
    <cfRule type="expression" dxfId="80" priority="111">
      <formula>COUNTIF($J62:$J64, 0)&gt;0</formula>
    </cfRule>
    <cfRule type="expression" dxfId="79" priority="112">
      <formula>AND($J62=0, $J63=0, $J64=0, $J62&lt;&gt;"", $J63&lt;&gt;"", $J64&lt;&gt;"")</formula>
    </cfRule>
  </conditionalFormatting>
  <conditionalFormatting sqref="B65:C65">
    <cfRule type="expression" dxfId="78" priority="105">
      <formula>COUNTIF($J65:$J66, 0)&gt;0</formula>
    </cfRule>
    <cfRule type="expression" dxfId="77" priority="106">
      <formula>AND($J65=0, $J66=0, $J65&lt;&gt;"", $J66&lt;&gt;"")</formula>
    </cfRule>
    <cfRule type="expression" dxfId="76" priority="107">
      <formula>AND($J65=1, $J66=1)</formula>
    </cfRule>
  </conditionalFormatting>
  <conditionalFormatting sqref="B74:C74">
    <cfRule type="expression" dxfId="75" priority="92">
      <formula>AND($J74=1, $J75=1)</formula>
    </cfRule>
    <cfRule type="expression" dxfId="74" priority="91">
      <formula>AND($J74=0, $J75=0, $J74&lt;&gt;"", $J75&lt;&gt;"")</formula>
    </cfRule>
    <cfRule type="expression" dxfId="73" priority="90">
      <formula>COUNTIF($J74:$J75, 0)&gt;0</formula>
    </cfRule>
  </conditionalFormatting>
  <conditionalFormatting sqref="B76:C76">
    <cfRule type="expression" dxfId="72" priority="86">
      <formula>AND($J76=1, $J77=1, $J78=1)</formula>
    </cfRule>
    <cfRule type="expression" dxfId="71" priority="85">
      <formula>AND($J76=0, $J77=0, $J78=0, $J76&lt;&gt;"", $J77&lt;&gt;"", $J78&lt;&gt;"")</formula>
    </cfRule>
    <cfRule type="expression" dxfId="70" priority="84">
      <formula>COUNTIF($J76:$J78, 0)&gt;0</formula>
    </cfRule>
  </conditionalFormatting>
  <conditionalFormatting sqref="B79:C79">
    <cfRule type="expression" dxfId="69" priority="79">
      <formula>AND($J79=0, $J80=0, $J79&lt;&gt;"", $J80&lt;&gt;"")</formula>
    </cfRule>
    <cfRule type="expression" dxfId="68" priority="78">
      <formula>COUNTIF($J79:$J80, 0)&gt;0</formula>
    </cfRule>
    <cfRule type="expression" dxfId="67" priority="80">
      <formula>AND($J79=1, $J80=1)</formula>
    </cfRule>
  </conditionalFormatting>
  <conditionalFormatting sqref="B81:C81">
    <cfRule type="expression" dxfId="66" priority="70">
      <formula>COUNTIF($J81, 0)&gt;0</formula>
    </cfRule>
    <cfRule type="expression" dxfId="65" priority="72">
      <formula>AND($J81=1)</formula>
    </cfRule>
  </conditionalFormatting>
  <conditionalFormatting sqref="B83:C83">
    <cfRule type="expression" dxfId="64" priority="67">
      <formula>COUNTIF($J83:$J85, 0)&gt;0</formula>
    </cfRule>
    <cfRule type="expression" dxfId="63" priority="69">
      <formula>AND($J83=1, $J84=1, $J85=1)</formula>
    </cfRule>
    <cfRule type="expression" dxfId="62" priority="68">
      <formula>AND($J83=0, $J84=0, $J85=0, $J83&lt;&gt;"", $J84&lt;&gt;"", $J85&lt;&gt;"")</formula>
    </cfRule>
  </conditionalFormatting>
  <conditionalFormatting sqref="B86:C86">
    <cfRule type="expression" dxfId="61" priority="61">
      <formula>AND($J86=1)</formula>
    </cfRule>
    <cfRule type="expression" dxfId="60" priority="59">
      <formula>COUNTIF($J86, 0)&gt;0</formula>
    </cfRule>
  </conditionalFormatting>
  <conditionalFormatting sqref="B87:C87">
    <cfRule type="expression" dxfId="59" priority="57">
      <formula>AND($J87=0, $J88=0, $J87&lt;&gt;"", $J88&lt;&gt;"")</formula>
    </cfRule>
    <cfRule type="expression" dxfId="58" priority="56">
      <formula>COUNTIF($J87:$J88, 0)&gt;0</formula>
    </cfRule>
    <cfRule type="expression" dxfId="57" priority="58">
      <formula>AND($J87=1, $J88=1)</formula>
    </cfRule>
  </conditionalFormatting>
  <conditionalFormatting sqref="B89:C89">
    <cfRule type="expression" dxfId="56" priority="52">
      <formula>AND($J89=1, $J90=1, $J91=1)</formula>
    </cfRule>
    <cfRule type="expression" dxfId="55" priority="51">
      <formula>AND($J89=0, $J90=0, $J91=0, $J89&lt;&gt;"", $J90&lt;&gt;"", $J91&lt;&gt;"")</formula>
    </cfRule>
    <cfRule type="expression" dxfId="54" priority="50">
      <formula>COUNTIF($J89:$J91, 0)&gt;0</formula>
    </cfRule>
  </conditionalFormatting>
  <conditionalFormatting sqref="B92:C92">
    <cfRule type="expression" dxfId="53" priority="44">
      <formula>AND($J92=1)</formula>
    </cfRule>
    <cfRule type="expression" dxfId="52" priority="42">
      <formula>COUNTIF($J92, 0)&gt;0</formula>
    </cfRule>
  </conditionalFormatting>
  <conditionalFormatting sqref="B94:C94">
    <cfRule type="expression" dxfId="51" priority="41">
      <formula>AND($J94=1, $J95=1)</formula>
    </cfRule>
    <cfRule type="expression" dxfId="50" priority="40">
      <formula>AND($J94=0, $J95=0, $J94&lt;&gt;"", $J95&lt;&gt;"")</formula>
    </cfRule>
    <cfRule type="expression" dxfId="49" priority="39">
      <formula>COUNTIF($J94:$J95, 0)&gt;0</formula>
    </cfRule>
  </conditionalFormatting>
  <conditionalFormatting sqref="B96:C96">
    <cfRule type="expression" dxfId="48" priority="33">
      <formula>AND($J96=1)</formula>
    </cfRule>
    <cfRule type="expression" dxfId="47" priority="31">
      <formula>COUNTIF($J96, 0)&gt;0</formula>
    </cfRule>
  </conditionalFormatting>
  <conditionalFormatting sqref="B98:C99">
    <cfRule type="expression" dxfId="46" priority="25">
      <formula>AND($J98=1)</formula>
    </cfRule>
    <cfRule type="expression" dxfId="45" priority="23">
      <formula>COUNTIF($J98, 0)&gt;0</formula>
    </cfRule>
  </conditionalFormatting>
  <conditionalFormatting sqref="B101:C103">
    <cfRule type="expression" dxfId="44" priority="17">
      <formula>AND($J101=1)</formula>
    </cfRule>
    <cfRule type="expression" dxfId="43" priority="15">
      <formula>COUNTIF($J101, 0)&gt;0</formula>
    </cfRule>
  </conditionalFormatting>
  <conditionalFormatting sqref="B105:C107">
    <cfRule type="expression" dxfId="42" priority="10">
      <formula>COUNTIF($J105, 0)&gt;0</formula>
    </cfRule>
    <cfRule type="expression" dxfId="41" priority="12">
      <formula>AND($J105=1)</formula>
    </cfRule>
  </conditionalFormatting>
  <conditionalFormatting sqref="B9:D9">
    <cfRule type="expression" dxfId="40" priority="226">
      <formula>AND($J9=0, $J9&lt;&gt;"")</formula>
    </cfRule>
  </conditionalFormatting>
  <conditionalFormatting sqref="B11:D11">
    <cfRule type="expression" dxfId="39" priority="221">
      <formula>AND($J11=0, $J11&lt;&gt;"")</formula>
    </cfRule>
  </conditionalFormatting>
  <conditionalFormatting sqref="B22:D22">
    <cfRule type="expression" dxfId="38" priority="198">
      <formula>AND($J22=0, $J22&lt;&gt;"")</formula>
    </cfRule>
  </conditionalFormatting>
  <conditionalFormatting sqref="B28:D28">
    <cfRule type="expression" dxfId="37" priority="185">
      <formula>AND($J28=0, $J28&lt;&gt;"")</formula>
    </cfRule>
  </conditionalFormatting>
  <conditionalFormatting sqref="B36:D36">
    <cfRule type="expression" dxfId="36" priority="169">
      <formula>AND($J36=0, $J36&lt;&gt;"")</formula>
    </cfRule>
  </conditionalFormatting>
  <conditionalFormatting sqref="B44:D44">
    <cfRule type="expression" dxfId="35" priority="155">
      <formula>AND($J44=0, $J44&lt;&gt;"")</formula>
    </cfRule>
  </conditionalFormatting>
  <conditionalFormatting sqref="B49:D49">
    <cfRule type="expression" dxfId="34" priority="144">
      <formula>AND($J49=0, $J49&lt;&gt;"")</formula>
    </cfRule>
  </conditionalFormatting>
  <conditionalFormatting sqref="B51:D51">
    <cfRule type="expression" dxfId="33" priority="139">
      <formula>AND($J51=0, $J51&lt;&gt;"")</formula>
    </cfRule>
  </conditionalFormatting>
  <conditionalFormatting sqref="B81:D81">
    <cfRule type="expression" dxfId="32" priority="71">
      <formula>AND($J81=0, $J81&lt;&gt;"")</formula>
    </cfRule>
  </conditionalFormatting>
  <conditionalFormatting sqref="B86:D86">
    <cfRule type="expression" dxfId="31" priority="60">
      <formula>AND($J86=0, $J86&lt;&gt;"")</formula>
    </cfRule>
  </conditionalFormatting>
  <conditionalFormatting sqref="B92:D92">
    <cfRule type="expression" dxfId="30" priority="43">
      <formula>AND($J92=0, $J92&lt;&gt;"")</formula>
    </cfRule>
  </conditionalFormatting>
  <conditionalFormatting sqref="B96:D96">
    <cfRule type="expression" dxfId="29" priority="32">
      <formula>AND($J96=0, $J96&lt;&gt;"")</formula>
    </cfRule>
  </conditionalFormatting>
  <conditionalFormatting sqref="B98:D99">
    <cfRule type="expression" dxfId="28" priority="24">
      <formula>AND($J98=0, $J98&lt;&gt;"")</formula>
    </cfRule>
  </conditionalFormatting>
  <conditionalFormatting sqref="B101:D103">
    <cfRule type="expression" dxfId="27" priority="16">
      <formula>AND($J101=0, $J101&lt;&gt;"")</formula>
    </cfRule>
  </conditionalFormatting>
  <conditionalFormatting sqref="B105:D107">
    <cfRule type="expression" dxfId="26" priority="11">
      <formula>AND($J105=0, $J105&lt;&gt;"")</formula>
    </cfRule>
  </conditionalFormatting>
  <conditionalFormatting sqref="C68">
    <cfRule type="expression" dxfId="25" priority="101">
      <formula>AND($J68=1, $J69=1, $J70=1, $J71=1, $J72=1, $J73=1)</formula>
    </cfRule>
    <cfRule type="expression" dxfId="24" priority="100">
      <formula>AND($J68=0, $J69=0, $J70=0, $J71=0, $J72=0, $J73=0, $J68&lt;&gt;"", $J69&lt;&gt;"", $J70&lt;&gt;"", $J71&lt;&gt;"", $J72&lt;&gt;"", $J73&lt;&gt;"")</formula>
    </cfRule>
    <cfRule type="expression" dxfId="23" priority="99">
      <formula>COUNTIF($J68:$J73, 0)&gt;0</formula>
    </cfRule>
  </conditionalFormatting>
  <conditionalFormatting sqref="D5:D8 D32:D35 D46:D47 D53:D59 D61:D66 D68:D80 D83:D85 D87:D91 D94:D95 D38:D43">
    <cfRule type="expression" dxfId="22" priority="235">
      <formula>$E$5("Mapped")</formula>
    </cfRule>
    <cfRule type="expression" dxfId="21" priority="233">
      <formula>AND($J5=0, $J5&lt;&gt;"")</formula>
    </cfRule>
    <cfRule type="expression" dxfId="20" priority="234">
      <formula>$J5=1</formula>
    </cfRule>
  </conditionalFormatting>
  <conditionalFormatting sqref="D9 D36 D44 D49 D51 D81 D86 D92 D96 D98:D99 D101:D103 D105:D107">
    <cfRule type="expression" dxfId="19" priority="229">
      <formula>$E$5("Mapped")</formula>
    </cfRule>
    <cfRule type="expression" dxfId="18" priority="228">
      <formula>$J9=1</formula>
    </cfRule>
  </conditionalFormatting>
  <conditionalFormatting sqref="D11">
    <cfRule type="expression" dxfId="17" priority="223">
      <formula>$J11=1</formula>
    </cfRule>
    <cfRule type="expression" dxfId="16" priority="224">
      <formula>$E$5("Mapped")</formula>
    </cfRule>
  </conditionalFormatting>
  <conditionalFormatting sqref="D13:D21">
    <cfRule type="expression" dxfId="15" priority="210">
      <formula>$E$5("Mapped")</formula>
    </cfRule>
    <cfRule type="expression" dxfId="14" priority="208">
      <formula>AND($J13=0, $J13&lt;&gt;"")</formula>
    </cfRule>
    <cfRule type="expression" dxfId="13" priority="209">
      <formula>$J13=1</formula>
    </cfRule>
  </conditionalFormatting>
  <conditionalFormatting sqref="D22">
    <cfRule type="expression" dxfId="12" priority="200">
      <formula>$J22=1</formula>
    </cfRule>
    <cfRule type="expression" dxfId="11" priority="201">
      <formula>$E$5("Mapped")</formula>
    </cfRule>
  </conditionalFormatting>
  <conditionalFormatting sqref="D24:D26">
    <cfRule type="expression" dxfId="10" priority="193">
      <formula>$E$5("Mapped")</formula>
    </cfRule>
    <cfRule type="expression" dxfId="9" priority="192">
      <formula>$J24=1</formula>
    </cfRule>
    <cfRule type="expression" dxfId="8" priority="191">
      <formula>AND($J24=0, $J24&lt;&gt;"")</formula>
    </cfRule>
  </conditionalFormatting>
  <conditionalFormatting sqref="D28">
    <cfRule type="expression" dxfId="7" priority="187">
      <formula>$E$5("Mapped")</formula>
    </cfRule>
    <cfRule type="expression" dxfId="6" priority="186">
      <formula>$J28=1</formula>
    </cfRule>
  </conditionalFormatting>
  <conditionalFormatting sqref="D29:D30">
    <cfRule type="expression" dxfId="5" priority="9">
      <formula>$E$5("Mapped")</formula>
    </cfRule>
    <cfRule type="expression" dxfId="4" priority="8">
      <formula>$J29=1</formula>
    </cfRule>
    <cfRule type="expression" dxfId="3" priority="7">
      <formula>AND($J29=0, $J29&lt;&gt;"")</formula>
    </cfRule>
  </conditionalFormatting>
  <conditionalFormatting sqref="B41:C41">
    <cfRule type="expression" dxfId="2" priority="1">
      <formula>COUNTIF($J41:$J43, 0)&gt;0</formula>
    </cfRule>
    <cfRule type="expression" dxfId="1" priority="2">
      <formula>AND($J41=0, $J42=0, $J43=0, $J41&lt;&gt;"", $J42&lt;&gt;"", $J43&lt;&gt;"")</formula>
    </cfRule>
    <cfRule type="expression" dxfId="0" priority="3">
      <formula>AND($J41=1, $J42=1, $J43=1)</formula>
    </cfRule>
  </conditionalFormatting>
  <dataValidations count="2">
    <dataValidation type="list" allowBlank="1" showInputMessage="1" showErrorMessage="1" sqref="M3:M4" xr:uid="{CFC365B3-1662-463C-8AF6-AE22BC773578}">
      <formula1>$S$5:$S$23</formula1>
    </dataValidation>
    <dataValidation type="list" allowBlank="1" showInputMessage="1" showErrorMessage="1" sqref="J3:J107" xr:uid="{7BCDC5A2-F5DD-42E4-9241-B934A5D86714}">
      <formula1>"0, 1"</formula1>
    </dataValidation>
  </dataValidations>
  <pageMargins left="0.7" right="0.7" top="0.75" bottom="0.75" header="0.3" footer="0.3"/>
  <pageSetup paperSize="9" orientation="portrait" horizontalDpi="300" verticalDpi="300" r:id="rId1"/>
  <ignoredErrors>
    <ignoredError sqref="K9" formulaRange="1"/>
  </ignoredErrors>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F5:F107</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2"/>
  <sheetViews>
    <sheetView showGridLines="0" zoomScale="70" zoomScaleNormal="70" workbookViewId="0">
      <selection activeCell="G18" sqref="G18"/>
    </sheetView>
  </sheetViews>
  <sheetFormatPr defaultColWidth="8.7109375" defaultRowHeight="14.45"/>
  <cols>
    <col min="1" max="1" width="8.7109375" style="64"/>
    <col min="2" max="2" width="74.28515625" style="64" bestFit="1" customWidth="1"/>
    <col min="3" max="3" width="16.5703125" style="64" customWidth="1"/>
    <col min="4" max="4" width="12.28515625" style="65" hidden="1" customWidth="1"/>
    <col min="5" max="5" width="17.5703125" style="65" hidden="1" customWidth="1"/>
    <col min="6" max="6" width="21" style="65" hidden="1" customWidth="1"/>
    <col min="7" max="7" width="34.5703125" style="65" customWidth="1"/>
    <col min="8" max="8" width="25.28515625" style="65" hidden="1" customWidth="1"/>
    <col min="9" max="9" width="35.5703125" style="65" customWidth="1"/>
    <col min="10" max="16384" width="8.7109375" style="64"/>
  </cols>
  <sheetData>
    <row r="1" spans="2:9" ht="40.9" customHeight="1">
      <c r="B1" s="374" t="s">
        <v>231</v>
      </c>
      <c r="C1" s="374"/>
      <c r="D1" s="374"/>
      <c r="E1" s="374"/>
      <c r="F1" s="374"/>
      <c r="G1" s="374"/>
      <c r="H1" s="374"/>
      <c r="I1" s="374"/>
    </row>
    <row r="2" spans="2:9" ht="52.9" customHeight="1">
      <c r="B2" s="67"/>
      <c r="C2" s="67"/>
      <c r="D2" s="68" t="s">
        <v>232</v>
      </c>
      <c r="E2" s="68" t="s">
        <v>233</v>
      </c>
      <c r="F2" s="68" t="s">
        <v>234</v>
      </c>
      <c r="G2" s="79" t="s">
        <v>235</v>
      </c>
      <c r="H2" s="68" t="s">
        <v>236</v>
      </c>
      <c r="I2" s="79" t="s">
        <v>237</v>
      </c>
    </row>
    <row r="3" spans="2:9" ht="39.6" customHeight="1">
      <c r="B3" s="372" t="s">
        <v>41</v>
      </c>
      <c r="C3" s="67" t="s">
        <v>238</v>
      </c>
      <c r="D3" s="68">
        <v>2</v>
      </c>
      <c r="E3" s="68">
        <v>5</v>
      </c>
      <c r="F3" s="69">
        <f>100/E3</f>
        <v>20</v>
      </c>
      <c r="G3" s="75">
        <f>SUM('Mapping Template'!L5:L9)</f>
        <v>0</v>
      </c>
      <c r="H3" s="69">
        <f>(E3/E21)*100</f>
        <v>5.8139534883720927</v>
      </c>
      <c r="I3" s="69">
        <f>(H3/100)*G3</f>
        <v>0</v>
      </c>
    </row>
    <row r="4" spans="2:9" ht="21.6">
      <c r="B4" s="373"/>
      <c r="C4" s="67" t="s">
        <v>239</v>
      </c>
      <c r="D4" s="68">
        <v>1</v>
      </c>
      <c r="E4" s="68">
        <v>1</v>
      </c>
      <c r="F4" s="69">
        <f t="shared" ref="F4:F20" si="0">100/E4</f>
        <v>100</v>
      </c>
      <c r="G4" s="75">
        <f>SUM('Mapping Template'!L11:L11)</f>
        <v>0</v>
      </c>
      <c r="H4" s="69">
        <f>(E4/E21)*100</f>
        <v>1.1627906976744187</v>
      </c>
      <c r="I4" s="69">
        <f t="shared" ref="I4:I20" si="1">(H4/100)*G4</f>
        <v>0</v>
      </c>
    </row>
    <row r="5" spans="2:9" ht="21.6">
      <c r="B5" s="372" t="s">
        <v>59</v>
      </c>
      <c r="C5" s="67" t="s">
        <v>238</v>
      </c>
      <c r="D5" s="68">
        <v>5</v>
      </c>
      <c r="E5" s="68">
        <v>10</v>
      </c>
      <c r="F5" s="69">
        <f t="shared" si="0"/>
        <v>10</v>
      </c>
      <c r="G5" s="75">
        <f>SUM('Mapping Template'!L13:L22)</f>
        <v>0</v>
      </c>
      <c r="H5" s="69">
        <f>(E5/E21)*100</f>
        <v>11.627906976744185</v>
      </c>
      <c r="I5" s="69">
        <f t="shared" si="1"/>
        <v>0</v>
      </c>
    </row>
    <row r="6" spans="2:9" ht="21.6">
      <c r="B6" s="373"/>
      <c r="C6" s="67" t="s">
        <v>239</v>
      </c>
      <c r="D6" s="68">
        <v>1</v>
      </c>
      <c r="E6" s="68">
        <v>3</v>
      </c>
      <c r="F6" s="69">
        <f t="shared" si="0"/>
        <v>33.333333333333336</v>
      </c>
      <c r="G6" s="75">
        <f>SUM('Mapping Template'!L24:L26)</f>
        <v>0</v>
      </c>
      <c r="H6" s="69">
        <f>(E6/E21)*100</f>
        <v>3.4883720930232558</v>
      </c>
      <c r="I6" s="69">
        <f t="shared" si="1"/>
        <v>0</v>
      </c>
    </row>
    <row r="7" spans="2:9" ht="21.6">
      <c r="B7" s="372" t="s">
        <v>85</v>
      </c>
      <c r="C7" s="67" t="s">
        <v>238</v>
      </c>
      <c r="D7" s="68">
        <v>2</v>
      </c>
      <c r="E7" s="68">
        <v>3</v>
      </c>
      <c r="F7" s="69">
        <f t="shared" si="0"/>
        <v>33.333333333333336</v>
      </c>
      <c r="G7" s="75">
        <f>SUM('Mapping Template'!L28:L30)</f>
        <v>0</v>
      </c>
      <c r="H7" s="69">
        <f>(E7/E21)*100</f>
        <v>3.4883720930232558</v>
      </c>
      <c r="I7" s="69">
        <f t="shared" si="1"/>
        <v>0</v>
      </c>
    </row>
    <row r="8" spans="2:9" ht="21.6">
      <c r="B8" s="373"/>
      <c r="C8" s="67" t="s">
        <v>239</v>
      </c>
      <c r="D8" s="68">
        <v>2</v>
      </c>
      <c r="E8" s="68">
        <v>5</v>
      </c>
      <c r="F8" s="69">
        <f t="shared" si="0"/>
        <v>20</v>
      </c>
      <c r="G8" s="75">
        <f>SUM('Mapping Template'!L32:L36)</f>
        <v>0</v>
      </c>
      <c r="H8" s="69">
        <f>(E8/E21)*100</f>
        <v>5.8139534883720927</v>
      </c>
      <c r="I8" s="69">
        <f t="shared" si="1"/>
        <v>0</v>
      </c>
    </row>
    <row r="9" spans="2:9" ht="21.6">
      <c r="B9" s="372" t="s">
        <v>102</v>
      </c>
      <c r="C9" s="67" t="s">
        <v>238</v>
      </c>
      <c r="D9" s="68">
        <v>3</v>
      </c>
      <c r="E9" s="68">
        <v>7</v>
      </c>
      <c r="F9" s="69">
        <f t="shared" si="0"/>
        <v>14.285714285714286</v>
      </c>
      <c r="G9" s="75">
        <f>SUM('Mapping Template'!L38:L44)</f>
        <v>0</v>
      </c>
      <c r="H9" s="69">
        <f>(E9/E21)*100</f>
        <v>8.1395348837209305</v>
      </c>
      <c r="I9" s="69">
        <f t="shared" si="1"/>
        <v>0</v>
      </c>
    </row>
    <row r="10" spans="2:9" ht="21.6">
      <c r="B10" s="373"/>
      <c r="C10" s="67" t="s">
        <v>239</v>
      </c>
      <c r="D10" s="68">
        <v>1</v>
      </c>
      <c r="E10" s="68">
        <v>2</v>
      </c>
      <c r="F10" s="69">
        <f t="shared" si="0"/>
        <v>50</v>
      </c>
      <c r="G10" s="75">
        <f>SUM('Mapping Template'!L46:L47)</f>
        <v>0</v>
      </c>
      <c r="H10" s="69">
        <f>(E10/E21)*100</f>
        <v>2.3255813953488373</v>
      </c>
      <c r="I10" s="69">
        <f t="shared" si="1"/>
        <v>0</v>
      </c>
    </row>
    <row r="11" spans="2:9" ht="21.6">
      <c r="B11" s="372" t="s">
        <v>120</v>
      </c>
      <c r="C11" s="67" t="s">
        <v>238</v>
      </c>
      <c r="D11" s="68">
        <v>1</v>
      </c>
      <c r="E11" s="68">
        <v>1</v>
      </c>
      <c r="F11" s="69">
        <f t="shared" si="0"/>
        <v>100</v>
      </c>
      <c r="G11" s="75">
        <f>SUM('Mapping Template'!L49:L49)</f>
        <v>0</v>
      </c>
      <c r="H11" s="69">
        <f>(E11/E21)*100</f>
        <v>1.1627906976744187</v>
      </c>
      <c r="I11" s="69">
        <f t="shared" si="1"/>
        <v>0</v>
      </c>
    </row>
    <row r="12" spans="2:9" ht="21.6">
      <c r="B12" s="373"/>
      <c r="C12" s="67" t="s">
        <v>239</v>
      </c>
      <c r="D12" s="68">
        <v>1</v>
      </c>
      <c r="E12" s="68">
        <v>1</v>
      </c>
      <c r="F12" s="69">
        <f t="shared" si="0"/>
        <v>100</v>
      </c>
      <c r="G12" s="75">
        <f>SUM('Mapping Template'!L51:L51)</f>
        <v>0</v>
      </c>
      <c r="H12" s="69">
        <f>(E12/E21)*100</f>
        <v>1.1627906976744187</v>
      </c>
      <c r="I12" s="69">
        <f t="shared" si="1"/>
        <v>0</v>
      </c>
    </row>
    <row r="13" spans="2:9" ht="21.6">
      <c r="B13" s="372" t="s">
        <v>127</v>
      </c>
      <c r="C13" s="67" t="s">
        <v>238</v>
      </c>
      <c r="D13" s="68">
        <v>3</v>
      </c>
      <c r="E13" s="68">
        <v>7</v>
      </c>
      <c r="F13" s="69">
        <f t="shared" si="0"/>
        <v>14.285714285714286</v>
      </c>
      <c r="G13" s="75">
        <f>SUM('Mapping Template'!L53:L59)</f>
        <v>0</v>
      </c>
      <c r="H13" s="69">
        <f>(E13/E21)*100</f>
        <v>8.1395348837209305</v>
      </c>
      <c r="I13" s="69">
        <f t="shared" si="1"/>
        <v>0</v>
      </c>
    </row>
    <row r="14" spans="2:9" ht="21.6">
      <c r="B14" s="373"/>
      <c r="C14" s="67" t="s">
        <v>239</v>
      </c>
      <c r="D14" s="68">
        <v>3</v>
      </c>
      <c r="E14" s="68">
        <v>6</v>
      </c>
      <c r="F14" s="69">
        <f t="shared" si="0"/>
        <v>16.666666666666668</v>
      </c>
      <c r="G14" s="75">
        <f>SUM('Mapping Template'!L61:L66)</f>
        <v>0</v>
      </c>
      <c r="H14" s="69">
        <f>(E14/E21)*100</f>
        <v>6.9767441860465116</v>
      </c>
      <c r="I14" s="69">
        <f t="shared" si="1"/>
        <v>0</v>
      </c>
    </row>
    <row r="15" spans="2:9" ht="21.6">
      <c r="B15" s="372" t="s">
        <v>153</v>
      </c>
      <c r="C15" s="67" t="s">
        <v>238</v>
      </c>
      <c r="D15" s="68">
        <v>5</v>
      </c>
      <c r="E15" s="68">
        <v>14</v>
      </c>
      <c r="F15" s="69">
        <f t="shared" si="0"/>
        <v>7.1428571428571432</v>
      </c>
      <c r="G15" s="75">
        <f>SUM('Mapping Template'!L68:L81)</f>
        <v>0</v>
      </c>
      <c r="H15" s="69">
        <f>(E15/E21)*100</f>
        <v>16.279069767441861</v>
      </c>
      <c r="I15" s="69">
        <f t="shared" si="1"/>
        <v>0</v>
      </c>
    </row>
    <row r="16" spans="2:9" ht="21.6">
      <c r="B16" s="373"/>
      <c r="C16" s="67" t="s">
        <v>239</v>
      </c>
      <c r="D16" s="68">
        <v>5</v>
      </c>
      <c r="E16" s="68">
        <v>10</v>
      </c>
      <c r="F16" s="69">
        <f t="shared" si="0"/>
        <v>10</v>
      </c>
      <c r="G16" s="75">
        <f>SUM('Mapping Template'!L83:L92)</f>
        <v>0</v>
      </c>
      <c r="H16" s="69">
        <f>(E16/E21)*100</f>
        <v>11.627906976744185</v>
      </c>
      <c r="I16" s="69">
        <f t="shared" si="1"/>
        <v>0</v>
      </c>
    </row>
    <row r="17" spans="2:9" ht="21.6">
      <c r="B17" s="372" t="s">
        <v>198</v>
      </c>
      <c r="C17" s="67" t="s">
        <v>238</v>
      </c>
      <c r="D17" s="68">
        <v>2</v>
      </c>
      <c r="E17" s="68">
        <v>3</v>
      </c>
      <c r="F17" s="69">
        <f t="shared" si="0"/>
        <v>33.333333333333336</v>
      </c>
      <c r="G17" s="75">
        <f>SUM('Mapping Template'!L94:L96)</f>
        <v>0</v>
      </c>
      <c r="H17" s="69">
        <f>(E17/E21)*100</f>
        <v>3.4883720930232558</v>
      </c>
      <c r="I17" s="69">
        <f t="shared" si="1"/>
        <v>0</v>
      </c>
    </row>
    <row r="18" spans="2:9" ht="21.6">
      <c r="B18" s="373"/>
      <c r="C18" s="67" t="s">
        <v>239</v>
      </c>
      <c r="D18" s="68">
        <v>2</v>
      </c>
      <c r="E18" s="68">
        <v>2</v>
      </c>
      <c r="F18" s="69">
        <f t="shared" si="0"/>
        <v>50</v>
      </c>
      <c r="G18" s="75">
        <f>SUM('Mapping Template'!L98:L99)</f>
        <v>0</v>
      </c>
      <c r="H18" s="69">
        <f>(E18/E21)*100</f>
        <v>2.3255813953488373</v>
      </c>
      <c r="I18" s="69">
        <f t="shared" si="1"/>
        <v>0</v>
      </c>
    </row>
    <row r="19" spans="2:9" ht="21.6">
      <c r="B19" s="372" t="s">
        <v>212</v>
      </c>
      <c r="C19" s="67" t="s">
        <v>238</v>
      </c>
      <c r="D19" s="68">
        <v>3</v>
      </c>
      <c r="E19" s="68">
        <v>3</v>
      </c>
      <c r="F19" s="69">
        <f t="shared" si="0"/>
        <v>33.333333333333336</v>
      </c>
      <c r="G19" s="75">
        <f>SUM('Mapping Template'!L101:L103)</f>
        <v>0</v>
      </c>
      <c r="H19" s="69">
        <f>(E19/E21)*100</f>
        <v>3.4883720930232558</v>
      </c>
      <c r="I19" s="69">
        <f t="shared" si="1"/>
        <v>0</v>
      </c>
    </row>
    <row r="20" spans="2:9" ht="21.6">
      <c r="B20" s="373"/>
      <c r="C20" s="67" t="s">
        <v>239</v>
      </c>
      <c r="D20" s="68">
        <v>3</v>
      </c>
      <c r="E20" s="68">
        <v>3</v>
      </c>
      <c r="F20" s="69">
        <f t="shared" si="0"/>
        <v>33.333333333333336</v>
      </c>
      <c r="G20" s="75">
        <f>SUM('Mapping Template'!L105:L107)</f>
        <v>0</v>
      </c>
      <c r="H20" s="69">
        <f>(E20/E21)*100</f>
        <v>3.4883720930232558</v>
      </c>
      <c r="I20" s="69">
        <f t="shared" si="1"/>
        <v>0</v>
      </c>
    </row>
    <row r="21" spans="2:9" ht="21.6">
      <c r="B21" s="70" t="s">
        <v>240</v>
      </c>
      <c r="C21" s="71"/>
      <c r="D21" s="70">
        <f>SUM(D3:D20)</f>
        <v>45</v>
      </c>
      <c r="E21" s="70">
        <f>SUM(E3:E20)</f>
        <v>86</v>
      </c>
      <c r="F21" s="72"/>
      <c r="G21" s="72"/>
      <c r="H21" s="73">
        <f>SUM(H3:H20)</f>
        <v>99.999999999999986</v>
      </c>
      <c r="I21" s="80">
        <f>SUM(I3:I20)</f>
        <v>0</v>
      </c>
    </row>
    <row r="22" spans="2:9">
      <c r="B22" s="9"/>
      <c r="C22" s="9"/>
      <c r="F22" s="66"/>
    </row>
  </sheetData>
  <mergeCells count="10">
    <mergeCell ref="B13:B14"/>
    <mergeCell ref="B15:B16"/>
    <mergeCell ref="B17:B18"/>
    <mergeCell ref="B19:B20"/>
    <mergeCell ref="B1:I1"/>
    <mergeCell ref="B3:B4"/>
    <mergeCell ref="B5:B6"/>
    <mergeCell ref="B7:B8"/>
    <mergeCell ref="B9:B10"/>
    <mergeCell ref="B11:B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A2" sqref="A2:A4"/>
    </sheetView>
  </sheetViews>
  <sheetFormatPr defaultRowHeight="14.45"/>
  <cols>
    <col min="1" max="1" width="38.5703125" style="1" bestFit="1" customWidth="1"/>
    <col min="2" max="2" width="20.28515625" bestFit="1" customWidth="1"/>
    <col min="4" max="4" width="21" bestFit="1" customWidth="1"/>
  </cols>
  <sheetData>
    <row r="1" spans="1:2" ht="18">
      <c r="A1" s="3" t="s">
        <v>241</v>
      </c>
      <c r="B1" s="3" t="s">
        <v>242</v>
      </c>
    </row>
    <row r="2" spans="1:2" ht="18">
      <c r="A2" s="2" t="s">
        <v>243</v>
      </c>
      <c r="B2" s="2" t="s">
        <v>244</v>
      </c>
    </row>
    <row r="3" spans="1:2" ht="18">
      <c r="A3" s="2" t="s">
        <v>245</v>
      </c>
      <c r="B3" s="2" t="s">
        <v>246</v>
      </c>
    </row>
    <row r="4" spans="1:2" ht="18">
      <c r="A4" s="294" t="s">
        <v>247</v>
      </c>
      <c r="B4" s="2" t="s">
        <v>248</v>
      </c>
    </row>
    <row r="5" spans="1:2" ht="18">
      <c r="A5" s="2"/>
      <c r="B5" s="2" t="s">
        <v>249</v>
      </c>
    </row>
    <row r="6" spans="1:2" ht="18">
      <c r="A6" s="2"/>
      <c r="B6" s="2" t="s">
        <v>250</v>
      </c>
    </row>
    <row r="7" spans="1:2" ht="18">
      <c r="A7" s="2"/>
      <c r="B7" s="2" t="s">
        <v>251</v>
      </c>
    </row>
    <row r="8" spans="1:2" ht="18">
      <c r="A8" s="2"/>
      <c r="B8" s="2" t="s">
        <v>252</v>
      </c>
    </row>
    <row r="9" spans="1:2" ht="18">
      <c r="A9" s="2"/>
      <c r="B9" s="2" t="s">
        <v>253</v>
      </c>
    </row>
    <row r="10" spans="1:2" ht="18">
      <c r="A10" s="2"/>
      <c r="B10" s="2" t="s">
        <v>254</v>
      </c>
    </row>
    <row r="11" spans="1:2" ht="18">
      <c r="A11" s="2"/>
      <c r="B11" s="2" t="s">
        <v>255</v>
      </c>
    </row>
    <row r="12" spans="1:2" ht="18">
      <c r="A12" s="2"/>
      <c r="B12" s="2" t="s">
        <v>256</v>
      </c>
    </row>
    <row r="13" spans="1:2" ht="18">
      <c r="A13" s="2"/>
      <c r="B13" s="2" t="s">
        <v>257</v>
      </c>
    </row>
    <row r="14" spans="1:2" ht="18">
      <c r="A14" s="2"/>
      <c r="B14" s="2" t="s">
        <v>258</v>
      </c>
    </row>
    <row r="15" spans="1:2" ht="18">
      <c r="A15" s="2"/>
      <c r="B15" s="2" t="s">
        <v>259</v>
      </c>
    </row>
    <row r="16" spans="1:2" ht="18">
      <c r="A16" s="2"/>
      <c r="B16" s="4" t="s">
        <v>260</v>
      </c>
    </row>
    <row r="17" spans="1:2" ht="18">
      <c r="A17" s="2"/>
      <c r="B17" s="2" t="s">
        <v>261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S66"/>
  <sheetViews>
    <sheetView zoomScale="70" zoomScaleNormal="70" workbookViewId="0">
      <selection activeCell="S4" sqref="S4"/>
    </sheetView>
  </sheetViews>
  <sheetFormatPr defaultColWidth="8.85546875" defaultRowHeight="22.9"/>
  <cols>
    <col min="1" max="1" width="3.5703125" style="61" customWidth="1"/>
    <col min="2" max="16384" width="8.85546875" style="61"/>
  </cols>
  <sheetData>
    <row r="1" spans="1:19" ht="23.45" thickBot="1">
      <c r="A1" s="63" t="s">
        <v>262</v>
      </c>
    </row>
    <row r="2" spans="1:19" ht="23.45" thickBot="1">
      <c r="A2" s="60"/>
      <c r="B2" s="77">
        <v>20</v>
      </c>
      <c r="C2" s="77">
        <v>100</v>
      </c>
      <c r="D2" s="77">
        <v>10</v>
      </c>
      <c r="E2" s="77">
        <v>33.299999999999997</v>
      </c>
      <c r="F2" s="77">
        <v>33.299999999999997</v>
      </c>
      <c r="G2" s="77">
        <v>20</v>
      </c>
      <c r="H2" s="77">
        <v>14.3</v>
      </c>
      <c r="I2" s="77">
        <v>50</v>
      </c>
      <c r="J2" s="77">
        <v>100</v>
      </c>
      <c r="K2" s="77">
        <v>100</v>
      </c>
      <c r="L2" s="77">
        <v>14.3</v>
      </c>
      <c r="M2" s="77">
        <v>16.7</v>
      </c>
      <c r="N2" s="77">
        <v>7.1</v>
      </c>
      <c r="O2" s="77">
        <v>10</v>
      </c>
      <c r="P2" s="77">
        <v>33.299999999999997</v>
      </c>
      <c r="Q2" s="77">
        <v>50</v>
      </c>
      <c r="R2" s="77">
        <v>33.299999999999997</v>
      </c>
      <c r="S2" s="77">
        <v>33.299999999999997</v>
      </c>
    </row>
    <row r="3" spans="1:19" s="60" customFormat="1" ht="23.45" thickBot="1">
      <c r="B3" s="76" t="s">
        <v>263</v>
      </c>
      <c r="C3" s="76" t="s">
        <v>264</v>
      </c>
      <c r="D3" s="76" t="s">
        <v>265</v>
      </c>
      <c r="E3" s="76" t="s">
        <v>266</v>
      </c>
      <c r="F3" s="76" t="s">
        <v>267</v>
      </c>
      <c r="G3" s="76" t="s">
        <v>268</v>
      </c>
      <c r="H3" s="76" t="s">
        <v>269</v>
      </c>
      <c r="I3" s="76" t="s">
        <v>270</v>
      </c>
      <c r="J3" s="76" t="s">
        <v>271</v>
      </c>
      <c r="K3" s="76" t="s">
        <v>272</v>
      </c>
      <c r="L3" s="76" t="s">
        <v>273</v>
      </c>
      <c r="M3" s="76" t="s">
        <v>274</v>
      </c>
      <c r="N3" s="76" t="s">
        <v>275</v>
      </c>
      <c r="O3" s="76" t="s">
        <v>276</v>
      </c>
      <c r="P3" s="76" t="s">
        <v>277</v>
      </c>
      <c r="Q3" s="76" t="s">
        <v>278</v>
      </c>
      <c r="R3" s="76" t="s">
        <v>279</v>
      </c>
      <c r="S3" s="76" t="s">
        <v>280</v>
      </c>
    </row>
    <row r="4" spans="1:19">
      <c r="A4" s="375" t="s">
        <v>232</v>
      </c>
      <c r="B4" s="78">
        <f>IF('Mapping Template'!J5=1,B$2,0)</f>
        <v>0</v>
      </c>
      <c r="C4" s="78">
        <f>IF('Mapping Template'!J11=1,C$2,0)</f>
        <v>0</v>
      </c>
      <c r="D4" s="78">
        <f>IF('Mapping Template'!J13=1,D$2,0)</f>
        <v>0</v>
      </c>
      <c r="E4" s="78">
        <f>IF('Mapping Template'!J24=1,E$2,0)</f>
        <v>0</v>
      </c>
      <c r="F4" s="78">
        <f>IF('Mapping Template'!J28=1,F$2,0)</f>
        <v>0</v>
      </c>
      <c r="G4" s="78">
        <f>IF('Mapping Template'!J32=1,G$2,0)</f>
        <v>0</v>
      </c>
      <c r="H4" s="78">
        <f>IF('Mapping Template'!J38=1,H$2,0)</f>
        <v>0</v>
      </c>
      <c r="I4" s="78">
        <f>IF('Mapping Template'!J46=1,I$2,0)</f>
        <v>0</v>
      </c>
      <c r="J4" s="78">
        <f>IF('Mapping Template'!J49=1,J$2,0)</f>
        <v>0</v>
      </c>
      <c r="K4" s="78">
        <f>IF('Mapping Template'!J51=1,K$2,0)</f>
        <v>0</v>
      </c>
      <c r="L4" s="78">
        <f>IF('Mapping Template'!J53=1,L$2,0)</f>
        <v>0</v>
      </c>
      <c r="M4" s="78">
        <f>IF('Mapping Template'!J61=1,M$2,0)</f>
        <v>0</v>
      </c>
      <c r="N4" s="78">
        <f>IF('Mapping Template'!J68=1,N$2,0)</f>
        <v>0</v>
      </c>
      <c r="O4" s="78">
        <f>IF('Mapping Template'!$J83=1,O$2,0)</f>
        <v>0</v>
      </c>
      <c r="P4" s="78">
        <f>IF('Mapping Template'!$J94=1,P$2,0)</f>
        <v>0</v>
      </c>
      <c r="Q4" s="78">
        <f>IF('Mapping Template'!$J98=1,Q$2,0)</f>
        <v>0</v>
      </c>
      <c r="R4" s="78">
        <f>IF('Mapping Template'!$J101=1,R$2,0)</f>
        <v>0</v>
      </c>
      <c r="S4" s="78">
        <f>IF('Mapping Template'!$J105=1,S$2,0)</f>
        <v>0</v>
      </c>
    </row>
    <row r="5" spans="1:19">
      <c r="A5" s="375"/>
      <c r="B5" s="78">
        <f>IF('Mapping Template'!J6=1,B$2,0)</f>
        <v>0</v>
      </c>
      <c r="C5" s="78"/>
      <c r="D5" s="78">
        <f>IF('Mapping Template'!J14=1,D$2,0)</f>
        <v>0</v>
      </c>
      <c r="E5" s="78">
        <f>IF('Mapping Template'!J25=1,E$2,0)</f>
        <v>0</v>
      </c>
      <c r="F5" s="78">
        <f>IF('Mapping Template'!J29=1,F$2,0)</f>
        <v>0</v>
      </c>
      <c r="G5" s="78">
        <f>IF('Mapping Template'!J33=1,G$2,0)</f>
        <v>0</v>
      </c>
      <c r="H5" s="78">
        <f>IF('Mapping Template'!J39=1,H$2,0)</f>
        <v>0</v>
      </c>
      <c r="I5" s="78">
        <f>IF('Mapping Template'!J47=1,I$2,0)</f>
        <v>0</v>
      </c>
      <c r="J5" s="78"/>
      <c r="K5" s="78"/>
      <c r="L5" s="78">
        <f>IF('Mapping Template'!J54=1,L$2,0)</f>
        <v>0</v>
      </c>
      <c r="M5" s="78">
        <f>IF('Mapping Template'!J62=1,M$2,0)</f>
        <v>0</v>
      </c>
      <c r="N5" s="78">
        <f>IF('Mapping Template'!J69=1,N$2,0)</f>
        <v>0</v>
      </c>
      <c r="O5" s="78">
        <f>IF('Mapping Template'!$J84=1,O$2,0)</f>
        <v>0</v>
      </c>
      <c r="P5" s="78">
        <f>IF('Mapping Template'!$J95=1,P$2,0)</f>
        <v>0</v>
      </c>
      <c r="Q5" s="78">
        <f>IF('Mapping Template'!$J99=1,Q$2,0)</f>
        <v>0</v>
      </c>
      <c r="R5" s="78">
        <f>IF('Mapping Template'!$J102=1,R$2,0)</f>
        <v>0</v>
      </c>
      <c r="S5" s="78">
        <f>IF('Mapping Template'!$J106=1,S$2,0)</f>
        <v>0</v>
      </c>
    </row>
    <row r="6" spans="1:19">
      <c r="A6" s="375"/>
      <c r="B6" s="78">
        <f>IF('Mapping Template'!J7=1,B$2,0)</f>
        <v>0</v>
      </c>
      <c r="C6" s="78"/>
      <c r="D6" s="78">
        <f>IF('Mapping Template'!J15=1,D$2,0)</f>
        <v>0</v>
      </c>
      <c r="E6" s="78">
        <f>IF('Mapping Template'!J26=1,E$2,0)</f>
        <v>0</v>
      </c>
      <c r="F6" s="78">
        <f>IF('Mapping Template'!J30=1,F$2,0)</f>
        <v>0</v>
      </c>
      <c r="G6" s="78">
        <f>IF('Mapping Template'!J34=1,G$2,0)</f>
        <v>0</v>
      </c>
      <c r="H6" s="78">
        <f>IF('Mapping Template'!J40=1,H$2,0)</f>
        <v>0</v>
      </c>
      <c r="I6" s="78"/>
      <c r="J6" s="78"/>
      <c r="K6" s="78"/>
      <c r="L6" s="78">
        <f>IF('Mapping Template'!J55=1,L$2,0)</f>
        <v>0</v>
      </c>
      <c r="M6" s="78">
        <f>IF('Mapping Template'!J63=1,M$2,0)</f>
        <v>0</v>
      </c>
      <c r="N6" s="78">
        <f>IF('Mapping Template'!J70=1,N$2,0)</f>
        <v>0</v>
      </c>
      <c r="O6" s="78">
        <f>IF('Mapping Template'!$J85=1,O$2,0)</f>
        <v>0</v>
      </c>
      <c r="P6" s="78">
        <f>IF('Mapping Template'!$J96=1,P$2,0)</f>
        <v>0</v>
      </c>
      <c r="Q6" s="78"/>
      <c r="R6" s="78">
        <f>IF('Mapping Template'!$J103=1,R$2,0)</f>
        <v>0</v>
      </c>
      <c r="S6" s="78">
        <f>IF('Mapping Template'!$J107=1,S$2,0)</f>
        <v>0</v>
      </c>
    </row>
    <row r="7" spans="1:19">
      <c r="A7" s="375"/>
      <c r="B7" s="78">
        <f>IF('Mapping Template'!J8=1,B$2,0)</f>
        <v>0</v>
      </c>
      <c r="C7" s="78"/>
      <c r="D7" s="78">
        <f>IF('Mapping Template'!J16=1,D$2,0)</f>
        <v>0</v>
      </c>
      <c r="E7" s="78"/>
      <c r="F7" s="78"/>
      <c r="G7" s="78">
        <f>IF('Mapping Template'!J35=1,G$2,0)</f>
        <v>0</v>
      </c>
      <c r="H7" s="78">
        <f>IF('Mapping Template'!J41=1,H$2,0)</f>
        <v>0</v>
      </c>
      <c r="I7" s="78"/>
      <c r="J7" s="78"/>
      <c r="K7" s="78"/>
      <c r="L7" s="78">
        <f>IF('Mapping Template'!J56=1,L$2,0)</f>
        <v>0</v>
      </c>
      <c r="M7" s="78">
        <f>IF('Mapping Template'!J64=1,M$2,0)</f>
        <v>0</v>
      </c>
      <c r="N7" s="78">
        <f>IF('Mapping Template'!J71=1,N$2,0)</f>
        <v>0</v>
      </c>
      <c r="O7" s="78">
        <f>IF('Mapping Template'!$J86=1,O$2,0)</f>
        <v>0</v>
      </c>
      <c r="P7" s="78"/>
      <c r="Q7" s="78"/>
      <c r="R7" s="78"/>
      <c r="S7" s="78"/>
    </row>
    <row r="8" spans="1:19">
      <c r="A8" s="375"/>
      <c r="B8" s="78">
        <f>IF('Mapping Template'!J9=1,B$2,0)</f>
        <v>0</v>
      </c>
      <c r="C8" s="78"/>
      <c r="D8" s="78">
        <f>IF('Mapping Template'!J17=1,D$2,0)</f>
        <v>0</v>
      </c>
      <c r="E8" s="78"/>
      <c r="F8" s="78"/>
      <c r="G8" s="78">
        <f>IF('Mapping Template'!J36=1,G$2,0)</f>
        <v>0</v>
      </c>
      <c r="H8" s="78">
        <f>IF('Mapping Template'!J42=1,H$2,0)</f>
        <v>0</v>
      </c>
      <c r="I8" s="78"/>
      <c r="J8" s="78"/>
      <c r="K8" s="78"/>
      <c r="L8" s="78">
        <f>IF('Mapping Template'!J57=1,L$2,0)</f>
        <v>0</v>
      </c>
      <c r="M8" s="78">
        <f>IF('Mapping Template'!J65=1,M$2,0)</f>
        <v>0</v>
      </c>
      <c r="N8" s="78">
        <f>IF('Mapping Template'!J72=1,N$2,0)</f>
        <v>0</v>
      </c>
      <c r="O8" s="78">
        <f>IF('Mapping Template'!$J87=1,O$2,0)</f>
        <v>0</v>
      </c>
      <c r="P8" s="78"/>
      <c r="Q8" s="78"/>
      <c r="R8" s="78"/>
      <c r="S8" s="78"/>
    </row>
    <row r="9" spans="1:19">
      <c r="A9" s="375"/>
      <c r="B9" s="78"/>
      <c r="C9" s="78"/>
      <c r="D9" s="78">
        <f>IF('Mapping Template'!J18=1,D$2,0)</f>
        <v>0</v>
      </c>
      <c r="E9" s="78"/>
      <c r="F9" s="78"/>
      <c r="G9" s="78"/>
      <c r="H9" s="78">
        <f>IF('Mapping Template'!J43=1,H$2,0)</f>
        <v>0</v>
      </c>
      <c r="I9" s="78"/>
      <c r="J9" s="78"/>
      <c r="K9" s="78"/>
      <c r="L9" s="78">
        <f>IF('Mapping Template'!J58=1,L$2,0)</f>
        <v>0</v>
      </c>
      <c r="M9" s="78">
        <f>IF('Mapping Template'!J66=1,M$2,0)</f>
        <v>0</v>
      </c>
      <c r="N9" s="78">
        <f>IF('Mapping Template'!J73=1,N$2,0)</f>
        <v>0</v>
      </c>
      <c r="O9" s="78">
        <f>IF('Mapping Template'!$J88=1,O$2,0)</f>
        <v>0</v>
      </c>
      <c r="P9" s="78"/>
      <c r="Q9" s="78"/>
      <c r="R9" s="78"/>
      <c r="S9" s="78"/>
    </row>
    <row r="10" spans="1:19">
      <c r="A10" s="375"/>
      <c r="B10" s="78"/>
      <c r="C10" s="78"/>
      <c r="D10" s="78">
        <f>IF('Mapping Template'!J19=1,D$2,0)</f>
        <v>0</v>
      </c>
      <c r="E10" s="78"/>
      <c r="F10" s="78"/>
      <c r="G10" s="78"/>
      <c r="H10" s="78">
        <f>IF('Mapping Template'!J44=1,H$2,0)</f>
        <v>0</v>
      </c>
      <c r="I10" s="78"/>
      <c r="J10" s="78"/>
      <c r="K10" s="78"/>
      <c r="L10" s="78">
        <f>IF('Mapping Template'!J59=1,L$2,0)</f>
        <v>0</v>
      </c>
      <c r="M10" s="78"/>
      <c r="N10" s="78">
        <f>IF('Mapping Template'!J74=1,N$2,0)</f>
        <v>0</v>
      </c>
      <c r="O10" s="78">
        <f>IF('Mapping Template'!$J89=1,O$2,0)</f>
        <v>0</v>
      </c>
      <c r="P10" s="78"/>
      <c r="Q10" s="78"/>
      <c r="R10" s="78"/>
      <c r="S10" s="78"/>
    </row>
    <row r="11" spans="1:19">
      <c r="A11" s="375"/>
      <c r="B11" s="78"/>
      <c r="C11" s="78"/>
      <c r="D11" s="78">
        <f>IF('Mapping Template'!J20=1,D$2,0)</f>
        <v>0</v>
      </c>
      <c r="E11" s="78"/>
      <c r="F11" s="78"/>
      <c r="G11" s="78"/>
      <c r="H11" s="78"/>
      <c r="I11" s="78"/>
      <c r="J11" s="78"/>
      <c r="K11" s="78"/>
      <c r="L11" s="78"/>
      <c r="M11" s="78"/>
      <c r="N11" s="78">
        <f>IF('Mapping Template'!J75=1,N$2,0)</f>
        <v>0</v>
      </c>
      <c r="O11" s="78">
        <f>IF('Mapping Template'!$J90=1,O$2,0)</f>
        <v>0</v>
      </c>
      <c r="P11" s="78"/>
      <c r="Q11" s="78"/>
      <c r="R11" s="78"/>
      <c r="S11" s="78"/>
    </row>
    <row r="12" spans="1:19">
      <c r="A12" s="375"/>
      <c r="B12" s="78"/>
      <c r="C12" s="78"/>
      <c r="D12" s="78">
        <f>IF('Mapping Template'!J21=1,D$2,0)</f>
        <v>0</v>
      </c>
      <c r="E12" s="78"/>
      <c r="F12" s="78"/>
      <c r="G12" s="78"/>
      <c r="H12" s="78"/>
      <c r="I12" s="78"/>
      <c r="J12" s="78"/>
      <c r="K12" s="78"/>
      <c r="L12" s="78"/>
      <c r="M12" s="78"/>
      <c r="N12" s="78">
        <f>IF('Mapping Template'!J76=1,N$2,0)</f>
        <v>0</v>
      </c>
      <c r="O12" s="78">
        <f>IF('Mapping Template'!$J91=1,O$2,0)</f>
        <v>0</v>
      </c>
      <c r="P12" s="78"/>
      <c r="Q12" s="78"/>
      <c r="R12" s="78"/>
      <c r="S12" s="78"/>
    </row>
    <row r="13" spans="1:19">
      <c r="A13" s="375"/>
      <c r="B13" s="78"/>
      <c r="C13" s="78"/>
      <c r="D13" s="78">
        <f>IF('Mapping Template'!J22=1,D$2,0)</f>
        <v>0</v>
      </c>
      <c r="E13" s="78"/>
      <c r="F13" s="78"/>
      <c r="G13" s="78"/>
      <c r="H13" s="78"/>
      <c r="I13" s="78"/>
      <c r="J13" s="78"/>
      <c r="K13" s="78"/>
      <c r="L13" s="78"/>
      <c r="M13" s="78"/>
      <c r="N13" s="78">
        <f>IF('Mapping Template'!J77=1,N$2,0)</f>
        <v>0</v>
      </c>
      <c r="O13" s="78">
        <f>IF('Mapping Template'!$J92=1,O$2,0)</f>
        <v>0</v>
      </c>
      <c r="P13" s="78"/>
      <c r="Q13" s="78"/>
      <c r="R13" s="78"/>
      <c r="S13" s="78"/>
    </row>
    <row r="14" spans="1:19">
      <c r="A14" s="375"/>
      <c r="B14" s="78"/>
      <c r="C14" s="78"/>
      <c r="D14" s="78"/>
      <c r="E14" s="78"/>
      <c r="F14" s="78"/>
      <c r="G14" s="78"/>
      <c r="H14" s="78"/>
      <c r="I14" s="78"/>
      <c r="J14" s="78"/>
      <c r="K14" s="78"/>
      <c r="L14" s="78"/>
      <c r="M14" s="78"/>
      <c r="N14" s="78">
        <f>IF('Mapping Template'!J78=1,N$2,0)</f>
        <v>0</v>
      </c>
      <c r="O14" s="78"/>
      <c r="P14" s="78"/>
      <c r="Q14" s="78"/>
      <c r="R14" s="78"/>
      <c r="S14" s="78"/>
    </row>
    <row r="15" spans="1:19">
      <c r="A15" s="375"/>
      <c r="B15" s="78"/>
      <c r="C15" s="78"/>
      <c r="D15" s="78"/>
      <c r="E15" s="78"/>
      <c r="F15" s="78"/>
      <c r="G15" s="78"/>
      <c r="H15" s="78"/>
      <c r="I15" s="78"/>
      <c r="J15" s="78"/>
      <c r="K15" s="78"/>
      <c r="L15" s="78"/>
      <c r="M15" s="78"/>
      <c r="N15" s="78">
        <f>IF('Mapping Template'!J79=1,N$2,0)</f>
        <v>0</v>
      </c>
      <c r="O15" s="78"/>
      <c r="P15" s="78"/>
      <c r="Q15" s="78"/>
      <c r="R15" s="78"/>
      <c r="S15" s="78"/>
    </row>
    <row r="16" spans="1:19">
      <c r="A16" s="375"/>
      <c r="B16" s="78"/>
      <c r="C16" s="78"/>
      <c r="D16" s="78"/>
      <c r="E16" s="78"/>
      <c r="F16" s="78"/>
      <c r="G16" s="78"/>
      <c r="H16" s="78"/>
      <c r="I16" s="78"/>
      <c r="J16" s="78"/>
      <c r="K16" s="78"/>
      <c r="L16" s="78"/>
      <c r="M16" s="78"/>
      <c r="N16" s="78">
        <f>IF('Mapping Template'!J80=1,N$2,0)</f>
        <v>0</v>
      </c>
      <c r="O16" s="78"/>
      <c r="P16" s="78"/>
      <c r="Q16" s="78"/>
      <c r="R16" s="78"/>
      <c r="S16" s="78"/>
    </row>
    <row r="17" spans="1:19">
      <c r="A17" s="375"/>
      <c r="B17" s="78"/>
      <c r="C17" s="78"/>
      <c r="D17" s="78"/>
      <c r="E17" s="78"/>
      <c r="F17" s="78"/>
      <c r="G17" s="78"/>
      <c r="H17" s="78"/>
      <c r="I17" s="78"/>
      <c r="J17" s="78"/>
      <c r="K17" s="78"/>
      <c r="L17" s="78"/>
      <c r="M17" s="78"/>
      <c r="N17" s="78">
        <f>IF('Mapping Template'!J81=1,N$2,0)</f>
        <v>0</v>
      </c>
      <c r="O17" s="78"/>
      <c r="P17" s="78"/>
      <c r="Q17" s="78"/>
      <c r="R17" s="78"/>
      <c r="S17" s="78"/>
    </row>
    <row r="18" spans="1:19">
      <c r="A18" s="375"/>
      <c r="B18" s="78"/>
      <c r="C18" s="78"/>
      <c r="D18" s="78"/>
      <c r="E18" s="78"/>
      <c r="F18" s="78"/>
      <c r="G18" s="78"/>
      <c r="H18" s="78"/>
      <c r="I18" s="78"/>
      <c r="J18" s="78"/>
      <c r="K18" s="78"/>
      <c r="L18" s="78"/>
      <c r="M18" s="78"/>
      <c r="N18" s="78"/>
      <c r="O18" s="78"/>
      <c r="P18" s="78"/>
      <c r="Q18" s="78"/>
      <c r="R18" s="78"/>
      <c r="S18" s="78"/>
    </row>
    <row r="19" spans="1:19">
      <c r="A19" s="375"/>
      <c r="B19" s="62"/>
      <c r="C19" s="62"/>
      <c r="D19" s="62"/>
    </row>
    <row r="20" spans="1:19">
      <c r="A20" s="375"/>
      <c r="B20" s="62"/>
      <c r="C20" s="62"/>
      <c r="D20" s="62"/>
    </row>
    <row r="21" spans="1:19">
      <c r="A21" s="375"/>
      <c r="B21" s="62"/>
      <c r="C21" s="62"/>
      <c r="D21" s="62"/>
    </row>
    <row r="22" spans="1:19">
      <c r="A22" s="375"/>
      <c r="B22" s="62"/>
      <c r="C22" s="62"/>
      <c r="D22" s="62"/>
    </row>
    <row r="23" spans="1:19">
      <c r="A23" s="375"/>
      <c r="B23" s="62"/>
      <c r="C23" s="62"/>
      <c r="D23" s="62"/>
    </row>
    <row r="24" spans="1:19">
      <c r="A24" s="375"/>
      <c r="B24" s="62"/>
      <c r="C24" s="62"/>
      <c r="D24" s="62"/>
    </row>
    <row r="25" spans="1:19">
      <c r="B25" s="62"/>
      <c r="C25" s="62"/>
      <c r="D25" s="62"/>
    </row>
    <row r="26" spans="1:19">
      <c r="B26" s="62"/>
      <c r="C26" s="62"/>
      <c r="D26" s="62"/>
    </row>
    <row r="27" spans="1:19">
      <c r="B27" s="62"/>
      <c r="C27" s="62"/>
      <c r="D27" s="62"/>
    </row>
    <row r="28" spans="1:19">
      <c r="B28" s="62"/>
      <c r="C28" s="62"/>
      <c r="D28" s="62"/>
    </row>
    <row r="29" spans="1:19">
      <c r="B29" s="62"/>
      <c r="C29" s="62"/>
      <c r="D29" s="62"/>
    </row>
    <row r="30" spans="1:19">
      <c r="B30" s="62"/>
      <c r="C30" s="62"/>
      <c r="D30" s="62"/>
    </row>
    <row r="31" spans="1:19">
      <c r="B31" s="62"/>
      <c r="C31" s="62"/>
      <c r="D31" s="62"/>
    </row>
    <row r="32" spans="1:19">
      <c r="B32" s="62"/>
      <c r="C32" s="62"/>
      <c r="D32" s="62"/>
    </row>
    <row r="33" spans="2:4">
      <c r="B33" s="62"/>
      <c r="C33" s="62"/>
      <c r="D33" s="62"/>
    </row>
    <row r="34" spans="2:4">
      <c r="B34" s="62"/>
      <c r="C34" s="62"/>
      <c r="D34" s="62"/>
    </row>
    <row r="35" spans="2:4">
      <c r="B35" s="62"/>
      <c r="C35" s="62"/>
      <c r="D35" s="62"/>
    </row>
    <row r="36" spans="2:4">
      <c r="B36" s="62"/>
      <c r="C36" s="62"/>
      <c r="D36" s="62"/>
    </row>
    <row r="37" spans="2:4">
      <c r="B37" s="62"/>
      <c r="C37" s="62"/>
      <c r="D37" s="62"/>
    </row>
    <row r="38" spans="2:4">
      <c r="B38" s="62"/>
      <c r="C38" s="62"/>
      <c r="D38" s="62"/>
    </row>
    <row r="39" spans="2:4">
      <c r="B39" s="62"/>
      <c r="C39" s="62"/>
      <c r="D39" s="62"/>
    </row>
    <row r="40" spans="2:4">
      <c r="B40" s="62"/>
      <c r="C40" s="62"/>
      <c r="D40" s="62"/>
    </row>
    <row r="41" spans="2:4">
      <c r="B41" s="62"/>
      <c r="C41" s="62"/>
      <c r="D41" s="62"/>
    </row>
    <row r="42" spans="2:4">
      <c r="B42" s="62"/>
      <c r="C42" s="62"/>
      <c r="D42" s="62"/>
    </row>
    <row r="43" spans="2:4">
      <c r="B43" s="62"/>
      <c r="C43" s="62"/>
      <c r="D43" s="62"/>
    </row>
    <row r="44" spans="2:4">
      <c r="B44" s="62"/>
      <c r="C44" s="62"/>
      <c r="D44" s="62"/>
    </row>
    <row r="45" spans="2:4">
      <c r="B45" s="62"/>
      <c r="C45" s="62"/>
      <c r="D45" s="62"/>
    </row>
    <row r="46" spans="2:4">
      <c r="B46" s="62"/>
      <c r="C46" s="62"/>
      <c r="D46" s="62"/>
    </row>
    <row r="47" spans="2:4">
      <c r="B47" s="62"/>
      <c r="C47" s="62"/>
      <c r="D47" s="62"/>
    </row>
    <row r="48" spans="2:4">
      <c r="B48" s="62"/>
      <c r="C48" s="62"/>
      <c r="D48" s="62"/>
    </row>
    <row r="49" spans="2:4">
      <c r="B49" s="62"/>
      <c r="C49" s="62"/>
      <c r="D49" s="62"/>
    </row>
    <row r="50" spans="2:4">
      <c r="B50" s="62"/>
      <c r="C50" s="62"/>
      <c r="D50" s="62"/>
    </row>
    <row r="51" spans="2:4">
      <c r="B51" s="62"/>
      <c r="C51" s="62"/>
      <c r="D51" s="62"/>
    </row>
    <row r="52" spans="2:4">
      <c r="B52" s="62"/>
      <c r="C52" s="62"/>
      <c r="D52" s="62"/>
    </row>
    <row r="53" spans="2:4">
      <c r="B53" s="62"/>
      <c r="C53" s="62"/>
      <c r="D53" s="62"/>
    </row>
    <row r="54" spans="2:4">
      <c r="B54" s="62"/>
      <c r="C54" s="62"/>
      <c r="D54" s="62"/>
    </row>
    <row r="55" spans="2:4">
      <c r="B55" s="62"/>
      <c r="C55" s="62"/>
      <c r="D55" s="62"/>
    </row>
    <row r="56" spans="2:4">
      <c r="B56" s="62"/>
      <c r="C56" s="62"/>
      <c r="D56" s="62"/>
    </row>
    <row r="57" spans="2:4">
      <c r="B57" s="62"/>
      <c r="C57" s="62"/>
      <c r="D57" s="62"/>
    </row>
    <row r="58" spans="2:4">
      <c r="B58" s="62"/>
      <c r="C58" s="62"/>
      <c r="D58" s="62"/>
    </row>
    <row r="59" spans="2:4">
      <c r="B59" s="62"/>
      <c r="C59" s="62"/>
      <c r="D59" s="62"/>
    </row>
    <row r="60" spans="2:4">
      <c r="B60" s="62"/>
      <c r="C60" s="62"/>
      <c r="D60" s="62"/>
    </row>
    <row r="61" spans="2:4">
      <c r="B61" s="62"/>
      <c r="C61" s="62"/>
      <c r="D61" s="62"/>
    </row>
    <row r="62" spans="2:4">
      <c r="B62" s="62"/>
      <c r="C62" s="62"/>
      <c r="D62" s="62"/>
    </row>
    <row r="63" spans="2:4">
      <c r="B63" s="62"/>
      <c r="C63" s="62"/>
    </row>
    <row r="64" spans="2:4">
      <c r="B64" s="62"/>
      <c r="C64" s="62"/>
    </row>
    <row r="65" spans="2:3">
      <c r="B65" s="62"/>
      <c r="C65" s="62"/>
    </row>
    <row r="66" spans="2:3">
      <c r="B66" s="62"/>
      <c r="C66" s="62"/>
    </row>
  </sheetData>
  <mergeCells count="1">
    <mergeCell ref="A4:A24"/>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SharedWithUsers xmlns="c1745aab-47d5-421a-999d-4b79c06ba2f6">
      <UserInfo>
        <DisplayName>Nicola Edson</DisplayName>
        <AccountId>44</AccountId>
        <AccountType/>
      </UserInfo>
    </SharedWithUsers>
    <_Flow_SignoffStatus xmlns="2717a2cc-f512-4d49-8f27-545b42fa0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F041AC-C044-4754-9A9E-1A5258FDDD0F}"/>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