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41" documentId="8_{239E54DC-584C-4944-AE69-CA9FB0343AD0}" xr6:coauthVersionLast="47" xr6:coauthVersionMax="47" xr10:uidLastSave="{CFBF3AF6-5309-49FB-87D5-FCB7CA40BC27}"/>
  <bookViews>
    <workbookView xWindow="-108" yWindow="-108" windowWidth="23256" windowHeight="12456" activeTab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 a="1"/>
  <c r="K18" i="2" s="1"/>
  <c r="K14" i="2" a="1"/>
  <c r="K14" i="2" s="1"/>
  <c r="K13" i="2"/>
  <c r="K6" i="2" a="1"/>
  <c r="K6" i="2" s="1"/>
  <c r="I5" i="4" l="1"/>
  <c r="I6" i="4"/>
  <c r="I7" i="4"/>
  <c r="I8" i="4"/>
  <c r="I9" i="4"/>
  <c r="I10" i="4"/>
  <c r="I11" i="4"/>
  <c r="I12" i="4"/>
  <c r="I13" i="4"/>
  <c r="I4" i="4"/>
  <c r="H5" i="4"/>
  <c r="H6" i="4"/>
  <c r="H7" i="4"/>
  <c r="H8" i="4"/>
  <c r="H9" i="4"/>
  <c r="H10" i="4"/>
  <c r="H11" i="4"/>
  <c r="H12" i="4"/>
  <c r="G5" i="4"/>
  <c r="G6" i="4"/>
  <c r="G7" i="4"/>
  <c r="G8" i="4"/>
  <c r="G9" i="4"/>
  <c r="G10" i="4"/>
  <c r="G11" i="4"/>
  <c r="G12" i="4"/>
  <c r="G4" i="4"/>
  <c r="H4" i="4"/>
  <c r="F5" i="4"/>
  <c r="F6" i="4"/>
  <c r="F7" i="4"/>
  <c r="F8" i="4"/>
  <c r="F9" i="4"/>
  <c r="F10" i="4"/>
  <c r="F11" i="4"/>
  <c r="F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4" i="4"/>
  <c r="L110" i="2" l="1"/>
  <c r="G10" i="5" s="1"/>
  <c r="L60" i="2"/>
  <c r="G6" i="5" s="1"/>
  <c r="L100" i="2"/>
  <c r="L81" i="2"/>
  <c r="G7" i="5" s="1"/>
  <c r="L45" i="2"/>
  <c r="G5" i="5" s="1"/>
  <c r="L24" i="2"/>
  <c r="G4" i="5" s="1"/>
  <c r="L90" i="2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4" i="4"/>
  <c r="L6" i="2" l="1"/>
  <c r="G3" i="5" s="1"/>
  <c r="K117" i="2" a="1"/>
  <c r="K117" i="2" s="1"/>
  <c r="K114" i="2" a="1"/>
  <c r="K114" i="2" s="1"/>
  <c r="K110" i="2" a="1"/>
  <c r="K110" i="2" s="1"/>
  <c r="K105" i="2" a="1"/>
  <c r="K105" i="2" s="1"/>
  <c r="K102" i="2" a="1"/>
  <c r="K102" i="2" s="1"/>
  <c r="K100" i="2" a="1"/>
  <c r="K100" i="2" s="1"/>
  <c r="K98" i="2" a="1"/>
  <c r="K98" i="2" s="1"/>
  <c r="K96" i="2" a="1"/>
  <c r="K96" i="2" s="1"/>
  <c r="K90" i="2" a="1"/>
  <c r="K90" i="2" s="1"/>
  <c r="K87" i="2" a="1"/>
  <c r="K87" i="2" s="1"/>
  <c r="K84" i="2" a="1"/>
  <c r="K84" i="2" s="1"/>
  <c r="K81" i="2" a="1"/>
  <c r="K81" i="2" s="1"/>
  <c r="K77" i="2" a="1"/>
  <c r="K77" i="2" s="1"/>
  <c r="K70" i="2" a="1"/>
  <c r="K70" i="2" s="1"/>
  <c r="K60" i="2" a="1"/>
  <c r="K60" i="2" s="1"/>
  <c r="K52" i="2" a="1"/>
  <c r="K52" i="2" s="1"/>
  <c r="K45" i="2" a="1"/>
  <c r="K45" i="2" s="1"/>
  <c r="K39" i="2" a="1"/>
  <c r="K39" i="2" s="1"/>
  <c r="K24" i="2" a="1"/>
  <c r="K24" i="2" s="1"/>
  <c r="E11" i="5" l="1"/>
  <c r="D11" i="5"/>
  <c r="G9" i="5" l="1"/>
  <c r="G8" i="5"/>
  <c r="H4" i="5" l="1"/>
  <c r="H3" i="5"/>
  <c r="F10" i="5"/>
  <c r="F9" i="5"/>
  <c r="F8" i="5"/>
  <c r="F7" i="5"/>
  <c r="F5" i="5"/>
  <c r="F6" i="5"/>
  <c r="F4" i="5"/>
  <c r="F3" i="5"/>
  <c r="H10" i="5" l="1"/>
  <c r="I10" i="5" s="1"/>
  <c r="H8" i="5"/>
  <c r="H9" i="5"/>
  <c r="I9" i="5" s="1"/>
  <c r="H5" i="5"/>
  <c r="H6" i="5"/>
  <c r="I6" i="5" s="1"/>
  <c r="H7" i="5"/>
  <c r="H11" i="5" l="1"/>
  <c r="I5" i="5"/>
  <c r="I7" i="5"/>
  <c r="I8" i="5"/>
  <c r="I4" i="5"/>
  <c r="I3" i="5"/>
  <c r="I11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<sst xmlns="http://schemas.openxmlformats.org/spreadsheetml/2006/main" count="276" uniqueCount="244">
  <si>
    <t>Senior Manager Mapping Template</t>
  </si>
  <si>
    <t>Edition: V2.1</t>
  </si>
  <si>
    <t>Publication date: 1st October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</si>
  <si>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</si>
  <si>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</si>
  <si>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</si>
  <si>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</si>
  <si>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</si>
  <si>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</si>
  <si>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</si>
  <si>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</si>
  <si>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</si>
  <si>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</si>
  <si>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</si>
  <si>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</si>
  <si>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</si>
  <si>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</si>
  <si>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12/09/24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</si>
  <si>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</si>
  <si>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</si>
  <si>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</si>
  <si>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</si>
  <si>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</si>
  <si>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</si>
  <si>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Senior Manager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</si>
  <si>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</si>
  <si>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</si>
  <si>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</si>
  <si>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</si>
  <si>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</si>
  <si>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</si>
  <si>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</si>
  <si>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</si>
  <si>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</si>
  <si>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</si>
  <si>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</si>
  <si>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</si>
  <si>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</si>
  <si>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</si>
  <si>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</si>
  <si>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</si>
  <si>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</si>
  <si>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 xml:space="preserve">1.	Organisational Performance – delivering a long-term strategic purpose </t>
  </si>
  <si>
    <t xml:space="preserve">Key Management Theme 1: Service Improvement </t>
  </si>
  <si>
    <t>Ref </t>
  </si>
  <si>
    <t>Knowledge and understanding (K&amp;U):</t>
  </si>
  <si>
    <t>Professional Standard Content</t>
  </si>
  <si>
    <t>K1.1</t>
  </si>
  <si>
    <t>Strategy</t>
  </si>
  <si>
    <t>·     Develop and implement an organisational vision, culture, and values</t>
  </si>
  <si>
    <t>·     Develop an understanding of change management in operations of organisations, to include: ­   Structures
­   type - public, private, and not-for-profit
­   business modelling
­   diversity
­   global perspectives
­   governance and accountability
­   the external environment
­   social technological.</t>
  </si>
  <si>
    <t>·     Develop political awareness, legal and policy implications.</t>
  </si>
  <si>
    <t>·     Know market strategies, changing customer demands and descriptive, diagnostic, predictive, and prescriptive analytics.</t>
  </si>
  <si>
    <t>·     Manage complex relationships across multiple and diverse stakeholders.</t>
  </si>
  <si>
    <t>·     Develop and implement organisational strategy and plans, including approaches to resource and supply chain management, workforce development, sustainability, taking and managing risk, monitoring and evaluation, and quality assurance.</t>
  </si>
  <si>
    <t>·     Evaluate how to manage and respond to change in the organisation.</t>
  </si>
  <si>
    <t>K1.2</t>
  </si>
  <si>
    <t>Innovation and change</t>
  </si>
  <si>
    <t>·     Understand the impact of: ­   systems thinking
­   design thinking
­   knowledge management/development
­   data governance/management
­   services management.</t>
  </si>
  <si>
    <t>K1.3</t>
  </si>
  <si>
    <t>Governance</t>
  </si>
  <si>
    <t>·     Knowledge of ethics and values based on leadership; regulatory environments, legal, health and safety and well-being compliance requirements; corporate social responsibility; risk management, environmental impact, fiduciary responsibilities, and data/information governance.</t>
  </si>
  <si>
    <t>·     Understand competitive strategies, enterprise and risk approaches to effective decision making, and the use of data governance to implement and manage change.</t>
  </si>
  <si>
    <t>·     Know and have an awareness of Governance systems and measures within the Sport and Physical Activity Sector.</t>
  </si>
  <si>
    <t>·     Knows how to lead beyond area of control/authority.</t>
  </si>
  <si>
    <t>K1.4</t>
  </si>
  <si>
    <t>Finance</t>
  </si>
  <si>
    <t>·     Know how to evaluate financial and non-financial information.</t>
  </si>
  <si>
    <t>·     Know financial and legal governance, and procurement strategies.</t>
  </si>
  <si>
    <t>·     Develop financial strategies including budgets, financial management, accounting and how to provide financial reports.</t>
  </si>
  <si>
    <t>·     Know approaches to procurement, contracting and legal requirements.</t>
  </si>
  <si>
    <t>·     Understand micro/macro-economic principles context in an organisational setting and how this changes overtime.</t>
  </si>
  <si>
    <t xml:space="preserve">Skills </t>
  </si>
  <si>
    <t>A Senior Manager must be able to:</t>
  </si>
  <si>
    <t>S1.1</t>
  </si>
  <si>
    <t>·     Deliver high performance strategies focusing on growth and sustainable outcomes.</t>
  </si>
  <si>
    <t>·     Sets a clear agenda, consults, and gains support from key stakeholders.</t>
  </si>
  <si>
    <t>·     Able to commission and/or undertake research, and critically analyse and integrate complex information.</t>
  </si>
  <si>
    <t>·     Support the development of organisational strategy and plans.</t>
  </si>
  <si>
    <t>·     Develop and deliver operational plans; being able to set targets and Key Performance Indicators, manage resources, and monitor and measure outcomes to establish operational effectiveness, efficiencies, and excellence.</t>
  </si>
  <si>
    <t>·     Produce reports that clearly present information and data, using a range of interpretation and analytical processes.</t>
  </si>
  <si>
    <t>·     Gain wide support to deliver successful outcomes.</t>
  </si>
  <si>
    <t>S1.2</t>
  </si>
  <si>
    <t>·     Be able to initiate and lead change in the organisation through to identifying opportunities through insight/foresight management e.g. ­   competitive analysis
­   macro trends
­   customer/user understanding.</t>
  </si>
  <si>
    <t>·     Be able to create an environment for innovation and creativity, establishing the value of ideas and change initiatives and drives continuous improvement in service, product, or business processes.</t>
  </si>
  <si>
    <t>·     Manage partnerships, people, and resources effectively, and measures outcomes.</t>
  </si>
  <si>
    <t>·     Act where needed as a Sponsor, championing projects and transformation of services across organisational boundaries.</t>
  </si>
  <si>
    <t>S1.3</t>
  </si>
  <si>
    <t>·     Challenge strategies and operations in terms of ethics, responsibility, sustainability, resource allocation and business continuity/risk management.</t>
  </si>
  <si>
    <t>·     Application of principles relating to Corporate Social Responsibility, Governance, Regulatory compliance.</t>
  </si>
  <si>
    <t>·     Drives a culture of resilience and supports development of new enterprise and opportunities.</t>
  </si>
  <si>
    <t>·     Be able to influence, negotiate and use advocacy skills to build reputation and effective collaborations.</t>
  </si>
  <si>
    <t>S1.4</t>
  </si>
  <si>
    <t>·     Implement financial strategies/management results and setting to include organisational budgets, and challenges financial assumptions underpinning strategies.</t>
  </si>
  <si>
    <t>·     Be accountable for decisions based on relevant information e.g. Key performance Indicators/scorecard.</t>
  </si>
  <si>
    <t>·     Use financial data to allocate resources.</t>
  </si>
  <si>
    <t>·     Supervise procurement, supply chain management and contracts.</t>
  </si>
  <si>
    <t>·     Manage budgets, controlling expenditure and production of financial reports.</t>
  </si>
  <si>
    <t xml:space="preserve">2.	Interpersonal Excellence – leading people and developing collaborative relationships </t>
  </si>
  <si>
    <t>K&amp;U</t>
  </si>
  <si>
    <t>A Senior Manager must:</t>
  </si>
  <si>
    <t>K2.1</t>
  </si>
  <si>
    <t>Leading and developing people</t>
  </si>
  <si>
    <t>·     Critically evaluate how to build engagement and develop high performance, agile and collaborative cultures within a team.</t>
  </si>
  <si>
    <t>·     Analyse approaches to strategic workforce planning including talent management, learning organisations, workforce design, succession planning, diversity, and inclusion.</t>
  </si>
  <si>
    <t>·     Describe different inclusive leadership styles and models, how to develop teams and support people using coaching and mentoring approaches.</t>
  </si>
  <si>
    <t>·     Know the importance of organisational culture, diverse nature, values and behaviours, and the benefits of developing these within an organisation.</t>
  </si>
  <si>
    <t>·     Identify and appraise how to recruit, manage, and develop people, using inclusive talent management approaches.</t>
  </si>
  <si>
    <t>·     Evaluate how to use HR systems and processes to ensure legal requirements, Health and Safety, and well-being needs.</t>
  </si>
  <si>
    <t>·     Evaluate how goal setting and performance management leads to a supportive working environment.</t>
  </si>
  <si>
    <t>K2.2</t>
  </si>
  <si>
    <t>Developing collaborative relationships</t>
  </si>
  <si>
    <t>·     Describe large scale and inter-organisational influencing and negotiation strategies.</t>
  </si>
  <si>
    <t>·     Comprehend external political environment and use of diplomacy with diverse groups of internal and external stakeholders.</t>
  </si>
  <si>
    <t>·     Analyse how to work with board and company structures.</t>
  </si>
  <si>
    <t>·     Develop knowledge of brand and reputation management through building trust and rapport with stakeholders.</t>
  </si>
  <si>
    <t>·     Describe approaches to stakeholder, customer, and supplier management, developing engagement, facilitating cross functional working and negotiation.</t>
  </si>
  <si>
    <t>·     Know how to shape common purpose, as well as approaches to conflict management and dispute resolution, and evaluate their effectiveness.</t>
  </si>
  <si>
    <t>·     Critically appraise different forms of communication and their application to different organisational environments, settings, circumstances, and contexts.</t>
  </si>
  <si>
    <t>S2.1</t>
  </si>
  <si>
    <t xml:space="preserve"> Leading and developing    people</t>
  </si>
  <si>
    <t>·     Recognise a variety of learning/development approaches to meet the diverse needs of a workforce.</t>
  </si>
  <si>
    <t>·     Lead and influence people, building constructive working relationships across teams, using matrix management where required.</t>
  </si>
  <si>
    <t>·     Ensure workforce skills are utilised, balancing people and technical skills and encouraging continual development.</t>
  </si>
  <si>
    <t>·     Demonstrate organisational purpose and values through leading and developing people.</t>
  </si>
  <si>
    <t>·     Support others to achieve by developing and supporting them through coaching and mentoring processes.</t>
  </si>
  <si>
    <t>·     Build teams, empower, and motivate others to improve performance or achieve outcomes.</t>
  </si>
  <si>
    <t>·     Delegate to others, provide clear guidance and monitor progress.</t>
  </si>
  <si>
    <t>·     Demonstrate the ability to set goals and accountabilities at organisational and individual levels of responsibility.</t>
  </si>
  <si>
    <t>·     Develop interpersonal and team working skills.  Manage and chair meetings and clearly present actions and outcomes.</t>
  </si>
  <si>
    <t>·     Apply influencing and persuading skills, to the dynamics and politics of personal interactions.</t>
  </si>
  <si>
    <t xml:space="preserve">S2.2  </t>
  </si>
  <si>
    <t xml:space="preserve"> Building collaborative relationships</t>
  </si>
  <si>
    <t>·     Recognise and exemplify strategies involved in building rapport, with ability to positively challenge.</t>
  </si>
  <si>
    <t>·     Influence and negotiate using advocacy skills to build reputation and effective collaborations.</t>
  </si>
  <si>
    <t>·     Effectively contribute within a team environment.</t>
  </si>
  <si>
    <t>·     Conduct challenging conversations and give constructive feedback.</t>
  </si>
  <si>
    <t xml:space="preserve">·     Work collaboratively with internal and external customers and suppliers.  </t>
  </si>
  <si>
    <r>
      <t>S2.3</t>
    </r>
    <r>
      <rPr>
        <sz val="11"/>
        <color rgb="FF12326E"/>
        <rFont val="Poppins"/>
        <family val="3"/>
      </rPr>
      <t xml:space="preserve">   </t>
    </r>
  </si>
  <si>
    <t>Engaging Employees</t>
  </si>
  <si>
    <t>·     Demonstrates ways to articulate vision into operational strategies, demonstrating clarity in thinking and using inspirational communication.</t>
  </si>
  <si>
    <t>·     Creates an inclusive culture, encouraging diversity and difference.</t>
  </si>
  <si>
    <t>·     Give and receives feedback at all levels, building confidence and developing trust, and enables people to take risks.</t>
  </si>
  <si>
    <t xml:space="preserve">Delivering a long-term purpose for innovation </t>
  </si>
  <si>
    <t>K3.1</t>
  </si>
  <si>
    <t>Project management</t>
  </si>
  <si>
    <t>·     Know and review how a project moves through planning, design, development, deployment, and evaluation.</t>
  </si>
  <si>
    <t>·     Understand risk management models and reporting, risk benefit analysis and Health and Safety implications.</t>
  </si>
  <si>
    <t>·     Review the similarities and differences between: ­   Project management
­   Programme management
­   Portfolio management
­   Programmes and services.</t>
  </si>
  <si>
    <t>K3.2</t>
  </si>
  <si>
    <t>Strategic marketing</t>
  </si>
  <si>
    <t>·     Know how to create marketing and sales strategies.</t>
  </si>
  <si>
    <t>·     Know how to segment and target relevant markets and customers (global and local), analysis of opportunities and ways to market.</t>
  </si>
  <si>
    <t>·     Understand the need for innovation in product and service design.</t>
  </si>
  <si>
    <t>K3.3</t>
  </si>
  <si>
    <t>Digital business and innovation</t>
  </si>
  <si>
    <t>·     Know the importance of developing strategic innovation, and data governance protocols and their impact on organisations, including risk management.</t>
  </si>
  <si>
    <t>·     Understand innovation and digital technology’s impact on data and knowledge management for analysing business decision-making.</t>
  </si>
  <si>
    <t>S3.1</t>
  </si>
  <si>
    <t>·     Plan, organise and manage resources to achieve organisational goals.</t>
  </si>
  <si>
    <t>·     Identify key outcomes, develop, and implement plans and monitor progress, and provide reports as required.</t>
  </si>
  <si>
    <t>·     Proactively identify risk and create plans for their mitigation.</t>
  </si>
  <si>
    <t>·     Be able to initiate, lead and drive change within the organisation, identifying barriers/challenges and how to overcome them.</t>
  </si>
  <si>
    <t>·     Be able to use widely recognised project management tools.</t>
  </si>
  <si>
    <t>·     Be able to use widely recognised tools for; ­   programme management
­   portfolio management
­   programmes and services.</t>
  </si>
  <si>
    <t xml:space="preserve">S3.2      </t>
  </si>
  <si>
    <t>·     Exemplify and review methods for the use of customer insight and analysis of data to determine and drive customer service outcomes and improve customer relationships.</t>
  </si>
  <si>
    <t>·     Create approaches to developing solutions to meet customer need.</t>
  </si>
  <si>
    <t xml:space="preserve">S3.3      </t>
  </si>
  <si>
    <t>Digital business and new technologies</t>
  </si>
  <si>
    <t>·     Use qualitative and quantitative analysis of information and data and benchmarking against others to implement service/organisational improvements and opportunities for innovation and growth.</t>
  </si>
  <si>
    <t xml:space="preserve">4.   Personal effectiveness – managing self  </t>
  </si>
  <si>
    <t>K4.1</t>
  </si>
  <si>
    <t>Awareness of self and others</t>
  </si>
  <si>
    <t>·     Know how to and the importance of self-awareness as a leader/a manager and recognise different learning and management styles within organisational settings.</t>
  </si>
  <si>
    <t>·     Know and exemplify how to use emotional and social intelligence, and active listening and open questioning to work effectively with others.</t>
  </si>
  <si>
    <t>K4.2</t>
  </si>
  <si>
    <t xml:space="preserve">Management of self  </t>
  </si>
  <si>
    <t xml:space="preserve">·     Know how to manage time, set goals, prioritise activities and undertake forward planning in a business environment with a focus on outcomes.  </t>
  </si>
  <si>
    <t>·     Reflects on own performance, demonstrates professional standards in relation to behaviour and ongoing development.</t>
  </si>
  <si>
    <t>·     Advocates the use of good practice within and outside the organisation.</t>
  </si>
  <si>
    <t>K4.3</t>
  </si>
  <si>
    <t xml:space="preserve">Decision making  </t>
  </si>
  <si>
    <t>·     Know how to undertake research, data analysis, problem solving and decision making techniques.</t>
  </si>
  <si>
    <t>·     Know how to use appropriate decision making techniques to solve business problems effectively.</t>
  </si>
  <si>
    <t>·     Know how to shape the values, ethics, and governance of your organisation</t>
  </si>
  <si>
    <t>·     Know how to manage the implementation of values, ethics, and governance of your organisation.</t>
  </si>
  <si>
    <t>Skills: </t>
  </si>
  <si>
    <t xml:space="preserve">S4.1   </t>
  </si>
  <si>
    <t xml:space="preserve">Awareness of self and others  </t>
  </si>
  <si>
    <t>·     Reflect on own performance, identifying and acting on learning and    development needs.</t>
  </si>
  <si>
    <t>·     Recognise, empathise with, and understand the development of emotional intelligence of those around you.</t>
  </si>
  <si>
    <t>·     Ability to understand impact of self on others.</t>
  </si>
  <si>
    <t>·     Can manage stress and personal well-being, and confident in knowing core values and drivers.</t>
  </si>
  <si>
    <t xml:space="preserve">S4.2   </t>
  </si>
  <si>
    <t xml:space="preserve">·     Be able to create a personal development plan and use widely recognised tools and techniques to ensure the management of time and pressure effectively, and prioritisation and strategic alignment of activities.  </t>
  </si>
  <si>
    <t>·     Sets an example, and is ethical, fair consistent and impartial.</t>
  </si>
  <si>
    <t>·     Operates within organisational values and adheres to the requirements of relevant professional bodies.</t>
  </si>
  <si>
    <t xml:space="preserve">S4.3   </t>
  </si>
  <si>
    <t xml:space="preserve">·     Use evidence-based tools and ethical approaches to undertake problem solving and critical analysis, synthesis, and evaluation to support decision making.  </t>
  </si>
  <si>
    <t>·     Be able to solve complex problems and make decisions.</t>
  </si>
  <si>
    <t>·     Be able to implement and review decisions.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</si>
  <si>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</si>
  <si>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</t>
  </si>
  <si>
    <t>No of Sections</t>
  </si>
  <si>
    <t>No of Specifications</t>
  </si>
  <si>
    <t>%worth of each specification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</si>
  <si>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</si>
  <si>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</si>
  <si>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</si>
  <si>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</si>
  <si>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</si>
  <si>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</si>
  <si>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</si>
  <si>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</si>
  <si>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</si>
  <si>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</si>
  <si>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</si>
  <si>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</si>
  <si>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</si>
  <si>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</si>
  <si>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</si>
  <si>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</si>
  <si>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</si>
  <si>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</si>
  <si>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</si>
  <si>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</si>
  <si>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</si>
  <si>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</si>
  <si>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</si>
  <si>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</si>
  <si>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</si>
  <si>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</si>
  <si>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</si>
  <si>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K1</t>
  </si>
  <si>
    <t>S1</t>
  </si>
  <si>
    <t>K2</t>
  </si>
  <si>
    <t>S2</t>
  </si>
  <si>
    <t>K3</t>
  </si>
  <si>
    <t>S3</t>
  </si>
  <si>
    <t>K4</t>
  </si>
  <si>
    <t>S4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</si>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</sst>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2060"/>
      <name val="Poppins"/>
      <family val="3"/>
    </font>
    <font>
      <u/>
      <sz val="11"/>
      <color theme="10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11"/>
      <color theme="5"/>
      <name val="Poppins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theme="0" tint="-4.9989318521683403E-2"/>
        <bgColor indexed="64"/>
      </patternFill>
    </fill>
  </fills>
  <borders count="156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/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/>
      <top/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/>
      <top style="dotted">
        <color theme="0" tint="-0.499984740745262"/>
      </top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/>
      <right/>
      <top style="medium">
        <color rgb="FF12326E"/>
      </top>
      <bottom style="dotted">
        <color theme="3"/>
      </bottom>
      <diagonal/>
    </border>
    <border>
      <left/>
      <right/>
      <top style="dotted">
        <color theme="3"/>
      </top>
      <bottom style="dotted">
        <color theme="3"/>
      </bottom>
      <diagonal/>
    </border>
    <border>
      <left/>
      <right/>
      <top style="dotted">
        <color theme="3"/>
      </top>
      <bottom style="medium">
        <color rgb="FF12326E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/>
      <right/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 style="dotted">
        <color theme="0" tint="-0.34998626667073579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indexed="64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indexed="64"/>
      </right>
      <top style="medium">
        <color indexed="64"/>
      </top>
      <bottom style="medium">
        <color rgb="FF12326E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indexed="64"/>
      </top>
      <bottom style="medium">
        <color rgb="FF002060"/>
      </bottom>
      <diagonal/>
    </border>
    <border>
      <left style="medium">
        <color rgb="FF12326E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indexed="64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/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indexed="64"/>
      </bottom>
      <diagonal/>
    </border>
    <border>
      <left/>
      <right style="medium">
        <color rgb="FF12326E"/>
      </right>
      <top style="medium">
        <color rgb="FF12326E"/>
      </top>
      <bottom style="medium">
        <color indexed="64"/>
      </bottom>
      <diagonal/>
    </border>
    <border>
      <left/>
      <right style="medium">
        <color theme="4" tint="-0.499984740745262"/>
      </right>
      <top/>
      <bottom style="hair">
        <color theme="4" tint="-0.499984740745262"/>
      </bottom>
      <diagonal/>
    </border>
    <border>
      <left/>
      <right style="medium">
        <color rgb="FF002060"/>
      </right>
      <top style="hair">
        <color theme="4" tint="-0.499984740745262"/>
      </top>
      <bottom style="hair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medium">
        <color rgb="FF002060"/>
      </bottom>
      <diagonal/>
    </border>
    <border>
      <left/>
      <right/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002060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8" fillId="0" borderId="0" applyNumberFormat="0" applyFill="0" applyBorder="0" applyAlignment="0" applyProtection="0"/>
  </cellStyleXfs>
  <cellXfs count="344">
    <xf numFmtId="0" fontId="0" fillId="0" borderId="0" xfId="0"/>
    <xf numFmtId="0" fontId="1" fillId="0" borderId="0" xfId="0" applyFont="1"/>
    <xf numFmtId="0" fontId="3" fillId="0" borderId="6" xfId="0" applyFont="1" applyBorder="1"/>
    <xf numFmtId="0" fontId="4" fillId="0" borderId="6" xfId="0" applyFont="1" applyBorder="1"/>
    <xf numFmtId="0" fontId="3" fillId="0" borderId="9" xfId="0" applyFont="1" applyBorder="1"/>
    <xf numFmtId="0" fontId="5" fillId="0" borderId="0" xfId="0" applyFont="1"/>
    <xf numFmtId="0" fontId="0" fillId="7" borderId="0" xfId="0" applyFill="1"/>
    <xf numFmtId="0" fontId="7" fillId="4" borderId="7" xfId="0" applyFont="1" applyFill="1" applyBorder="1"/>
    <xf numFmtId="0" fontId="0" fillId="0" borderId="65" xfId="0" applyBorder="1"/>
    <xf numFmtId="0" fontId="0" fillId="0" borderId="67" xfId="0" applyBorder="1"/>
    <xf numFmtId="0" fontId="0" fillId="0" borderId="10" xfId="0" applyBorder="1"/>
    <xf numFmtId="0" fontId="0" fillId="0" borderId="11" xfId="0" applyBorder="1"/>
    <xf numFmtId="164" fontId="7" fillId="0" borderId="0" xfId="0" applyNumberFormat="1" applyFont="1"/>
    <xf numFmtId="0" fontId="11" fillId="4" borderId="7" xfId="0" applyFont="1" applyFill="1" applyBorder="1"/>
    <xf numFmtId="0" fontId="11" fillId="4" borderId="7" xfId="0" applyFont="1" applyFill="1" applyBorder="1" applyAlignment="1">
      <alignment vertical="center"/>
    </xf>
    <xf numFmtId="164" fontId="11" fillId="4" borderId="7" xfId="0" applyNumberFormat="1" applyFont="1" applyFill="1" applyBorder="1"/>
    <xf numFmtId="0" fontId="11" fillId="4" borderId="7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7" xfId="0" applyFont="1" applyFill="1" applyBorder="1"/>
    <xf numFmtId="0" fontId="13" fillId="0" borderId="0" xfId="0" applyFont="1" applyAlignment="1">
      <alignment vertical="center" wrapText="1"/>
    </xf>
    <xf numFmtId="164" fontId="0" fillId="0" borderId="0" xfId="0" applyNumberFormat="1"/>
    <xf numFmtId="0" fontId="14" fillId="0" borderId="12" xfId="0" applyFont="1" applyBorder="1" applyAlignment="1">
      <alignment wrapText="1"/>
    </xf>
    <xf numFmtId="0" fontId="14" fillId="0" borderId="12" xfId="0" applyFont="1" applyBorder="1"/>
    <xf numFmtId="0" fontId="14" fillId="0" borderId="66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0" xfId="0" applyFont="1" applyBorder="1" applyAlignment="1">
      <alignment wrapText="1"/>
    </xf>
    <xf numFmtId="0" fontId="0" fillId="0" borderId="85" xfId="0" applyBorder="1" applyAlignment="1">
      <alignment wrapText="1"/>
    </xf>
    <xf numFmtId="0" fontId="0" fillId="0" borderId="85" xfId="0" applyBorder="1"/>
    <xf numFmtId="0" fontId="0" fillId="0" borderId="87" xfId="0" applyBorder="1"/>
    <xf numFmtId="0" fontId="21" fillId="5" borderId="88" xfId="0" applyFont="1" applyFill="1" applyBorder="1" applyAlignment="1">
      <alignment horizontal="left" vertical="center"/>
    </xf>
    <xf numFmtId="0" fontId="21" fillId="5" borderId="89" xfId="0" applyFont="1" applyFill="1" applyBorder="1" applyAlignment="1">
      <alignment horizontal="left" vertical="center"/>
    </xf>
    <xf numFmtId="0" fontId="21" fillId="5" borderId="90" xfId="0" applyFont="1" applyFill="1" applyBorder="1" applyAlignment="1">
      <alignment horizontal="left" vertical="center"/>
    </xf>
    <xf numFmtId="0" fontId="22" fillId="0" borderId="88" xfId="0" applyFont="1" applyBorder="1" applyAlignment="1">
      <alignment horizontal="left" vertical="center"/>
    </xf>
    <xf numFmtId="0" fontId="22" fillId="0" borderId="89" xfId="0" applyFont="1" applyBorder="1" applyAlignment="1">
      <alignment horizontal="left" vertical="center"/>
    </xf>
    <xf numFmtId="0" fontId="22" fillId="0" borderId="90" xfId="0" applyFont="1" applyBorder="1" applyAlignment="1">
      <alignment horizontal="left" vertical="center" wrapText="1"/>
    </xf>
    <xf numFmtId="0" fontId="22" fillId="0" borderId="90" xfId="0" applyFont="1" applyBorder="1" applyAlignment="1">
      <alignment horizontal="left" vertical="center"/>
    </xf>
    <xf numFmtId="0" fontId="22" fillId="0" borderId="91" xfId="0" applyFont="1" applyBorder="1"/>
    <xf numFmtId="0" fontId="22" fillId="0" borderId="92" xfId="0" applyFont="1" applyBorder="1"/>
    <xf numFmtId="0" fontId="22" fillId="0" borderId="93" xfId="0" applyFont="1" applyBorder="1"/>
    <xf numFmtId="0" fontId="22" fillId="0" borderId="0" xfId="0" applyFont="1"/>
    <xf numFmtId="0" fontId="0" fillId="0" borderId="95" xfId="0" applyBorder="1"/>
    <xf numFmtId="0" fontId="23" fillId="0" borderId="0" xfId="2" applyFont="1"/>
    <xf numFmtId="0" fontId="23" fillId="0" borderId="0" xfId="0" applyFont="1"/>
    <xf numFmtId="0" fontId="25" fillId="0" borderId="67" xfId="0" applyFont="1" applyBorder="1" applyAlignment="1">
      <alignment vertical="center"/>
    </xf>
    <xf numFmtId="0" fontId="25" fillId="0" borderId="65" xfId="0" applyFont="1" applyBorder="1" applyAlignment="1">
      <alignment vertical="center"/>
    </xf>
    <xf numFmtId="0" fontId="23" fillId="0" borderId="10" xfId="0" applyFont="1" applyBorder="1" applyAlignment="1">
      <alignment wrapText="1"/>
    </xf>
    <xf numFmtId="0" fontId="26" fillId="0" borderId="65" xfId="2" applyFont="1" applyBorder="1" applyAlignment="1">
      <alignment vertical="center"/>
    </xf>
    <xf numFmtId="0" fontId="23" fillId="0" borderId="65" xfId="0" applyFont="1" applyBorder="1" applyAlignment="1">
      <alignment vertical="center"/>
    </xf>
    <xf numFmtId="0" fontId="27" fillId="0" borderId="67" xfId="0" applyFont="1" applyBorder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8" fillId="0" borderId="0" xfId="0" applyFont="1" applyAlignment="1">
      <alignment horizontal="left" vertical="center" wrapText="1"/>
    </xf>
    <xf numFmtId="0" fontId="23" fillId="0" borderId="24" xfId="0" applyFont="1" applyBorder="1" applyAlignment="1">
      <alignment vertical="center" wrapText="1"/>
    </xf>
    <xf numFmtId="0" fontId="28" fillId="2" borderId="57" xfId="0" applyFont="1" applyFill="1" applyBorder="1" applyAlignment="1">
      <alignment vertical="center" wrapText="1"/>
    </xf>
    <xf numFmtId="0" fontId="28" fillId="2" borderId="32" xfId="0" applyFont="1" applyFill="1" applyBorder="1" applyAlignment="1">
      <alignment vertical="center" wrapText="1"/>
    </xf>
    <xf numFmtId="0" fontId="23" fillId="4" borderId="44" xfId="0" applyFont="1" applyFill="1" applyBorder="1" applyAlignment="1" applyProtection="1">
      <alignment vertical="center" wrapText="1"/>
      <protection locked="0"/>
    </xf>
    <xf numFmtId="0" fontId="23" fillId="4" borderId="45" xfId="0" applyFont="1" applyFill="1" applyBorder="1" applyAlignment="1" applyProtection="1">
      <alignment horizontal="left" vertical="center" wrapText="1"/>
      <protection locked="0"/>
    </xf>
    <xf numFmtId="0" fontId="23" fillId="4" borderId="45" xfId="0" applyFont="1" applyFill="1" applyBorder="1" applyAlignment="1" applyProtection="1">
      <alignment vertical="center" wrapText="1"/>
      <protection locked="0"/>
    </xf>
    <xf numFmtId="0" fontId="23" fillId="4" borderId="47" xfId="0" applyFont="1" applyFill="1" applyBorder="1" applyAlignment="1" applyProtection="1">
      <alignment horizontal="left" vertical="center" wrapText="1"/>
      <protection locked="0"/>
    </xf>
    <xf numFmtId="0" fontId="23" fillId="4" borderId="47" xfId="0" applyFont="1" applyFill="1" applyBorder="1" applyAlignment="1" applyProtection="1">
      <alignment vertical="center" wrapText="1"/>
      <protection locked="0"/>
    </xf>
    <xf numFmtId="0" fontId="23" fillId="0" borderId="57" xfId="0" applyFont="1" applyBorder="1" applyAlignment="1" applyProtection="1">
      <alignment vertical="center" wrapText="1"/>
      <protection locked="0"/>
    </xf>
    <xf numFmtId="0" fontId="23" fillId="0" borderId="32" xfId="0" applyFont="1" applyBorder="1" applyAlignment="1" applyProtection="1">
      <alignment vertical="center" wrapText="1"/>
      <protection locked="0"/>
    </xf>
    <xf numFmtId="0" fontId="23" fillId="4" borderId="48" xfId="0" applyFont="1" applyFill="1" applyBorder="1" applyAlignment="1" applyProtection="1">
      <alignment horizontal="left" vertical="center" wrapText="1"/>
      <protection locked="0"/>
    </xf>
    <xf numFmtId="0" fontId="23" fillId="4" borderId="48" xfId="0" applyFont="1" applyFill="1" applyBorder="1" applyAlignment="1" applyProtection="1">
      <alignment vertical="center" wrapText="1"/>
      <protection locked="0"/>
    </xf>
    <xf numFmtId="0" fontId="23" fillId="4" borderId="46" xfId="0" applyFont="1" applyFill="1" applyBorder="1" applyAlignment="1" applyProtection="1">
      <alignment horizontal="left" vertical="center" wrapText="1"/>
      <protection locked="0"/>
    </xf>
    <xf numFmtId="0" fontId="23" fillId="4" borderId="46" xfId="0" applyFont="1" applyFill="1" applyBorder="1" applyAlignment="1" applyProtection="1">
      <alignment vertical="center" wrapText="1"/>
      <protection locked="0"/>
    </xf>
    <xf numFmtId="0" fontId="23" fillId="4" borderId="51" xfId="0" applyFont="1" applyFill="1" applyBorder="1" applyAlignment="1" applyProtection="1">
      <alignment horizontal="left" vertical="center" wrapText="1"/>
      <protection locked="0"/>
    </xf>
    <xf numFmtId="0" fontId="23" fillId="4" borderId="51" xfId="0" applyFont="1" applyFill="1" applyBorder="1" applyAlignment="1" applyProtection="1">
      <alignment vertical="center" wrapText="1"/>
      <protection locked="0"/>
    </xf>
    <xf numFmtId="0" fontId="23" fillId="4" borderId="49" xfId="0" applyFont="1" applyFill="1" applyBorder="1" applyAlignment="1" applyProtection="1">
      <alignment horizontal="center" vertical="center" wrapText="1"/>
      <protection locked="0"/>
    </xf>
    <xf numFmtId="0" fontId="23" fillId="4" borderId="50" xfId="0" applyFont="1" applyFill="1" applyBorder="1" applyAlignment="1" applyProtection="1">
      <alignment horizontal="left" vertical="center" wrapText="1"/>
      <protection locked="0"/>
    </xf>
    <xf numFmtId="0" fontId="23" fillId="4" borderId="50" xfId="0" applyFont="1" applyFill="1" applyBorder="1" applyAlignment="1" applyProtection="1">
      <alignment vertical="center" wrapText="1"/>
      <protection locked="0"/>
    </xf>
    <xf numFmtId="0" fontId="23" fillId="0" borderId="58" xfId="0" applyFont="1" applyBorder="1" applyAlignment="1" applyProtection="1">
      <alignment vertical="center" wrapText="1"/>
      <protection locked="0"/>
    </xf>
    <xf numFmtId="0" fontId="23" fillId="0" borderId="33" xfId="0" applyFont="1" applyBorder="1" applyAlignment="1" applyProtection="1">
      <alignment vertical="center" wrapText="1"/>
      <protection locked="0"/>
    </xf>
    <xf numFmtId="0" fontId="23" fillId="4" borderId="44" xfId="0" applyFont="1" applyFill="1" applyBorder="1" applyAlignment="1" applyProtection="1">
      <alignment horizontal="left" vertical="center" wrapText="1"/>
      <protection locked="0"/>
    </xf>
    <xf numFmtId="0" fontId="23" fillId="4" borderId="49" xfId="0" applyFont="1" applyFill="1" applyBorder="1" applyAlignment="1" applyProtection="1">
      <alignment horizontal="left" vertical="center" wrapText="1"/>
      <protection locked="0"/>
    </xf>
    <xf numFmtId="0" fontId="23" fillId="4" borderId="49" xfId="0" applyFont="1" applyFill="1" applyBorder="1" applyAlignment="1" applyProtection="1">
      <alignment vertical="center" wrapText="1"/>
      <protection locked="0"/>
    </xf>
    <xf numFmtId="0" fontId="23" fillId="4" borderId="31" xfId="0" applyFont="1" applyFill="1" applyBorder="1" applyAlignment="1" applyProtection="1">
      <alignment vertical="center" wrapText="1"/>
      <protection locked="0"/>
    </xf>
    <xf numFmtId="0" fontId="23" fillId="4" borderId="29" xfId="0" applyFont="1" applyFill="1" applyBorder="1" applyAlignment="1" applyProtection="1">
      <alignment vertical="center" wrapText="1"/>
      <protection locked="0"/>
    </xf>
    <xf numFmtId="0" fontId="23" fillId="4" borderId="30" xfId="0" applyFont="1" applyFill="1" applyBorder="1" applyAlignment="1" applyProtection="1">
      <alignment vertical="center" wrapText="1"/>
      <protection locked="0"/>
    </xf>
    <xf numFmtId="0" fontId="23" fillId="2" borderId="51" xfId="0" applyFont="1" applyFill="1" applyBorder="1" applyAlignment="1" applyProtection="1">
      <alignment vertical="center" wrapTex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3" fillId="0" borderId="51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4" borderId="53" xfId="0" applyFont="1" applyFill="1" applyBorder="1" applyAlignment="1" applyProtection="1">
      <alignment vertical="center" wrapText="1"/>
      <protection locked="0"/>
    </xf>
    <xf numFmtId="0" fontId="23" fillId="2" borderId="14" xfId="0" applyFont="1" applyFill="1" applyBorder="1" applyAlignment="1" applyProtection="1">
      <alignment vertical="center" wrapText="1"/>
      <protection locked="0"/>
    </xf>
    <xf numFmtId="0" fontId="23" fillId="2" borderId="15" xfId="0" applyFont="1" applyFill="1" applyBorder="1" applyAlignment="1" applyProtection="1">
      <alignment vertical="center" wrapText="1"/>
      <protection locked="0"/>
    </xf>
    <xf numFmtId="0" fontId="23" fillId="2" borderId="57" xfId="0" applyFont="1" applyFill="1" applyBorder="1" applyAlignment="1" applyProtection="1">
      <alignment vertical="center" wrapText="1"/>
      <protection locked="0"/>
    </xf>
    <xf numFmtId="0" fontId="23" fillId="2" borderId="32" xfId="0" applyFont="1" applyFill="1" applyBorder="1" applyAlignment="1" applyProtection="1">
      <alignment vertical="center" wrapText="1"/>
      <protection locked="0"/>
    </xf>
    <xf numFmtId="0" fontId="23" fillId="0" borderId="51" xfId="0" applyFont="1" applyBorder="1" applyAlignment="1">
      <alignment vertical="center" wrapText="1"/>
    </xf>
    <xf numFmtId="0" fontId="23" fillId="2" borderId="0" xfId="0" applyFont="1" applyFill="1" applyAlignment="1">
      <alignment vertical="center" wrapText="1"/>
    </xf>
    <xf numFmtId="0" fontId="28" fillId="2" borderId="32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vertical="center" wrapText="1"/>
    </xf>
    <xf numFmtId="0" fontId="23" fillId="5" borderId="61" xfId="0" applyFont="1" applyFill="1" applyBorder="1" applyAlignment="1" applyProtection="1">
      <alignment horizontal="center" vertical="center" wrapText="1"/>
      <protection locked="0"/>
    </xf>
    <xf numFmtId="0" fontId="23" fillId="5" borderId="23" xfId="0" applyFont="1" applyFill="1" applyBorder="1" applyAlignment="1" applyProtection="1">
      <alignment horizontal="center" vertical="center" wrapText="1"/>
      <protection locked="0"/>
    </xf>
    <xf numFmtId="0" fontId="23" fillId="5" borderId="44" xfId="0" applyFont="1" applyFill="1" applyBorder="1" applyAlignment="1" applyProtection="1">
      <alignment vertical="center" wrapText="1"/>
      <protection locked="0"/>
    </xf>
    <xf numFmtId="0" fontId="23" fillId="5" borderId="18" xfId="0" applyFont="1" applyFill="1" applyBorder="1" applyAlignment="1" applyProtection="1">
      <alignment vertical="center" wrapText="1"/>
      <protection locked="0"/>
    </xf>
    <xf numFmtId="0" fontId="23" fillId="6" borderId="18" xfId="0" applyFont="1" applyFill="1" applyBorder="1" applyAlignment="1" applyProtection="1">
      <alignment vertical="center" wrapText="1"/>
      <protection locked="0"/>
    </xf>
    <xf numFmtId="0" fontId="23" fillId="5" borderId="62" xfId="1" applyFont="1" applyFill="1" applyBorder="1" applyAlignment="1" applyProtection="1">
      <alignment horizontal="center" vertical="center" wrapText="1"/>
      <protection locked="0"/>
    </xf>
    <xf numFmtId="0" fontId="23" fillId="5" borderId="24" xfId="0" applyFont="1" applyFill="1" applyBorder="1" applyAlignment="1" applyProtection="1">
      <alignment horizontal="center" vertical="center" wrapText="1"/>
      <protection locked="0"/>
    </xf>
    <xf numFmtId="0" fontId="23" fillId="5" borderId="45" xfId="0" applyFont="1" applyFill="1" applyBorder="1" applyAlignment="1" applyProtection="1">
      <alignment vertical="center" wrapText="1"/>
      <protection locked="0"/>
    </xf>
    <xf numFmtId="0" fontId="23" fillId="5" borderId="19" xfId="0" applyFont="1" applyFill="1" applyBorder="1" applyAlignment="1" applyProtection="1">
      <alignment vertical="center" wrapText="1"/>
      <protection locked="0"/>
    </xf>
    <xf numFmtId="0" fontId="23" fillId="6" borderId="19" xfId="0" applyFont="1" applyFill="1" applyBorder="1" applyAlignment="1" applyProtection="1">
      <alignment vertical="center" wrapText="1"/>
      <protection locked="0"/>
    </xf>
    <xf numFmtId="0" fontId="23" fillId="5" borderId="63" xfId="1" applyFont="1" applyFill="1" applyBorder="1" applyAlignment="1" applyProtection="1">
      <alignment horizontal="center" vertical="center" wrapText="1"/>
      <protection locked="0"/>
    </xf>
    <xf numFmtId="0" fontId="23" fillId="5" borderId="25" xfId="0" applyFont="1" applyFill="1" applyBorder="1" applyAlignment="1" applyProtection="1">
      <alignment horizontal="center" vertical="center" wrapText="1"/>
      <protection locked="0"/>
    </xf>
    <xf numFmtId="0" fontId="23" fillId="5" borderId="47" xfId="0" applyFont="1" applyFill="1" applyBorder="1" applyAlignment="1" applyProtection="1">
      <alignment vertical="center" wrapText="1"/>
      <protection locked="0"/>
    </xf>
    <xf numFmtId="0" fontId="23" fillId="5" borderId="22" xfId="0" applyFont="1" applyFill="1" applyBorder="1" applyAlignment="1" applyProtection="1">
      <alignment vertical="center" wrapText="1"/>
      <protection locked="0"/>
    </xf>
    <xf numFmtId="0" fontId="23" fillId="2" borderId="33" xfId="0" applyFont="1" applyFill="1" applyBorder="1" applyAlignment="1" applyProtection="1">
      <alignment vertical="center" wrapText="1"/>
      <protection locked="0"/>
    </xf>
    <xf numFmtId="0" fontId="23" fillId="6" borderId="22" xfId="0" applyFont="1" applyFill="1" applyBorder="1" applyAlignment="1" applyProtection="1">
      <alignment vertical="center" wrapText="1"/>
      <protection locked="0"/>
    </xf>
    <xf numFmtId="0" fontId="23" fillId="0" borderId="32" xfId="0" applyFont="1" applyBorder="1" applyAlignment="1" applyProtection="1">
      <alignment horizontal="center" vertical="center" wrapText="1"/>
      <protection locked="0"/>
    </xf>
    <xf numFmtId="0" fontId="23" fillId="0" borderId="54" xfId="0" applyFont="1" applyBorder="1" applyAlignment="1" applyProtection="1">
      <alignment vertical="center" wrapText="1"/>
      <protection locked="0"/>
    </xf>
    <xf numFmtId="0" fontId="23" fillId="5" borderId="17" xfId="0" applyFont="1" applyFill="1" applyBorder="1" applyAlignment="1" applyProtection="1">
      <alignment horizontal="center" vertical="center" wrapText="1"/>
      <protection locked="0"/>
    </xf>
    <xf numFmtId="0" fontId="23" fillId="5" borderId="48" xfId="0" applyFont="1" applyFill="1" applyBorder="1" applyAlignment="1" applyProtection="1">
      <alignment vertical="center" wrapText="1"/>
      <protection locked="0"/>
    </xf>
    <xf numFmtId="0" fontId="23" fillId="5" borderId="40" xfId="0" applyFont="1" applyFill="1" applyBorder="1" applyAlignment="1" applyProtection="1">
      <alignment vertical="center" wrapText="1"/>
      <protection locked="0"/>
    </xf>
    <xf numFmtId="0" fontId="23" fillId="6" borderId="40" xfId="0" applyFont="1" applyFill="1" applyBorder="1" applyAlignment="1" applyProtection="1">
      <alignment vertical="center" wrapText="1"/>
      <protection locked="0"/>
    </xf>
    <xf numFmtId="0" fontId="23" fillId="5" borderId="5" xfId="0" applyFont="1" applyFill="1" applyBorder="1" applyAlignment="1" applyProtection="1">
      <alignment horizontal="center" vertical="center" wrapText="1"/>
      <protection locked="0"/>
    </xf>
    <xf numFmtId="0" fontId="23" fillId="5" borderId="59" xfId="0" applyFont="1" applyFill="1" applyBorder="1" applyAlignment="1" applyProtection="1">
      <alignment horizontal="center" vertical="center" wrapText="1"/>
      <protection locked="0"/>
    </xf>
    <xf numFmtId="0" fontId="23" fillId="5" borderId="52" xfId="0" applyFont="1" applyFill="1" applyBorder="1" applyAlignment="1" applyProtection="1">
      <alignment vertical="center" wrapText="1"/>
      <protection locked="0"/>
    </xf>
    <xf numFmtId="0" fontId="23" fillId="5" borderId="42" xfId="0" applyFont="1" applyFill="1" applyBorder="1" applyAlignment="1" applyProtection="1">
      <alignment vertical="center" wrapText="1"/>
      <protection locked="0"/>
    </xf>
    <xf numFmtId="0" fontId="23" fillId="6" borderId="20" xfId="0" applyFont="1" applyFill="1" applyBorder="1" applyAlignment="1" applyProtection="1">
      <alignment vertical="center" wrapText="1"/>
      <protection locked="0"/>
    </xf>
    <xf numFmtId="0" fontId="23" fillId="5" borderId="0" xfId="0" applyFont="1" applyFill="1" applyAlignment="1" applyProtection="1">
      <alignment horizontal="center" vertical="center" wrapText="1"/>
      <protection locked="0"/>
    </xf>
    <xf numFmtId="0" fontId="23" fillId="5" borderId="51" xfId="0" applyFont="1" applyFill="1" applyBorder="1" applyAlignment="1" applyProtection="1">
      <alignment vertical="center" wrapText="1"/>
      <protection locked="0"/>
    </xf>
    <xf numFmtId="0" fontId="23" fillId="5" borderId="24" xfId="0" applyFont="1" applyFill="1" applyBorder="1" applyAlignment="1" applyProtection="1">
      <alignment vertical="center" wrapText="1"/>
      <protection locked="0"/>
    </xf>
    <xf numFmtId="0" fontId="23" fillId="6" borderId="24" xfId="0" applyFont="1" applyFill="1" applyBorder="1" applyAlignment="1" applyProtection="1">
      <alignment vertical="center" wrapText="1"/>
      <protection locked="0"/>
    </xf>
    <xf numFmtId="0" fontId="23" fillId="5" borderId="51" xfId="0" applyFont="1" applyFill="1" applyBorder="1" applyAlignment="1" applyProtection="1">
      <alignment horizontal="center" vertical="center" wrapText="1"/>
      <protection locked="0"/>
    </xf>
    <xf numFmtId="0" fontId="23" fillId="6" borderId="21" xfId="0" applyFont="1" applyFill="1" applyBorder="1" applyAlignment="1" applyProtection="1">
      <alignment horizontal="center" vertical="center" wrapText="1"/>
      <protection locked="0"/>
    </xf>
    <xf numFmtId="0" fontId="23" fillId="5" borderId="13" xfId="0" applyFont="1" applyFill="1" applyBorder="1" applyAlignment="1" applyProtection="1">
      <alignment horizontal="center" vertical="center" wrapText="1"/>
      <protection locked="0"/>
    </xf>
    <xf numFmtId="0" fontId="23" fillId="5" borderId="50" xfId="0" applyFont="1" applyFill="1" applyBorder="1" applyAlignment="1" applyProtection="1">
      <alignment vertical="center" wrapText="1"/>
      <protection locked="0"/>
    </xf>
    <xf numFmtId="0" fontId="23" fillId="5" borderId="41" xfId="0" applyFont="1" applyFill="1" applyBorder="1" applyAlignment="1" applyProtection="1">
      <alignment vertical="center" wrapText="1"/>
      <protection locked="0"/>
    </xf>
    <xf numFmtId="0" fontId="23" fillId="6" borderId="41" xfId="0" applyFont="1" applyFill="1" applyBorder="1" applyAlignment="1" applyProtection="1">
      <alignment vertical="center" wrapText="1"/>
      <protection locked="0"/>
    </xf>
    <xf numFmtId="0" fontId="23" fillId="0" borderId="33" xfId="0" applyFont="1" applyBorder="1" applyAlignment="1" applyProtection="1">
      <alignment horizontal="center" vertical="center" wrapText="1"/>
      <protection locked="0"/>
    </xf>
    <xf numFmtId="0" fontId="23" fillId="0" borderId="56" xfId="0" applyFont="1" applyBorder="1" applyAlignment="1" applyProtection="1">
      <alignment vertical="center" wrapText="1"/>
      <protection locked="0"/>
    </xf>
    <xf numFmtId="0" fontId="23" fillId="5" borderId="37" xfId="0" applyFont="1" applyFill="1" applyBorder="1" applyAlignment="1" applyProtection="1">
      <alignment horizontal="center" vertical="center" wrapText="1"/>
      <protection locked="0"/>
    </xf>
    <xf numFmtId="0" fontId="23" fillId="5" borderId="73" xfId="0" applyFont="1" applyFill="1" applyBorder="1" applyAlignment="1" applyProtection="1">
      <alignment horizontal="center" vertical="center" wrapText="1"/>
      <protection locked="0"/>
    </xf>
    <xf numFmtId="0" fontId="23" fillId="5" borderId="49" xfId="0" applyFont="1" applyFill="1" applyBorder="1" applyAlignment="1" applyProtection="1">
      <alignment vertical="center" wrapText="1"/>
      <protection locked="0"/>
    </xf>
    <xf numFmtId="0" fontId="23" fillId="5" borderId="74" xfId="0" applyFont="1" applyFill="1" applyBorder="1" applyAlignment="1" applyProtection="1">
      <alignment vertical="center" wrapText="1"/>
      <protection locked="0"/>
    </xf>
    <xf numFmtId="0" fontId="23" fillId="6" borderId="74" xfId="0" applyFont="1" applyFill="1" applyBorder="1" applyAlignment="1" applyProtection="1">
      <alignment vertical="center" wrapText="1"/>
      <protection locked="0"/>
    </xf>
    <xf numFmtId="0" fontId="23" fillId="5" borderId="46" xfId="0" applyFont="1" applyFill="1" applyBorder="1" applyAlignment="1" applyProtection="1">
      <alignment vertical="center" wrapText="1"/>
      <protection locked="0"/>
    </xf>
    <xf numFmtId="0" fontId="23" fillId="5" borderId="33" xfId="0" applyFont="1" applyFill="1" applyBorder="1" applyAlignment="1" applyProtection="1">
      <alignment horizontal="center" vertical="center" wrapText="1"/>
      <protection locked="0"/>
    </xf>
    <xf numFmtId="0" fontId="23" fillId="5" borderId="31" xfId="0" applyFont="1" applyFill="1" applyBorder="1" applyAlignment="1" applyProtection="1">
      <alignment vertical="center" wrapText="1"/>
      <protection locked="0"/>
    </xf>
    <xf numFmtId="0" fontId="23" fillId="5" borderId="25" xfId="0" applyFont="1" applyFill="1" applyBorder="1" applyAlignment="1" applyProtection="1">
      <alignment vertical="center" wrapText="1"/>
      <protection locked="0"/>
    </xf>
    <xf numFmtId="0" fontId="23" fillId="6" borderId="28" xfId="0" applyFont="1" applyFill="1" applyBorder="1" applyAlignment="1" applyProtection="1">
      <alignment vertical="center" wrapText="1"/>
      <protection locked="0"/>
    </xf>
    <xf numFmtId="0" fontId="23" fillId="5" borderId="38" xfId="0" applyFont="1" applyFill="1" applyBorder="1" applyAlignment="1" applyProtection="1">
      <alignment horizontal="center" vertical="center" wrapText="1"/>
      <protection locked="0"/>
    </xf>
    <xf numFmtId="0" fontId="23" fillId="5" borderId="34" xfId="0" applyFont="1" applyFill="1" applyBorder="1" applyAlignment="1" applyProtection="1">
      <alignment horizontal="center" vertical="center" wrapText="1"/>
      <protection locked="0"/>
    </xf>
    <xf numFmtId="0" fontId="23" fillId="5" borderId="29" xfId="0" applyFont="1" applyFill="1" applyBorder="1" applyAlignment="1" applyProtection="1">
      <alignment vertical="center" wrapText="1"/>
      <protection locked="0"/>
    </xf>
    <xf numFmtId="0" fontId="23" fillId="5" borderId="26" xfId="0" applyFont="1" applyFill="1" applyBorder="1" applyAlignment="1" applyProtection="1">
      <alignment vertical="center" wrapText="1"/>
      <protection locked="0"/>
    </xf>
    <xf numFmtId="0" fontId="23" fillId="6" borderId="26" xfId="0" applyFont="1" applyFill="1" applyBorder="1" applyAlignment="1" applyProtection="1">
      <alignment vertical="center" wrapText="1"/>
      <protection locked="0"/>
    </xf>
    <xf numFmtId="0" fontId="23" fillId="5" borderId="35" xfId="0" applyFont="1" applyFill="1" applyBorder="1" applyAlignment="1" applyProtection="1">
      <alignment horizontal="center" vertical="center" wrapText="1"/>
      <protection locked="0"/>
    </xf>
    <xf numFmtId="0" fontId="23" fillId="5" borderId="30" xfId="0" applyFont="1" applyFill="1" applyBorder="1" applyAlignment="1" applyProtection="1">
      <alignment vertical="center" wrapText="1"/>
      <protection locked="0"/>
    </xf>
    <xf numFmtId="0" fontId="23" fillId="5" borderId="27" xfId="0" applyFont="1" applyFill="1" applyBorder="1" applyAlignment="1" applyProtection="1">
      <alignment vertical="center" wrapText="1"/>
      <protection locked="0"/>
    </xf>
    <xf numFmtId="0" fontId="23" fillId="6" borderId="27" xfId="0" applyFont="1" applyFill="1" applyBorder="1" applyAlignment="1" applyProtection="1">
      <alignment vertical="center" wrapText="1"/>
      <protection locked="0"/>
    </xf>
    <xf numFmtId="0" fontId="23" fillId="5" borderId="36" xfId="0" applyFont="1" applyFill="1" applyBorder="1" applyAlignment="1" applyProtection="1">
      <alignment horizontal="center" vertical="center" wrapText="1"/>
      <protection locked="0"/>
    </xf>
    <xf numFmtId="0" fontId="23" fillId="5" borderId="28" xfId="0" applyFont="1" applyFill="1" applyBorder="1" applyAlignment="1" applyProtection="1">
      <alignment vertical="center" wrapText="1"/>
      <protection locked="0"/>
    </xf>
    <xf numFmtId="0" fontId="23" fillId="2" borderId="0" xfId="0" applyFont="1" applyFill="1" applyAlignment="1" applyProtection="1">
      <alignment horizontal="center" vertical="center" wrapText="1"/>
      <protection locked="0"/>
    </xf>
    <xf numFmtId="0" fontId="23" fillId="2" borderId="55" xfId="0" applyFont="1" applyFill="1" applyBorder="1" applyAlignment="1" applyProtection="1">
      <alignment vertical="center" wrapText="1"/>
      <protection locked="0"/>
    </xf>
    <xf numFmtId="0" fontId="23" fillId="2" borderId="60" xfId="0" applyFont="1" applyFill="1" applyBorder="1" applyAlignment="1" applyProtection="1">
      <alignment vertical="center" wrapText="1"/>
      <protection locked="0"/>
    </xf>
    <xf numFmtId="0" fontId="23" fillId="2" borderId="35" xfId="0" applyFont="1" applyFill="1" applyBorder="1" applyAlignment="1" applyProtection="1">
      <alignment vertical="center" wrapText="1"/>
      <protection locked="0"/>
    </xf>
    <xf numFmtId="0" fontId="23" fillId="2" borderId="34" xfId="0" applyFont="1" applyFill="1" applyBorder="1" applyAlignment="1" applyProtection="1">
      <alignment vertical="center" wrapText="1"/>
      <protection locked="0"/>
    </xf>
    <xf numFmtId="0" fontId="23" fillId="2" borderId="96" xfId="0" applyFont="1" applyFill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55" xfId="0" applyFont="1" applyBorder="1" applyAlignment="1" applyProtection="1">
      <alignment vertical="center" wrapText="1"/>
      <protection locked="0"/>
    </xf>
    <xf numFmtId="0" fontId="23" fillId="5" borderId="60" xfId="0" applyFont="1" applyFill="1" applyBorder="1" applyAlignment="1" applyProtection="1">
      <alignment horizontal="center" vertical="center" wrapText="1"/>
      <protection locked="0"/>
    </xf>
    <xf numFmtId="0" fontId="23" fillId="5" borderId="53" xfId="0" applyFont="1" applyFill="1" applyBorder="1" applyAlignment="1" applyProtection="1">
      <alignment vertical="center" wrapText="1"/>
      <protection locked="0"/>
    </xf>
    <xf numFmtId="0" fontId="23" fillId="5" borderId="43" xfId="0" applyFont="1" applyFill="1" applyBorder="1" applyAlignment="1" applyProtection="1">
      <alignment vertical="center" wrapText="1"/>
      <protection locked="0"/>
    </xf>
    <xf numFmtId="0" fontId="23" fillId="6" borderId="43" xfId="0" applyFont="1" applyFill="1" applyBorder="1" applyAlignment="1" applyProtection="1">
      <alignment vertical="center" wrapText="1"/>
      <protection locked="0"/>
    </xf>
    <xf numFmtId="0" fontId="23" fillId="2" borderId="15" xfId="0" applyFont="1" applyFill="1" applyBorder="1" applyAlignment="1" applyProtection="1">
      <alignment horizontal="center" vertical="center" wrapText="1"/>
      <protection locked="0"/>
    </xf>
    <xf numFmtId="0" fontId="23" fillId="2" borderId="16" xfId="0" applyFont="1" applyFill="1" applyBorder="1" applyAlignment="1" applyProtection="1">
      <alignment vertical="center" wrapText="1"/>
      <protection locked="0"/>
    </xf>
    <xf numFmtId="0" fontId="23" fillId="2" borderId="32" xfId="0" applyFont="1" applyFill="1" applyBorder="1" applyAlignment="1" applyProtection="1">
      <alignment horizontal="center" vertical="center" wrapText="1"/>
      <protection locked="0"/>
    </xf>
    <xf numFmtId="0" fontId="23" fillId="2" borderId="54" xfId="0" applyFont="1" applyFill="1" applyBorder="1" applyAlignment="1" applyProtection="1">
      <alignment vertical="center" wrapText="1"/>
      <protection locked="0"/>
    </xf>
    <xf numFmtId="0" fontId="23" fillId="0" borderId="5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8" fillId="0" borderId="97" xfId="0" applyFont="1" applyBorder="1" applyAlignment="1">
      <alignment horizontal="left" vertical="center" wrapText="1"/>
    </xf>
    <xf numFmtId="0" fontId="28" fillId="4" borderId="106" xfId="0" applyFont="1" applyFill="1" applyBorder="1" applyAlignment="1" applyProtection="1">
      <alignment horizontal="center" vertical="center" wrapText="1"/>
      <protection locked="0"/>
    </xf>
    <xf numFmtId="0" fontId="28" fillId="4" borderId="107" xfId="0" applyFont="1" applyFill="1" applyBorder="1" applyAlignment="1" applyProtection="1">
      <alignment horizontal="center" vertical="center" wrapText="1"/>
      <protection locked="0"/>
    </xf>
    <xf numFmtId="0" fontId="28" fillId="5" borderId="109" xfId="0" applyFont="1" applyFill="1" applyBorder="1" applyAlignment="1">
      <alignment horizontal="center" vertical="center" wrapText="1"/>
    </xf>
    <xf numFmtId="0" fontId="28" fillId="5" borderId="110" xfId="0" applyFont="1" applyFill="1" applyBorder="1" applyAlignment="1">
      <alignment horizontal="center" vertical="center" wrapText="1"/>
    </xf>
    <xf numFmtId="0" fontId="28" fillId="5" borderId="111" xfId="0" applyFont="1" applyFill="1" applyBorder="1" applyAlignment="1">
      <alignment horizontal="center" vertical="center" wrapText="1"/>
    </xf>
    <xf numFmtId="0" fontId="28" fillId="5" borderId="112" xfId="0" applyFont="1" applyFill="1" applyBorder="1" applyAlignment="1">
      <alignment horizontal="center" vertical="center" wrapText="1"/>
    </xf>
    <xf numFmtId="0" fontId="28" fillId="6" borderId="114" xfId="0" applyFont="1" applyFill="1" applyBorder="1" applyAlignment="1">
      <alignment horizontal="center" vertical="center" wrapText="1"/>
    </xf>
    <xf numFmtId="0" fontId="23" fillId="5" borderId="58" xfId="0" applyFont="1" applyFill="1" applyBorder="1" applyAlignment="1" applyProtection="1">
      <alignment vertical="center" wrapText="1"/>
      <protection locked="0"/>
    </xf>
    <xf numFmtId="0" fontId="28" fillId="0" borderId="110" xfId="0" applyFont="1" applyBorder="1" applyAlignment="1">
      <alignment horizontal="left" vertical="center" wrapText="1"/>
    </xf>
    <xf numFmtId="0" fontId="28" fillId="0" borderId="13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11" fillId="0" borderId="7" xfId="0" applyNumberFormat="1" applyFont="1" applyBorder="1" applyAlignment="1">
      <alignment horizontal="center"/>
    </xf>
    <xf numFmtId="164" fontId="12" fillId="4" borderId="7" xfId="0" applyNumberFormat="1" applyFont="1" applyFill="1" applyBorder="1" applyAlignment="1">
      <alignment horizontal="center"/>
    </xf>
    <xf numFmtId="164" fontId="12" fillId="0" borderId="7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3" fillId="4" borderId="37" xfId="0" applyFont="1" applyFill="1" applyBorder="1" applyAlignment="1" applyProtection="1">
      <alignment vertical="center" wrapText="1"/>
      <protection locked="0"/>
    </xf>
    <xf numFmtId="0" fontId="23" fillId="4" borderId="5" xfId="0" applyFont="1" applyFill="1" applyBorder="1" applyAlignment="1" applyProtection="1">
      <alignment vertical="center" wrapText="1"/>
      <protection locked="0"/>
    </xf>
    <xf numFmtId="0" fontId="23" fillId="4" borderId="38" xfId="0" applyFont="1" applyFill="1" applyBorder="1" applyAlignment="1" applyProtection="1">
      <alignment vertical="center" wrapText="1"/>
      <protection locked="0"/>
    </xf>
    <xf numFmtId="0" fontId="23" fillId="4" borderId="17" xfId="0" applyFont="1" applyFill="1" applyBorder="1" applyAlignment="1" applyProtection="1">
      <alignment vertical="center" wrapText="1"/>
      <protection locked="0"/>
    </xf>
    <xf numFmtId="0" fontId="23" fillId="4" borderId="140" xfId="0" applyFont="1" applyFill="1" applyBorder="1" applyAlignment="1" applyProtection="1">
      <alignment vertical="center" wrapText="1"/>
      <protection locked="0"/>
    </xf>
    <xf numFmtId="0" fontId="23" fillId="4" borderId="0" xfId="0" applyFont="1" applyFill="1" applyAlignment="1" applyProtection="1">
      <alignment vertical="center" wrapText="1"/>
      <protection locked="0"/>
    </xf>
    <xf numFmtId="0" fontId="23" fillId="4" borderId="73" xfId="0" applyFont="1" applyFill="1" applyBorder="1" applyAlignment="1" applyProtection="1">
      <alignment horizontal="center" vertical="center" wrapText="1"/>
      <protection locked="0"/>
    </xf>
    <xf numFmtId="0" fontId="23" fillId="4" borderId="13" xfId="0" applyFont="1" applyFill="1" applyBorder="1" applyAlignment="1" applyProtection="1">
      <alignment vertical="center" wrapText="1"/>
      <protection locked="0"/>
    </xf>
    <xf numFmtId="0" fontId="23" fillId="4" borderId="141" xfId="0" applyFont="1" applyFill="1" applyBorder="1" applyAlignment="1" applyProtection="1">
      <alignment vertical="center" wrapText="1"/>
      <protection locked="0"/>
    </xf>
    <xf numFmtId="0" fontId="23" fillId="4" borderId="142" xfId="0" applyFont="1" applyFill="1" applyBorder="1" applyAlignment="1" applyProtection="1">
      <alignment vertical="center" wrapText="1"/>
      <protection locked="0"/>
    </xf>
    <xf numFmtId="0" fontId="23" fillId="4" borderId="143" xfId="0" applyFont="1" applyFill="1" applyBorder="1" applyAlignment="1" applyProtection="1">
      <alignment vertical="center" wrapText="1"/>
      <protection locked="0"/>
    </xf>
    <xf numFmtId="0" fontId="23" fillId="4" borderId="144" xfId="0" applyFont="1" applyFill="1" applyBorder="1" applyAlignment="1" applyProtection="1">
      <alignment vertical="center" wrapText="1"/>
      <protection locked="0"/>
    </xf>
    <xf numFmtId="0" fontId="23" fillId="4" borderId="145" xfId="0" applyFont="1" applyFill="1" applyBorder="1" applyAlignment="1" applyProtection="1">
      <alignment vertical="center" wrapText="1"/>
      <protection locked="0"/>
    </xf>
    <xf numFmtId="0" fontId="23" fillId="4" borderId="75" xfId="0" applyFont="1" applyFill="1" applyBorder="1" applyAlignment="1" applyProtection="1">
      <alignment vertical="center" wrapText="1"/>
      <protection locked="0"/>
    </xf>
    <xf numFmtId="0" fontId="23" fillId="4" borderId="146" xfId="0" applyFont="1" applyFill="1" applyBorder="1" applyAlignment="1" applyProtection="1">
      <alignment horizontal="center" vertical="center" wrapText="1"/>
      <protection locked="0"/>
    </xf>
    <xf numFmtId="0" fontId="23" fillId="4" borderId="147" xfId="0" applyFont="1" applyFill="1" applyBorder="1" applyAlignment="1" applyProtection="1">
      <alignment vertical="center" wrapText="1"/>
      <protection locked="0"/>
    </xf>
    <xf numFmtId="0" fontId="23" fillId="4" borderId="73" xfId="0" applyFont="1" applyFill="1" applyBorder="1" applyAlignment="1" applyProtection="1">
      <alignment vertical="center" wrapText="1"/>
      <protection locked="0"/>
    </xf>
    <xf numFmtId="0" fontId="23" fillId="4" borderId="59" xfId="0" applyFont="1" applyFill="1" applyBorder="1" applyAlignment="1" applyProtection="1">
      <alignment vertical="center" wrapText="1"/>
      <protection locked="0"/>
    </xf>
    <xf numFmtId="0" fontId="23" fillId="4" borderId="33" xfId="0" applyFont="1" applyFill="1" applyBorder="1" applyAlignment="1" applyProtection="1">
      <alignment vertical="center" wrapText="1"/>
      <protection locked="0"/>
    </xf>
    <xf numFmtId="0" fontId="23" fillId="4" borderId="146" xfId="0" applyFont="1" applyFill="1" applyBorder="1" applyAlignment="1" applyProtection="1">
      <alignment vertical="center" wrapText="1"/>
      <protection locked="0"/>
    </xf>
    <xf numFmtId="0" fontId="23" fillId="4" borderId="149" xfId="0" applyFont="1" applyFill="1" applyBorder="1" applyAlignment="1" applyProtection="1">
      <alignment vertical="center" wrapText="1"/>
      <protection locked="0"/>
    </xf>
    <xf numFmtId="0" fontId="23" fillId="4" borderId="34" xfId="0" applyFont="1" applyFill="1" applyBorder="1" applyAlignment="1" applyProtection="1">
      <alignment vertical="center" wrapText="1"/>
      <protection locked="0"/>
    </xf>
    <xf numFmtId="0" fontId="23" fillId="4" borderId="35" xfId="0" applyFont="1" applyFill="1" applyBorder="1" applyAlignment="1" applyProtection="1">
      <alignment vertical="center" wrapText="1"/>
      <protection locked="0"/>
    </xf>
    <xf numFmtId="0" fontId="23" fillId="4" borderId="36" xfId="0" applyFont="1" applyFill="1" applyBorder="1" applyAlignment="1" applyProtection="1">
      <alignment vertical="center" wrapText="1"/>
      <protection locked="0"/>
    </xf>
    <xf numFmtId="0" fontId="23" fillId="4" borderId="150" xfId="0" applyFont="1" applyFill="1" applyBorder="1" applyAlignment="1" applyProtection="1">
      <alignment vertical="center" wrapText="1"/>
      <protection locked="0"/>
    </xf>
    <xf numFmtId="0" fontId="23" fillId="4" borderId="151" xfId="0" applyFont="1" applyFill="1" applyBorder="1" applyAlignment="1" applyProtection="1">
      <alignment vertical="center" wrapText="1"/>
      <protection locked="0"/>
    </xf>
    <xf numFmtId="0" fontId="23" fillId="4" borderId="152" xfId="0" applyFont="1" applyFill="1" applyBorder="1" applyAlignment="1" applyProtection="1">
      <alignment vertical="center" wrapText="1"/>
      <protection locked="0"/>
    </xf>
    <xf numFmtId="0" fontId="23" fillId="4" borderId="60" xfId="0" applyFont="1" applyFill="1" applyBorder="1" applyAlignment="1" applyProtection="1">
      <alignment vertical="center" wrapText="1"/>
      <protection locked="0"/>
    </xf>
    <xf numFmtId="0" fontId="23" fillId="4" borderId="153" xfId="0" applyFont="1" applyFill="1" applyBorder="1" applyAlignment="1" applyProtection="1">
      <alignment vertical="center" wrapText="1"/>
      <protection locked="0"/>
    </xf>
    <xf numFmtId="0" fontId="23" fillId="4" borderId="148" xfId="0" applyFont="1" applyFill="1" applyBorder="1" applyAlignment="1" applyProtection="1">
      <alignment vertical="center" wrapText="1"/>
      <protection locked="0"/>
    </xf>
    <xf numFmtId="0" fontId="28" fillId="0" borderId="1" xfId="0" applyFont="1" applyBorder="1" applyAlignment="1">
      <alignment horizontal="center" vertical="center" wrapText="1"/>
    </xf>
    <xf numFmtId="0" fontId="28" fillId="0" borderId="97" xfId="0" applyFont="1" applyBorder="1" applyAlignment="1">
      <alignment vertical="center" wrapText="1"/>
    </xf>
    <xf numFmtId="0" fontId="28" fillId="2" borderId="51" xfId="0" applyFont="1" applyFill="1" applyBorder="1" applyAlignment="1">
      <alignment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33" xfId="0" applyFont="1" applyFill="1" applyBorder="1" applyAlignment="1">
      <alignment vertical="center" wrapText="1"/>
    </xf>
    <xf numFmtId="0" fontId="28" fillId="0" borderId="82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2" borderId="4" xfId="0" applyFont="1" applyFill="1" applyBorder="1" applyAlignment="1">
      <alignment vertical="center" wrapText="1"/>
    </xf>
    <xf numFmtId="0" fontId="28" fillId="0" borderId="154" xfId="0" applyFont="1" applyBorder="1" applyAlignment="1">
      <alignment vertical="center" wrapText="1"/>
    </xf>
    <xf numFmtId="0" fontId="28" fillId="2" borderId="75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7" fillId="0" borderId="0" xfId="0" applyFont="1"/>
    <xf numFmtId="0" fontId="28" fillId="0" borderId="0" xfId="0" applyFont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8" fillId="6" borderId="105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8" fillId="2" borderId="108" xfId="0" applyFont="1" applyFill="1" applyBorder="1" applyAlignment="1">
      <alignment horizontal="center" vertical="center" wrapText="1"/>
    </xf>
    <xf numFmtId="0" fontId="28" fillId="2" borderId="113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23" fillId="0" borderId="125" xfId="0" applyFont="1" applyBorder="1" applyAlignment="1">
      <alignment horizontal="left" vertical="center" wrapText="1"/>
    </xf>
    <xf numFmtId="0" fontId="23" fillId="2" borderId="24" xfId="0" applyFont="1" applyFill="1" applyBorder="1" applyAlignment="1" applyProtection="1">
      <alignment vertical="center" wrapText="1"/>
      <protection locked="0"/>
    </xf>
    <xf numFmtId="0" fontId="23" fillId="0" borderId="127" xfId="0" applyFont="1" applyBorder="1" applyAlignment="1">
      <alignment horizontal="left" vertical="center" wrapText="1"/>
    </xf>
    <xf numFmtId="0" fontId="23" fillId="0" borderId="128" xfId="0" applyFont="1" applyBorder="1" applyAlignment="1">
      <alignment horizontal="left" vertical="center" wrapText="1"/>
    </xf>
    <xf numFmtId="0" fontId="23" fillId="0" borderId="129" xfId="0" applyFont="1" applyBorder="1" applyAlignment="1">
      <alignment horizontal="left" vertical="center" wrapText="1"/>
    </xf>
    <xf numFmtId="0" fontId="23" fillId="2" borderId="25" xfId="0" applyFont="1" applyFill="1" applyBorder="1" applyAlignment="1" applyProtection="1">
      <alignment vertical="center" wrapText="1"/>
      <protection locked="0"/>
    </xf>
    <xf numFmtId="0" fontId="23" fillId="0" borderId="119" xfId="0" applyFont="1" applyBorder="1" applyAlignment="1">
      <alignment horizontal="left" vertical="center" wrapText="1"/>
    </xf>
    <xf numFmtId="0" fontId="23" fillId="2" borderId="23" xfId="0" applyFont="1" applyFill="1" applyBorder="1" applyAlignment="1" applyProtection="1">
      <alignment vertical="center" wrapText="1"/>
      <protection locked="0"/>
    </xf>
    <xf numFmtId="0" fontId="23" fillId="0" borderId="120" xfId="0" applyFont="1" applyBorder="1" applyAlignment="1">
      <alignment horizontal="left" vertical="center" wrapText="1"/>
    </xf>
    <xf numFmtId="0" fontId="23" fillId="0" borderId="130" xfId="0" applyFont="1" applyBorder="1" applyAlignment="1">
      <alignment horizontal="left" vertical="center" wrapText="1"/>
    </xf>
    <xf numFmtId="0" fontId="23" fillId="0" borderId="131" xfId="0" applyFont="1" applyBorder="1" applyAlignment="1">
      <alignment horizontal="left" vertical="center" wrapText="1"/>
    </xf>
    <xf numFmtId="0" fontId="23" fillId="2" borderId="24" xfId="0" applyFont="1" applyFill="1" applyBorder="1" applyAlignment="1" applyProtection="1">
      <alignment horizontal="center" vertical="center" wrapText="1"/>
      <protection locked="0"/>
    </xf>
    <xf numFmtId="0" fontId="23" fillId="0" borderId="133" xfId="0" applyFont="1" applyBorder="1" applyAlignment="1">
      <alignment horizontal="left" vertical="center" wrapText="1"/>
    </xf>
    <xf numFmtId="0" fontId="23" fillId="0" borderId="134" xfId="0" applyFont="1" applyBorder="1" applyAlignment="1">
      <alignment horizontal="left" vertical="center" wrapText="1"/>
    </xf>
    <xf numFmtId="0" fontId="23" fillId="0" borderId="32" xfId="0" applyFont="1" applyBorder="1" applyAlignment="1">
      <alignment vertical="center" wrapText="1"/>
    </xf>
    <xf numFmtId="0" fontId="23" fillId="0" borderId="126" xfId="0" applyFont="1" applyBorder="1" applyAlignment="1">
      <alignment horizontal="left" vertical="center" wrapText="1"/>
    </xf>
    <xf numFmtId="0" fontId="23" fillId="0" borderId="55" xfId="0" applyFont="1" applyBorder="1" applyAlignment="1">
      <alignment horizontal="left" vertical="center" wrapText="1"/>
    </xf>
    <xf numFmtId="0" fontId="23" fillId="0" borderId="139" xfId="0" applyFont="1" applyBorder="1" applyAlignment="1">
      <alignment horizontal="left" vertical="center" wrapText="1"/>
    </xf>
    <xf numFmtId="0" fontId="23" fillId="0" borderId="138" xfId="0" applyFont="1" applyBorder="1" applyAlignment="1">
      <alignment horizontal="left" vertical="center" wrapText="1"/>
    </xf>
    <xf numFmtId="0" fontId="23" fillId="0" borderId="121" xfId="0" applyFont="1" applyBorder="1" applyAlignment="1">
      <alignment horizontal="left" vertical="center" wrapText="1"/>
    </xf>
    <xf numFmtId="0" fontId="23" fillId="2" borderId="24" xfId="0" applyFont="1" applyFill="1" applyBorder="1" applyAlignment="1">
      <alignment vertical="center" wrapText="1"/>
    </xf>
    <xf numFmtId="0" fontId="19" fillId="5" borderId="76" xfId="2" applyFont="1" applyFill="1" applyBorder="1" applyAlignment="1">
      <alignment horizontal="center" vertical="center" wrapText="1"/>
    </xf>
    <xf numFmtId="0" fontId="19" fillId="5" borderId="77" xfId="2" applyFont="1" applyFill="1" applyBorder="1" applyAlignment="1">
      <alignment horizontal="center" vertical="center" wrapText="1"/>
    </xf>
    <xf numFmtId="0" fontId="19" fillId="5" borderId="78" xfId="2" applyFont="1" applyFill="1" applyBorder="1" applyAlignment="1">
      <alignment horizontal="center" vertical="center" wrapText="1"/>
    </xf>
    <xf numFmtId="0" fontId="20" fillId="4" borderId="86" xfId="0" applyFont="1" applyFill="1" applyBorder="1" applyAlignment="1">
      <alignment horizontal="center" vertical="center"/>
    </xf>
    <xf numFmtId="0" fontId="23" fillId="0" borderId="66" xfId="0" applyFont="1" applyBorder="1" applyAlignment="1">
      <alignment horizontal="left" vertical="center"/>
    </xf>
    <xf numFmtId="0" fontId="23" fillId="0" borderId="94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8" fillId="5" borderId="72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8" fillId="5" borderId="71" xfId="0" applyFont="1" applyFill="1" applyBorder="1" applyAlignment="1">
      <alignment horizontal="center" vertical="center"/>
    </xf>
    <xf numFmtId="0" fontId="18" fillId="5" borderId="72" xfId="0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center" vertical="center" wrapText="1"/>
    </xf>
    <xf numFmtId="0" fontId="18" fillId="5" borderId="71" xfId="0" applyFont="1" applyFill="1" applyBorder="1" applyAlignment="1">
      <alignment horizontal="center" vertical="center" wrapText="1"/>
    </xf>
    <xf numFmtId="0" fontId="19" fillId="5" borderId="72" xfId="2" applyFont="1" applyFill="1" applyBorder="1" applyAlignment="1">
      <alignment horizontal="center" vertical="center" wrapText="1"/>
    </xf>
    <xf numFmtId="0" fontId="19" fillId="5" borderId="0" xfId="2" applyFont="1" applyFill="1" applyBorder="1" applyAlignment="1">
      <alignment horizontal="center" vertical="center" wrapText="1"/>
    </xf>
    <xf numFmtId="0" fontId="19" fillId="5" borderId="71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80" xfId="0" applyFont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15" fillId="0" borderId="8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4" xfId="0" applyFont="1" applyBorder="1" applyAlignment="1">
      <alignment horizontal="center" vertical="center" wrapText="1"/>
    </xf>
    <xf numFmtId="0" fontId="17" fillId="4" borderId="68" xfId="0" applyFont="1" applyFill="1" applyBorder="1" applyAlignment="1">
      <alignment horizontal="center" vertical="center" wrapText="1"/>
    </xf>
    <xf numFmtId="0" fontId="17" fillId="4" borderId="69" xfId="0" applyFont="1" applyFill="1" applyBorder="1" applyAlignment="1">
      <alignment horizontal="center" vertical="center" wrapText="1"/>
    </xf>
    <xf numFmtId="0" fontId="17" fillId="4" borderId="70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28" fillId="4" borderId="97" xfId="0" applyFont="1" applyFill="1" applyBorder="1" applyAlignment="1">
      <alignment horizontal="center" vertical="center" wrapText="1"/>
    </xf>
    <xf numFmtId="0" fontId="28" fillId="4" borderId="98" xfId="0" applyFont="1" applyFill="1" applyBorder="1" applyAlignment="1">
      <alignment horizontal="center" vertical="center" wrapText="1"/>
    </xf>
    <xf numFmtId="0" fontId="28" fillId="5" borderId="104" xfId="0" applyFont="1" applyFill="1" applyBorder="1" applyAlignment="1">
      <alignment horizontal="center" vertical="center" wrapText="1"/>
    </xf>
    <xf numFmtId="0" fontId="28" fillId="5" borderId="99" xfId="0" applyFont="1" applyFill="1" applyBorder="1" applyAlignment="1">
      <alignment horizontal="center" vertical="center" wrapText="1"/>
    </xf>
    <xf numFmtId="0" fontId="28" fillId="5" borderId="115" xfId="0" applyFont="1" applyFill="1" applyBorder="1" applyAlignment="1">
      <alignment horizontal="center" vertical="center" wrapText="1"/>
    </xf>
    <xf numFmtId="0" fontId="28" fillId="0" borderId="110" xfId="0" applyFont="1" applyBorder="1" applyAlignment="1">
      <alignment horizontal="left" vertical="center" wrapText="1"/>
    </xf>
    <xf numFmtId="0" fontId="28" fillId="0" borderId="116" xfId="0" applyFont="1" applyBorder="1" applyAlignment="1">
      <alignment horizontal="left" vertical="center" wrapText="1"/>
    </xf>
    <xf numFmtId="0" fontId="28" fillId="0" borderId="135" xfId="0" applyFont="1" applyBorder="1" applyAlignment="1">
      <alignment horizontal="left" vertical="center" wrapText="1"/>
    </xf>
    <xf numFmtId="0" fontId="28" fillId="0" borderId="82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18" xfId="0" applyFont="1" applyBorder="1" applyAlignment="1">
      <alignment vertical="center" wrapText="1"/>
    </xf>
    <xf numFmtId="0" fontId="28" fillId="0" borderId="99" xfId="0" applyFont="1" applyBorder="1" applyAlignment="1">
      <alignment horizontal="center" vertical="center" wrapText="1"/>
    </xf>
    <xf numFmtId="0" fontId="28" fillId="0" borderId="100" xfId="0" applyFont="1" applyBorder="1" applyAlignment="1">
      <alignment horizontal="center" vertical="center" wrapText="1"/>
    </xf>
    <xf numFmtId="0" fontId="23" fillId="5" borderId="23" xfId="0" applyFont="1" applyFill="1" applyBorder="1" applyAlignment="1" applyProtection="1">
      <alignment horizontal="center" vertical="center" wrapText="1"/>
      <protection locked="0"/>
    </xf>
    <xf numFmtId="0" fontId="23" fillId="5" borderId="24" xfId="0" applyFont="1" applyFill="1" applyBorder="1" applyAlignment="1" applyProtection="1">
      <alignment horizontal="center" vertical="center" wrapText="1"/>
      <protection locked="0"/>
    </xf>
    <xf numFmtId="0" fontId="23" fillId="5" borderId="25" xfId="0" applyFont="1" applyFill="1" applyBorder="1" applyAlignment="1" applyProtection="1">
      <alignment horizontal="center" vertical="center" wrapText="1"/>
      <protection locked="0"/>
    </xf>
    <xf numFmtId="0" fontId="23" fillId="5" borderId="39" xfId="0" applyFont="1" applyFill="1" applyBorder="1" applyAlignment="1" applyProtection="1">
      <alignment horizontal="center" vertical="center" wrapText="1"/>
      <protection locked="0"/>
    </xf>
    <xf numFmtId="0" fontId="28" fillId="0" borderId="82" xfId="0" applyFont="1" applyBorder="1" applyAlignment="1">
      <alignment horizontal="center" vertical="center" textRotation="90" wrapText="1"/>
    </xf>
    <xf numFmtId="0" fontId="28" fillId="0" borderId="4" xfId="0" applyFont="1" applyBorder="1" applyAlignment="1">
      <alignment horizontal="center" vertical="center" textRotation="90" wrapText="1"/>
    </xf>
    <xf numFmtId="0" fontId="28" fillId="0" borderId="118" xfId="0" applyFont="1" applyBorder="1" applyAlignment="1">
      <alignment horizontal="center" vertical="center" textRotation="90" wrapText="1"/>
    </xf>
    <xf numFmtId="0" fontId="28" fillId="0" borderId="3" xfId="0" applyFont="1" applyBorder="1" applyAlignment="1">
      <alignment horizontal="center" vertical="center" wrapText="1"/>
    </xf>
    <xf numFmtId="0" fontId="28" fillId="0" borderId="98" xfId="0" applyFont="1" applyBorder="1" applyAlignment="1">
      <alignment horizontal="center" vertical="center" wrapText="1"/>
    </xf>
    <xf numFmtId="0" fontId="28" fillId="0" borderId="97" xfId="0" applyFont="1" applyBorder="1" applyAlignment="1">
      <alignment horizontal="center" vertical="center" wrapText="1"/>
    </xf>
    <xf numFmtId="0" fontId="28" fillId="0" borderId="155" xfId="0" applyFont="1" applyBorder="1" applyAlignment="1">
      <alignment horizontal="center" vertical="center" wrapText="1"/>
    </xf>
    <xf numFmtId="0" fontId="28" fillId="0" borderId="117" xfId="0" applyFont="1" applyBorder="1" applyAlignment="1">
      <alignment horizontal="left" vertical="center" wrapText="1"/>
    </xf>
    <xf numFmtId="0" fontId="28" fillId="4" borderId="101" xfId="0" applyFont="1" applyFill="1" applyBorder="1" applyAlignment="1" applyProtection="1">
      <alignment horizontal="center" vertical="center" wrapText="1"/>
      <protection locked="0"/>
    </xf>
    <xf numFmtId="0" fontId="28" fillId="4" borderId="102" xfId="0" applyFont="1" applyFill="1" applyBorder="1" applyAlignment="1" applyProtection="1">
      <alignment horizontal="center" vertical="center" wrapText="1"/>
      <protection locked="0"/>
    </xf>
    <xf numFmtId="0" fontId="28" fillId="4" borderId="103" xfId="0" applyFont="1" applyFill="1" applyBorder="1" applyAlignment="1" applyProtection="1">
      <alignment horizontal="center" vertical="center" wrapText="1"/>
      <protection locked="0"/>
    </xf>
    <xf numFmtId="0" fontId="28" fillId="0" borderId="84" xfId="0" applyFont="1" applyBorder="1" applyAlignment="1">
      <alignment vertical="center" wrapText="1"/>
    </xf>
    <xf numFmtId="0" fontId="28" fillId="0" borderId="122" xfId="0" applyFont="1" applyBorder="1" applyAlignment="1">
      <alignment vertical="center" wrapText="1"/>
    </xf>
    <xf numFmtId="0" fontId="28" fillId="0" borderId="75" xfId="0" applyFont="1" applyBorder="1" applyAlignment="1">
      <alignment vertical="center" wrapText="1"/>
    </xf>
    <xf numFmtId="0" fontId="28" fillId="0" borderId="123" xfId="0" applyFont="1" applyBorder="1" applyAlignment="1">
      <alignment vertical="center" wrapText="1"/>
    </xf>
    <xf numFmtId="0" fontId="28" fillId="0" borderId="110" xfId="0" applyFont="1" applyBorder="1" applyAlignment="1">
      <alignment vertical="center" wrapText="1"/>
    </xf>
    <xf numFmtId="0" fontId="28" fillId="0" borderId="116" xfId="0" applyFont="1" applyBorder="1" applyAlignment="1">
      <alignment vertical="center" wrapText="1"/>
    </xf>
    <xf numFmtId="0" fontId="28" fillId="0" borderId="137" xfId="0" applyFont="1" applyBorder="1" applyAlignment="1">
      <alignment vertical="center" wrapText="1"/>
    </xf>
    <xf numFmtId="0" fontId="28" fillId="0" borderId="124" xfId="0" applyFont="1" applyBorder="1" applyAlignment="1">
      <alignment vertical="center" wrapText="1"/>
    </xf>
    <xf numFmtId="0" fontId="28" fillId="0" borderId="23" xfId="0" applyFont="1" applyBorder="1" applyAlignment="1">
      <alignment horizontal="center" vertical="center" textRotation="90" wrapText="1"/>
    </xf>
    <xf numFmtId="0" fontId="28" fillId="0" borderId="24" xfId="0" applyFont="1" applyBorder="1" applyAlignment="1">
      <alignment horizontal="center" vertical="center" textRotation="90" wrapText="1"/>
    </xf>
    <xf numFmtId="0" fontId="28" fillId="0" borderId="25" xfId="0" applyFont="1" applyBorder="1" applyAlignment="1">
      <alignment horizontal="center" vertical="center" textRotation="90" wrapText="1"/>
    </xf>
    <xf numFmtId="0" fontId="28" fillId="0" borderId="136" xfId="0" applyFont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11" fillId="4" borderId="8" xfId="0" applyFont="1" applyFill="1" applyBorder="1" applyAlignment="1">
      <alignment horizontal="center"/>
    </xf>
    <xf numFmtId="0" fontId="11" fillId="4" borderId="64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64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</cellXfs>
  <cellStyles count="3">
    <cellStyle name="Hyperlink" xfId="2" builtinId="8"/>
    <cellStyle name="Neutral" xfId="1" builtinId="28"/>
    <cellStyle name="Normal" xfId="0" builtinId="0"/>
  </cellStyles>
  <dxfs count="116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12326E"/>
      <color rgb="FFA5DAEC"/>
      <color rgb="FFF089B1"/>
      <color rgb="FF6AB65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53756</xdr:colOff>
      <xdr:row>18</xdr:row>
      <xdr:rowOff>15724</xdr:rowOff>
    </xdr:from>
    <xdr:to>
      <xdr:col>1</xdr:col>
      <xdr:colOff>548640</xdr:colOff>
      <xdr:row>18</xdr:row>
      <xdr:rowOff>716280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FDFF999-A06C-4664-BCEE-7D68AE397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356" y="8611084"/>
          <a:ext cx="494884" cy="70055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5AEE-DD85-4FD1-AB09-0A3E56E13334}">
  <sheetPr>
    <tabColor rgb="FFA5DAEC"/>
    <pageSetUpPr fitToPage="1"/>
  </sheetPr>
  <dimension ref="A1:Z34"/>
  <sheetViews>
    <sheetView showGridLines="0" zoomScale="50" zoomScaleNormal="50" workbookViewId="0">
      <selection activeCell="B8" sqref="B8:E8"/>
    </sheetView>
  </sheetViews>
  <sheetFormatPr defaultRowHeight="15" thickBottom="1"/>
  <cols>
    <col min="1" max="1" width="8.85546875" style="10"/>
    <col min="2" max="2" width="60.28515625" style="26" customWidth="1"/>
    <col min="3" max="3" width="60.7109375" style="24" customWidth="1"/>
    <col min="4" max="4" width="63.140625" style="25" customWidth="1"/>
    <col min="5" max="5" width="76.28515625" style="8" customWidth="1"/>
    <col min="6" max="26" width="8.85546875" style="8"/>
  </cols>
  <sheetData>
    <row r="1" spans="1:6" ht="129" customHeight="1" thickBot="1">
      <c r="A1" s="273"/>
      <c r="B1" s="283" t="e" vm="1">
        <v>#VALUE!</v>
      </c>
      <c r="C1" s="283"/>
      <c r="D1" s="283"/>
      <c r="E1" s="283"/>
      <c r="F1" s="9"/>
    </row>
    <row r="2" spans="1:6" ht="50.45" thickBot="1">
      <c r="A2" s="273"/>
      <c r="B2" s="284" t="s">
        <v>0</v>
      </c>
      <c r="C2" s="285"/>
      <c r="D2" s="285"/>
      <c r="E2" s="286"/>
      <c r="F2" s="9"/>
    </row>
    <row r="3" spans="1:6" ht="28.15" thickBot="1">
      <c r="A3" s="273"/>
      <c r="B3" s="287" t="s">
        <v>1</v>
      </c>
      <c r="C3" s="288"/>
      <c r="D3" s="288"/>
      <c r="E3" s="289"/>
      <c r="F3" s="9"/>
    </row>
    <row r="4" spans="1:6" ht="28.15" thickBot="1">
      <c r="A4" s="273"/>
      <c r="B4" s="290" t="s">
        <v>2</v>
      </c>
      <c r="C4" s="291"/>
      <c r="D4" s="291"/>
      <c r="E4" s="292"/>
      <c r="F4" s="9"/>
    </row>
    <row r="5" spans="1:6" thickBot="1">
      <c r="A5" s="273"/>
      <c r="B5" s="21"/>
      <c r="C5" s="22"/>
      <c r="D5" s="23"/>
      <c r="E5" s="27"/>
    </row>
    <row r="6" spans="1:6" ht="38.450000000000003" thickBot="1">
      <c r="A6" s="11"/>
      <c r="B6" s="293" t="s">
        <v>3</v>
      </c>
      <c r="C6" s="294"/>
      <c r="D6" s="294"/>
      <c r="E6" s="295"/>
      <c r="F6" s="9"/>
    </row>
    <row r="7" spans="1:6" ht="23.45" thickBot="1">
      <c r="A7" s="11"/>
      <c r="B7" s="274" t="s">
        <v>4</v>
      </c>
      <c r="C7" s="275"/>
      <c r="D7" s="275"/>
      <c r="E7" s="276"/>
      <c r="F7" s="9"/>
    </row>
    <row r="8" spans="1:6" ht="49.5" customHeight="1" thickBot="1">
      <c r="A8" s="11"/>
      <c r="B8" s="277" t="s">
        <v>5</v>
      </c>
      <c r="C8" s="278"/>
      <c r="D8" s="278"/>
      <c r="E8" s="279"/>
      <c r="F8" s="9"/>
    </row>
    <row r="9" spans="1:6" ht="45" customHeight="1" thickBot="1">
      <c r="A9" s="11"/>
      <c r="B9" s="277" t="s">
        <v>6</v>
      </c>
      <c r="C9" s="278"/>
      <c r="D9" s="278"/>
      <c r="E9" s="279"/>
      <c r="F9" s="9"/>
    </row>
    <row r="10" spans="1:6" ht="40.5" customHeight="1">
      <c r="A10" s="11"/>
      <c r="B10" s="280" t="s">
        <v>7</v>
      </c>
      <c r="C10" s="281"/>
      <c r="D10" s="281"/>
      <c r="E10" s="282"/>
      <c r="F10" s="9"/>
    </row>
    <row r="11" spans="1:6" ht="23.45" customHeight="1">
      <c r="A11" s="11"/>
      <c r="B11" s="267" t="s">
        <v>8</v>
      </c>
      <c r="C11" s="268"/>
      <c r="D11" s="268"/>
      <c r="E11" s="269"/>
      <c r="F11" s="9"/>
    </row>
    <row r="12" spans="1:6" s="8" customFormat="1">
      <c r="A12" s="10"/>
      <c r="B12" s="28"/>
      <c r="C12" s="28"/>
      <c r="D12" s="28"/>
      <c r="E12" s="28"/>
    </row>
    <row r="13" spans="1:6" s="8" customFormat="1" ht="38.450000000000003" thickBot="1">
      <c r="A13"/>
      <c r="B13" s="270" t="s">
        <v>9</v>
      </c>
      <c r="C13" s="270"/>
      <c r="D13" s="270"/>
      <c r="E13" s="270"/>
      <c r="F13" s="9"/>
    </row>
    <row r="14" spans="1:6" s="8" customFormat="1" ht="28.15" thickBot="1">
      <c r="A14" s="29"/>
      <c r="B14" s="30" t="s">
        <v>10</v>
      </c>
      <c r="C14" s="31" t="s">
        <v>11</v>
      </c>
      <c r="D14" s="31" t="s">
        <v>12</v>
      </c>
      <c r="E14" s="32" t="s">
        <v>13</v>
      </c>
      <c r="F14" s="9"/>
    </row>
    <row r="15" spans="1:6" s="8" customFormat="1" ht="46.15" thickBot="1">
      <c r="A15" s="29" t="s">
        <v>14</v>
      </c>
      <c r="B15" s="33" t="s">
        <v>15</v>
      </c>
      <c r="C15" s="34" t="s">
        <v>16</v>
      </c>
      <c r="D15" s="34" t="s">
        <v>17</v>
      </c>
      <c r="E15" s="35" t="s">
        <v>18</v>
      </c>
      <c r="F15" s="9"/>
    </row>
    <row r="16" spans="1:6" s="8" customFormat="1" ht="23.45" thickBot="1">
      <c r="A16"/>
      <c r="B16" s="33"/>
      <c r="C16" s="34"/>
      <c r="D16" s="34"/>
      <c r="E16" s="36"/>
      <c r="F16" s="9"/>
    </row>
    <row r="17" spans="1:26" s="8" customFormat="1" ht="23.45" thickBot="1">
      <c r="A17"/>
      <c r="B17" s="37"/>
      <c r="C17" s="38"/>
      <c r="D17" s="38"/>
      <c r="E17" s="39"/>
      <c r="F17" s="9"/>
    </row>
    <row r="18" spans="1:26" s="8" customFormat="1" ht="28.15" customHeight="1" thickBot="1">
      <c r="A18"/>
      <c r="B18" s="40"/>
      <c r="C18" s="40"/>
      <c r="D18" s="40"/>
      <c r="E18" s="40"/>
      <c r="F18" s="9"/>
    </row>
    <row r="19" spans="1:26" s="8" customFormat="1" ht="61.15" customHeight="1" thickBot="1">
      <c r="A19"/>
      <c r="B19" s="271" t="s">
        <v>19</v>
      </c>
      <c r="C19" s="272"/>
      <c r="D19" s="41"/>
      <c r="E19" s="41"/>
    </row>
    <row r="20" spans="1:26" s="8" customFormat="1" ht="22.15" thickBot="1">
      <c r="B20" s="42" t="s">
        <v>20</v>
      </c>
    </row>
    <row r="21" spans="1:26" s="8" customFormat="1" ht="22.15" thickBot="1">
      <c r="B21" s="43" t="s">
        <v>21</v>
      </c>
    </row>
    <row r="22" spans="1:26" s="8" customFormat="1" ht="22.15" thickBot="1">
      <c r="B22" s="43" t="s">
        <v>22</v>
      </c>
    </row>
    <row r="23" spans="1:26" s="8" customFormat="1" thickBot="1">
      <c r="C23" s="10"/>
      <c r="D23" s="10"/>
    </row>
    <row r="24" spans="1:26" s="10" customFormat="1" thickBot="1">
      <c r="D24" s="25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10" customFormat="1" ht="20.45" thickBot="1">
      <c r="B25" s="44"/>
      <c r="C25" s="24"/>
      <c r="D25" s="25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10" customFormat="1" ht="20.45" thickBot="1">
      <c r="B26" s="44"/>
      <c r="C26" s="24"/>
      <c r="D26" s="25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10" customFormat="1" ht="20.45" thickBot="1">
      <c r="B27" s="45"/>
      <c r="C27" s="24"/>
      <c r="D27" s="25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10" customFormat="1" ht="20.45" thickBot="1">
      <c r="B28" s="44"/>
      <c r="C28" s="24"/>
      <c r="D28" s="25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10" customFormat="1" ht="20.45" thickBot="1">
      <c r="B29" s="45"/>
      <c r="C29" s="24"/>
      <c r="D29" s="25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2.15" thickBot="1">
      <c r="B30" s="46"/>
    </row>
    <row r="31" spans="1:26" s="10" customFormat="1" ht="20.45" thickBot="1">
      <c r="B31" s="47"/>
      <c r="C31" s="24"/>
      <c r="D31" s="25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10" customFormat="1" ht="22.15" thickBot="1">
      <c r="B32" s="48"/>
      <c r="C32" s="24"/>
      <c r="D32" s="25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10" customFormat="1" ht="16.149999999999999" thickBot="1">
      <c r="B33" s="49"/>
      <c r="C33" s="24"/>
      <c r="D33" s="25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10" customFormat="1" ht="16.149999999999999" thickBot="1">
      <c r="B34" s="49"/>
      <c r="C34" s="24"/>
      <c r="D34" s="25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35E637E3-C0B3-4363-B00C-F04E3637EB32}"/>
    <hyperlink ref="B11:D11" r:id="rId2" display="Alternatively, please view our CIMPSA Partnership Guide; https://www.cimspa.co.uk/education-training/education-policy/guidance/partner-endorsement-support/" xr:uid="{6FF8506E-0225-4290-A732-D627C2F230B3}"/>
    <hyperlink ref="B11:E11" r:id="rId3" display="Alternatively, please view our CIMPSA Partner Endorsement Guide;https://cimspa.co.uk/education-training/endorsement/ " xr:uid="{52AB8DDC-7BDB-4231-A4C0-544AB5A1CE38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EKZ503"/>
  <sheetViews>
    <sheetView showGridLines="0" tabSelected="1" zoomScale="70" zoomScaleNormal="70" workbookViewId="0">
      <selection activeCell="E7" sqref="E7"/>
    </sheetView>
  </sheetViews>
  <sheetFormatPr defaultColWidth="8.7109375" defaultRowHeight="22.15" thickBottom="1"/>
  <cols>
    <col min="1" max="1" width="11.28515625" style="50" customWidth="1"/>
    <col min="2" max="2" width="8.7109375" style="235" customWidth="1"/>
    <col min="3" max="3" width="29.140625" style="55" customWidth="1"/>
    <col min="4" max="4" width="92.7109375" style="57" customWidth="1"/>
    <col min="5" max="5" width="60.28515625" style="50" customWidth="1"/>
    <col min="6" max="6" width="21.28515625" style="93" customWidth="1"/>
    <col min="7" max="7" width="39.7109375" style="93" customWidth="1"/>
    <col min="8" max="8" width="49.5703125" style="93" hidden="1" customWidth="1"/>
    <col min="9" max="9" width="6.28515625" style="266" hidden="1" customWidth="1"/>
    <col min="10" max="10" width="9.42578125" style="51" hidden="1" customWidth="1"/>
    <col min="11" max="11" width="15.28515625" style="173" hidden="1" customWidth="1"/>
    <col min="12" max="12" width="18.42578125" style="93" hidden="1" customWidth="1"/>
    <col min="13" max="13" width="15.140625" style="93" hidden="1" customWidth="1"/>
    <col min="14" max="14" width="29.7109375" style="93" hidden="1" customWidth="1"/>
    <col min="15" max="15" width="36" style="57" hidden="1" customWidth="1"/>
    <col min="16" max="16" width="5.5703125" style="94" hidden="1" customWidth="1"/>
    <col min="17" max="17" width="18.42578125" style="57" hidden="1" customWidth="1"/>
    <col min="18" max="18" width="35.28515625" style="50" customWidth="1"/>
    <col min="19" max="21" width="8.7109375" style="50" bestFit="1" customWidth="1"/>
    <col min="22" max="16384" width="8.7109375" style="50"/>
  </cols>
  <sheetData>
    <row r="1" spans="1:3692" s="175" customFormat="1" ht="33" customHeight="1" thickBot="1">
      <c r="D1" s="50"/>
      <c r="E1" s="296" t="s">
        <v>23</v>
      </c>
      <c r="F1" s="297"/>
      <c r="G1" s="298"/>
      <c r="H1" s="54"/>
      <c r="I1" s="237"/>
      <c r="J1" s="238"/>
      <c r="K1" s="174"/>
      <c r="L1" s="174"/>
      <c r="P1" s="239"/>
    </row>
    <row r="2" spans="1:3692" s="241" customFormat="1" ht="45" customHeight="1" thickBot="1">
      <c r="A2" s="308" t="s">
        <v>24</v>
      </c>
      <c r="B2" s="308"/>
      <c r="C2" s="308"/>
      <c r="D2" s="309"/>
      <c r="E2" s="322" t="s">
        <v>25</v>
      </c>
      <c r="F2" s="323"/>
      <c r="G2" s="324"/>
      <c r="H2" s="237"/>
      <c r="I2" s="238"/>
      <c r="J2" s="299" t="s">
        <v>26</v>
      </c>
      <c r="K2" s="300"/>
      <c r="L2" s="300"/>
      <c r="M2" s="300"/>
      <c r="N2" s="301"/>
      <c r="O2" s="54"/>
      <c r="P2" s="237"/>
      <c r="Q2" s="240" t="s">
        <v>27</v>
      </c>
    </row>
    <row r="3" spans="1:3692" s="245" customFormat="1" ht="43.9" thickBot="1">
      <c r="A3" s="225" t="s">
        <v>28</v>
      </c>
      <c r="B3" s="317" t="s">
        <v>29</v>
      </c>
      <c r="C3" s="318"/>
      <c r="D3" s="225" t="s">
        <v>30</v>
      </c>
      <c r="E3" s="177" t="s">
        <v>31</v>
      </c>
      <c r="F3" s="177" t="s">
        <v>32</v>
      </c>
      <c r="G3" s="177" t="s">
        <v>33</v>
      </c>
      <c r="H3" s="178" t="s">
        <v>34</v>
      </c>
      <c r="I3" s="242"/>
      <c r="J3" s="179" t="s">
        <v>35</v>
      </c>
      <c r="K3" s="180" t="s">
        <v>36</v>
      </c>
      <c r="L3" s="180" t="s">
        <v>37</v>
      </c>
      <c r="M3" s="180" t="s">
        <v>38</v>
      </c>
      <c r="N3" s="181" t="s">
        <v>39</v>
      </c>
      <c r="O3" s="182" t="s">
        <v>40</v>
      </c>
      <c r="P3" s="243"/>
      <c r="Q3" s="183" t="s">
        <v>41</v>
      </c>
      <c r="R3" s="244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  <c r="AV3" s="241"/>
      <c r="AW3" s="241"/>
      <c r="AX3" s="241"/>
      <c r="AY3" s="241"/>
      <c r="AZ3" s="241"/>
      <c r="BA3" s="241"/>
      <c r="BB3" s="241"/>
      <c r="BC3" s="241"/>
      <c r="BD3" s="241"/>
      <c r="BE3" s="241"/>
      <c r="BF3" s="241"/>
      <c r="BG3" s="241"/>
      <c r="BH3" s="241"/>
      <c r="BI3" s="241"/>
      <c r="BJ3" s="241"/>
      <c r="BK3" s="241"/>
      <c r="BL3" s="241"/>
      <c r="BM3" s="241"/>
      <c r="BN3" s="241"/>
      <c r="BO3" s="241"/>
      <c r="BP3" s="241"/>
      <c r="BQ3" s="241"/>
      <c r="BR3" s="241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  <c r="CE3" s="241"/>
      <c r="CF3" s="241"/>
      <c r="CG3" s="241"/>
      <c r="CH3" s="241"/>
      <c r="CI3" s="241"/>
      <c r="CJ3" s="241"/>
      <c r="CK3" s="241"/>
      <c r="CL3" s="241"/>
      <c r="CM3" s="241"/>
      <c r="CN3" s="241"/>
      <c r="CO3" s="241"/>
      <c r="CP3" s="241"/>
      <c r="CQ3" s="241"/>
      <c r="CR3" s="241"/>
      <c r="CS3" s="241"/>
      <c r="CT3" s="241"/>
      <c r="CU3" s="241"/>
      <c r="CV3" s="241"/>
      <c r="CW3" s="241"/>
      <c r="CX3" s="241"/>
      <c r="CY3" s="241"/>
      <c r="CZ3" s="241"/>
      <c r="DA3" s="241"/>
      <c r="DB3" s="241"/>
      <c r="DC3" s="241"/>
      <c r="DD3" s="241"/>
      <c r="DE3" s="241"/>
      <c r="DF3" s="241"/>
      <c r="DG3" s="241"/>
      <c r="DH3" s="241"/>
      <c r="DI3" s="241"/>
      <c r="DJ3" s="241"/>
      <c r="DK3" s="241"/>
      <c r="DL3" s="241"/>
      <c r="DM3" s="241"/>
      <c r="DN3" s="241"/>
      <c r="DO3" s="241"/>
      <c r="DP3" s="241"/>
      <c r="DQ3" s="241"/>
      <c r="DR3" s="241"/>
      <c r="DS3" s="241"/>
      <c r="DT3" s="241"/>
      <c r="DU3" s="241"/>
      <c r="DV3" s="241"/>
      <c r="DW3" s="241"/>
      <c r="DX3" s="241"/>
      <c r="DY3" s="241"/>
      <c r="DZ3" s="241"/>
      <c r="EA3" s="241"/>
      <c r="EB3" s="241"/>
      <c r="EC3" s="241"/>
      <c r="ED3" s="241"/>
      <c r="EE3" s="241"/>
      <c r="EF3" s="241"/>
      <c r="EG3" s="241"/>
      <c r="EH3" s="241"/>
      <c r="EI3" s="241"/>
      <c r="EJ3" s="241"/>
      <c r="EK3" s="241"/>
      <c r="EL3" s="241"/>
      <c r="EM3" s="241"/>
      <c r="EN3" s="241"/>
      <c r="EO3" s="241"/>
      <c r="EP3" s="241"/>
      <c r="EQ3" s="241"/>
      <c r="ER3" s="241"/>
      <c r="ES3" s="241"/>
      <c r="ET3" s="241"/>
      <c r="EU3" s="241"/>
      <c r="EV3" s="241"/>
      <c r="EW3" s="241"/>
      <c r="EX3" s="241"/>
      <c r="EY3" s="241"/>
      <c r="EZ3" s="241"/>
      <c r="FA3" s="241"/>
      <c r="FB3" s="241"/>
      <c r="FC3" s="241"/>
      <c r="FD3" s="241"/>
      <c r="FE3" s="241"/>
      <c r="FF3" s="241"/>
      <c r="FG3" s="241"/>
      <c r="FH3" s="241"/>
      <c r="FI3" s="241"/>
      <c r="FJ3" s="241"/>
      <c r="FK3" s="241"/>
      <c r="FL3" s="241"/>
      <c r="FM3" s="241"/>
      <c r="FN3" s="241"/>
      <c r="FO3" s="241"/>
      <c r="FP3" s="241"/>
      <c r="FQ3" s="241"/>
      <c r="FR3" s="241"/>
      <c r="FS3" s="241"/>
      <c r="FT3" s="241"/>
      <c r="FU3" s="241"/>
      <c r="FV3" s="241"/>
      <c r="FW3" s="241"/>
      <c r="FX3" s="241"/>
      <c r="FY3" s="241"/>
      <c r="FZ3" s="241"/>
      <c r="GA3" s="241"/>
      <c r="GB3" s="241"/>
      <c r="GC3" s="241"/>
      <c r="GD3" s="241"/>
      <c r="GE3" s="241"/>
      <c r="GF3" s="241"/>
      <c r="GG3" s="241"/>
      <c r="GH3" s="241"/>
      <c r="GI3" s="241"/>
      <c r="GJ3" s="241"/>
      <c r="GK3" s="241"/>
      <c r="GL3" s="241"/>
      <c r="GM3" s="241"/>
      <c r="GN3" s="241"/>
      <c r="GO3" s="241"/>
      <c r="GP3" s="241"/>
      <c r="GQ3" s="241"/>
      <c r="GR3" s="241"/>
      <c r="GS3" s="241"/>
      <c r="GT3" s="241"/>
      <c r="GU3" s="241"/>
      <c r="GV3" s="241"/>
      <c r="GW3" s="241"/>
      <c r="GX3" s="241"/>
      <c r="GY3" s="241"/>
      <c r="GZ3" s="241"/>
      <c r="HA3" s="241"/>
      <c r="HB3" s="241"/>
      <c r="HC3" s="241"/>
      <c r="HD3" s="241"/>
      <c r="HE3" s="241"/>
      <c r="HF3" s="241"/>
      <c r="HG3" s="241"/>
      <c r="HH3" s="241"/>
      <c r="HI3" s="241"/>
      <c r="HJ3" s="241"/>
      <c r="HK3" s="241"/>
      <c r="HL3" s="241"/>
      <c r="HM3" s="241"/>
      <c r="HN3" s="241"/>
      <c r="HO3" s="241"/>
      <c r="HP3" s="241"/>
      <c r="HQ3" s="241"/>
      <c r="HR3" s="241"/>
      <c r="HS3" s="241"/>
      <c r="HT3" s="241"/>
      <c r="HU3" s="241"/>
      <c r="HV3" s="241"/>
      <c r="HW3" s="241"/>
      <c r="HX3" s="241"/>
      <c r="HY3" s="241"/>
      <c r="HZ3" s="241"/>
      <c r="IA3" s="241"/>
      <c r="IB3" s="241"/>
      <c r="IC3" s="241"/>
      <c r="ID3" s="241"/>
      <c r="IE3" s="241"/>
      <c r="IF3" s="241"/>
      <c r="IG3" s="241"/>
      <c r="IH3" s="241"/>
      <c r="II3" s="241"/>
      <c r="IJ3" s="241"/>
      <c r="IK3" s="241"/>
      <c r="IL3" s="241"/>
      <c r="IM3" s="241"/>
      <c r="IN3" s="241"/>
      <c r="IO3" s="241"/>
      <c r="IP3" s="241"/>
      <c r="IQ3" s="241"/>
      <c r="IR3" s="241"/>
      <c r="IS3" s="241"/>
      <c r="IT3" s="241"/>
      <c r="IU3" s="241"/>
      <c r="IV3" s="241"/>
      <c r="IW3" s="241"/>
      <c r="IX3" s="241"/>
      <c r="IY3" s="241"/>
      <c r="IZ3" s="241"/>
      <c r="JA3" s="241"/>
      <c r="JB3" s="241"/>
      <c r="JC3" s="241"/>
      <c r="JD3" s="241"/>
      <c r="JE3" s="241"/>
      <c r="JF3" s="241"/>
      <c r="JG3" s="241"/>
      <c r="JH3" s="241"/>
      <c r="JI3" s="241"/>
      <c r="JJ3" s="241"/>
      <c r="JK3" s="241"/>
      <c r="JL3" s="241"/>
      <c r="JM3" s="241"/>
      <c r="JN3" s="241"/>
      <c r="JO3" s="241"/>
      <c r="JP3" s="241"/>
      <c r="JQ3" s="241"/>
      <c r="JR3" s="241"/>
      <c r="JS3" s="241"/>
      <c r="JT3" s="241"/>
      <c r="JU3" s="241"/>
      <c r="JV3" s="241"/>
      <c r="JW3" s="241"/>
      <c r="JX3" s="241"/>
      <c r="JY3" s="241"/>
      <c r="JZ3" s="241"/>
      <c r="KA3" s="241"/>
      <c r="KB3" s="241"/>
      <c r="KC3" s="241"/>
      <c r="KD3" s="241"/>
      <c r="KE3" s="241"/>
      <c r="KF3" s="241"/>
      <c r="KG3" s="241"/>
      <c r="KH3" s="241"/>
      <c r="KI3" s="241"/>
      <c r="KJ3" s="241"/>
      <c r="KK3" s="241"/>
      <c r="KL3" s="241"/>
      <c r="KM3" s="241"/>
      <c r="KN3" s="241"/>
      <c r="KO3" s="241"/>
      <c r="KP3" s="241"/>
      <c r="KQ3" s="241"/>
      <c r="KR3" s="241"/>
      <c r="KS3" s="241"/>
      <c r="KT3" s="241"/>
      <c r="KU3" s="241"/>
      <c r="KV3" s="241"/>
      <c r="KW3" s="241"/>
      <c r="KX3" s="241"/>
      <c r="KY3" s="241"/>
      <c r="KZ3" s="241"/>
      <c r="LA3" s="241"/>
      <c r="LB3" s="241"/>
      <c r="LC3" s="241"/>
      <c r="LD3" s="241"/>
      <c r="LE3" s="241"/>
      <c r="LF3" s="241"/>
      <c r="LG3" s="241"/>
      <c r="LH3" s="241"/>
      <c r="LI3" s="241"/>
      <c r="LJ3" s="241"/>
      <c r="LK3" s="241"/>
      <c r="LL3" s="241"/>
      <c r="LM3" s="241"/>
      <c r="LN3" s="241"/>
      <c r="LO3" s="241"/>
      <c r="LP3" s="241"/>
      <c r="LQ3" s="241"/>
      <c r="LR3" s="241"/>
      <c r="LS3" s="241"/>
      <c r="LT3" s="241"/>
      <c r="LU3" s="241"/>
      <c r="LV3" s="241"/>
      <c r="LW3" s="241"/>
      <c r="LX3" s="241"/>
      <c r="LY3" s="241"/>
      <c r="LZ3" s="241"/>
      <c r="MA3" s="241"/>
      <c r="MB3" s="241"/>
      <c r="MC3" s="241"/>
      <c r="MD3" s="241"/>
      <c r="ME3" s="241"/>
      <c r="MF3" s="241"/>
      <c r="MG3" s="241"/>
      <c r="MH3" s="241"/>
      <c r="MI3" s="241"/>
      <c r="MJ3" s="241"/>
      <c r="MK3" s="241"/>
      <c r="ML3" s="241"/>
      <c r="MM3" s="241"/>
      <c r="MN3" s="241"/>
      <c r="MO3" s="241"/>
      <c r="MP3" s="241"/>
      <c r="MQ3" s="241"/>
      <c r="MR3" s="241"/>
      <c r="MS3" s="241"/>
      <c r="MT3" s="241"/>
      <c r="MU3" s="241"/>
      <c r="MV3" s="241"/>
      <c r="MW3" s="241"/>
      <c r="MX3" s="241"/>
      <c r="MY3" s="241"/>
      <c r="MZ3" s="241"/>
      <c r="NA3" s="241"/>
      <c r="NB3" s="241"/>
      <c r="NC3" s="241"/>
      <c r="ND3" s="241"/>
      <c r="NE3" s="241"/>
      <c r="NF3" s="241"/>
      <c r="NG3" s="241"/>
      <c r="NH3" s="241"/>
      <c r="NI3" s="241"/>
      <c r="NJ3" s="241"/>
      <c r="NK3" s="241"/>
      <c r="NL3" s="241"/>
      <c r="NM3" s="241"/>
      <c r="NN3" s="241"/>
      <c r="NO3" s="241"/>
      <c r="NP3" s="241"/>
      <c r="NQ3" s="241"/>
      <c r="NR3" s="241"/>
      <c r="NS3" s="241"/>
      <c r="NT3" s="241"/>
      <c r="NU3" s="241"/>
      <c r="NV3" s="241"/>
      <c r="NW3" s="241"/>
      <c r="NX3" s="241"/>
      <c r="NY3" s="241"/>
      <c r="NZ3" s="241"/>
      <c r="OA3" s="241"/>
      <c r="OB3" s="241"/>
      <c r="OC3" s="241"/>
      <c r="OD3" s="241"/>
      <c r="OE3" s="241"/>
      <c r="OF3" s="241"/>
      <c r="OG3" s="241"/>
      <c r="OH3" s="241"/>
      <c r="OI3" s="241"/>
      <c r="OJ3" s="241"/>
      <c r="OK3" s="241"/>
      <c r="OL3" s="241"/>
      <c r="OM3" s="241"/>
      <c r="ON3" s="241"/>
      <c r="OO3" s="241"/>
      <c r="OP3" s="241"/>
      <c r="OQ3" s="241"/>
      <c r="OR3" s="241"/>
      <c r="OS3" s="241"/>
      <c r="OT3" s="241"/>
      <c r="OU3" s="241"/>
      <c r="OV3" s="241"/>
      <c r="OW3" s="241"/>
      <c r="OX3" s="241"/>
      <c r="OY3" s="241"/>
      <c r="OZ3" s="241"/>
      <c r="PA3" s="241"/>
      <c r="PB3" s="241"/>
      <c r="PC3" s="241"/>
      <c r="PD3" s="241"/>
      <c r="PE3" s="241"/>
      <c r="PF3" s="241"/>
      <c r="PG3" s="241"/>
      <c r="PH3" s="241"/>
      <c r="PI3" s="241"/>
      <c r="PJ3" s="241"/>
      <c r="PK3" s="241"/>
      <c r="PL3" s="241"/>
      <c r="PM3" s="241"/>
      <c r="PN3" s="241"/>
      <c r="PO3" s="241"/>
      <c r="PP3" s="241"/>
      <c r="PQ3" s="241"/>
      <c r="PR3" s="241"/>
      <c r="PS3" s="241"/>
      <c r="PT3" s="241"/>
      <c r="PU3" s="241"/>
      <c r="PV3" s="241"/>
      <c r="PW3" s="241"/>
      <c r="PX3" s="241"/>
      <c r="PY3" s="241"/>
      <c r="PZ3" s="241"/>
      <c r="QA3" s="241"/>
      <c r="QB3" s="241"/>
      <c r="QC3" s="241"/>
      <c r="QD3" s="241"/>
      <c r="QE3" s="241"/>
      <c r="QF3" s="241"/>
      <c r="QG3" s="241"/>
      <c r="QH3" s="241"/>
      <c r="QI3" s="241"/>
      <c r="QJ3" s="241"/>
      <c r="QK3" s="241"/>
      <c r="QL3" s="241"/>
      <c r="QM3" s="241"/>
      <c r="QN3" s="241"/>
      <c r="QO3" s="241"/>
      <c r="QP3" s="241"/>
      <c r="QQ3" s="241"/>
      <c r="QR3" s="241"/>
      <c r="QS3" s="241"/>
      <c r="QT3" s="241"/>
      <c r="QU3" s="241"/>
      <c r="QV3" s="241"/>
      <c r="QW3" s="241"/>
      <c r="QX3" s="241"/>
      <c r="QY3" s="241"/>
      <c r="QZ3" s="241"/>
      <c r="RA3" s="241"/>
      <c r="RB3" s="241"/>
      <c r="RC3" s="241"/>
      <c r="RD3" s="241"/>
      <c r="RE3" s="241"/>
      <c r="RF3" s="241"/>
      <c r="RG3" s="241"/>
      <c r="RH3" s="241"/>
      <c r="RI3" s="241"/>
      <c r="RJ3" s="241"/>
      <c r="RK3" s="241"/>
      <c r="RL3" s="241"/>
      <c r="RM3" s="241"/>
      <c r="RN3" s="241"/>
      <c r="RO3" s="241"/>
      <c r="RP3" s="241"/>
      <c r="RQ3" s="241"/>
      <c r="RR3" s="241"/>
      <c r="RS3" s="241"/>
      <c r="RT3" s="241"/>
      <c r="RU3" s="241"/>
      <c r="RV3" s="241"/>
      <c r="RW3" s="241"/>
      <c r="RX3" s="241"/>
      <c r="RY3" s="241"/>
      <c r="RZ3" s="241"/>
      <c r="SA3" s="241"/>
      <c r="SB3" s="241"/>
      <c r="SC3" s="241"/>
      <c r="SD3" s="241"/>
      <c r="SE3" s="241"/>
      <c r="SF3" s="241"/>
      <c r="SG3" s="241"/>
      <c r="SH3" s="241"/>
      <c r="SI3" s="241"/>
      <c r="SJ3" s="241"/>
      <c r="SK3" s="241"/>
      <c r="SL3" s="241"/>
      <c r="SM3" s="241"/>
      <c r="SN3" s="241"/>
      <c r="SO3" s="241"/>
      <c r="SP3" s="241"/>
      <c r="SQ3" s="241"/>
      <c r="SR3" s="241"/>
      <c r="SS3" s="241"/>
      <c r="ST3" s="241"/>
      <c r="SU3" s="241"/>
      <c r="SV3" s="241"/>
      <c r="SW3" s="241"/>
      <c r="SX3" s="241"/>
      <c r="SY3" s="241"/>
      <c r="SZ3" s="241"/>
      <c r="TA3" s="241"/>
      <c r="TB3" s="241"/>
      <c r="TC3" s="241"/>
      <c r="TD3" s="241"/>
      <c r="TE3" s="241"/>
      <c r="TF3" s="241"/>
      <c r="TG3" s="241"/>
      <c r="TH3" s="241"/>
      <c r="TI3" s="241"/>
      <c r="TJ3" s="241"/>
      <c r="TK3" s="241"/>
      <c r="TL3" s="241"/>
      <c r="TM3" s="241"/>
      <c r="TN3" s="241"/>
      <c r="TO3" s="241"/>
      <c r="TP3" s="241"/>
      <c r="TQ3" s="241"/>
      <c r="TR3" s="241"/>
      <c r="TS3" s="241"/>
      <c r="TT3" s="241"/>
      <c r="TU3" s="241"/>
      <c r="TV3" s="241"/>
      <c r="TW3" s="241"/>
      <c r="TX3" s="241"/>
      <c r="TY3" s="241"/>
      <c r="TZ3" s="241"/>
      <c r="UA3" s="241"/>
      <c r="UB3" s="241"/>
      <c r="UC3" s="241"/>
      <c r="UD3" s="241"/>
      <c r="UE3" s="241"/>
      <c r="UF3" s="241"/>
      <c r="UG3" s="241"/>
      <c r="UH3" s="241"/>
      <c r="UI3" s="241"/>
      <c r="UJ3" s="241"/>
      <c r="UK3" s="241"/>
      <c r="UL3" s="241"/>
      <c r="UM3" s="241"/>
      <c r="UN3" s="241"/>
      <c r="UO3" s="241"/>
      <c r="UP3" s="241"/>
      <c r="UQ3" s="241"/>
      <c r="UR3" s="241"/>
      <c r="US3" s="241"/>
      <c r="UT3" s="241"/>
      <c r="UU3" s="241"/>
      <c r="UV3" s="241"/>
      <c r="UW3" s="241"/>
      <c r="UX3" s="241"/>
      <c r="UY3" s="241"/>
      <c r="UZ3" s="241"/>
      <c r="VA3" s="241"/>
      <c r="VB3" s="241"/>
      <c r="VC3" s="241"/>
      <c r="VD3" s="241"/>
      <c r="VE3" s="241"/>
      <c r="VF3" s="241"/>
      <c r="VG3" s="241"/>
      <c r="VH3" s="241"/>
      <c r="VI3" s="241"/>
      <c r="VJ3" s="241"/>
      <c r="VK3" s="241"/>
      <c r="VL3" s="241"/>
      <c r="VM3" s="241"/>
      <c r="VN3" s="241"/>
      <c r="VO3" s="241"/>
      <c r="VP3" s="241"/>
      <c r="VQ3" s="241"/>
      <c r="VR3" s="241"/>
      <c r="VS3" s="241"/>
      <c r="VT3" s="241"/>
      <c r="VU3" s="241"/>
      <c r="VV3" s="241"/>
      <c r="VW3" s="241"/>
      <c r="VX3" s="241"/>
      <c r="VY3" s="241"/>
      <c r="VZ3" s="241"/>
      <c r="WA3" s="241"/>
      <c r="WB3" s="241"/>
      <c r="WC3" s="241"/>
      <c r="WD3" s="241"/>
      <c r="WE3" s="241"/>
      <c r="WF3" s="241"/>
      <c r="WG3" s="241"/>
      <c r="WH3" s="241"/>
      <c r="WI3" s="241"/>
      <c r="WJ3" s="241"/>
      <c r="WK3" s="241"/>
      <c r="WL3" s="241"/>
      <c r="WM3" s="241"/>
      <c r="WN3" s="241"/>
      <c r="WO3" s="241"/>
      <c r="WP3" s="241"/>
      <c r="WQ3" s="241"/>
      <c r="WR3" s="241"/>
      <c r="WS3" s="241"/>
      <c r="WT3" s="241"/>
      <c r="WU3" s="241"/>
      <c r="WV3" s="241"/>
      <c r="WW3" s="241"/>
      <c r="WX3" s="241"/>
      <c r="WY3" s="241"/>
      <c r="WZ3" s="241"/>
      <c r="XA3" s="241"/>
      <c r="XB3" s="241"/>
      <c r="XC3" s="241"/>
      <c r="XD3" s="241"/>
      <c r="XE3" s="241"/>
      <c r="XF3" s="241"/>
      <c r="XG3" s="241"/>
      <c r="XH3" s="241"/>
      <c r="XI3" s="241"/>
      <c r="XJ3" s="241"/>
      <c r="XK3" s="241"/>
      <c r="XL3" s="241"/>
      <c r="XM3" s="241"/>
      <c r="XN3" s="241"/>
      <c r="XO3" s="241"/>
      <c r="XP3" s="241"/>
      <c r="XQ3" s="241"/>
      <c r="XR3" s="241"/>
      <c r="XS3" s="241"/>
      <c r="XT3" s="241"/>
      <c r="XU3" s="241"/>
      <c r="XV3" s="241"/>
      <c r="XW3" s="241"/>
      <c r="XX3" s="241"/>
      <c r="XY3" s="241"/>
      <c r="XZ3" s="241"/>
      <c r="YA3" s="241"/>
      <c r="YB3" s="241"/>
      <c r="YC3" s="241"/>
      <c r="YD3" s="241"/>
      <c r="YE3" s="241"/>
      <c r="YF3" s="241"/>
      <c r="YG3" s="241"/>
      <c r="YH3" s="241"/>
      <c r="YI3" s="241"/>
      <c r="YJ3" s="241"/>
      <c r="YK3" s="241"/>
      <c r="YL3" s="241"/>
      <c r="YM3" s="241"/>
      <c r="YN3" s="241"/>
      <c r="YO3" s="241"/>
      <c r="YP3" s="241"/>
      <c r="YQ3" s="241"/>
      <c r="YR3" s="241"/>
      <c r="YS3" s="241"/>
      <c r="YT3" s="241"/>
      <c r="YU3" s="241"/>
      <c r="YV3" s="241"/>
      <c r="YW3" s="241"/>
      <c r="YX3" s="241"/>
      <c r="YY3" s="241"/>
      <c r="YZ3" s="241"/>
      <c r="ZA3" s="241"/>
      <c r="ZB3" s="241"/>
      <c r="ZC3" s="241"/>
      <c r="ZD3" s="241"/>
      <c r="ZE3" s="241"/>
      <c r="ZF3" s="241"/>
      <c r="ZG3" s="241"/>
      <c r="ZH3" s="241"/>
      <c r="ZI3" s="241"/>
      <c r="ZJ3" s="241"/>
      <c r="ZK3" s="241"/>
      <c r="ZL3" s="241"/>
      <c r="ZM3" s="241"/>
      <c r="ZN3" s="241"/>
      <c r="ZO3" s="241"/>
      <c r="ZP3" s="241"/>
      <c r="ZQ3" s="241"/>
      <c r="ZR3" s="241"/>
      <c r="ZS3" s="241"/>
      <c r="ZT3" s="241"/>
      <c r="ZU3" s="241"/>
      <c r="ZV3" s="241"/>
      <c r="ZW3" s="241"/>
      <c r="ZX3" s="241"/>
      <c r="ZY3" s="241"/>
      <c r="ZZ3" s="241"/>
      <c r="AAA3" s="241"/>
      <c r="AAB3" s="241"/>
      <c r="AAC3" s="241"/>
      <c r="AAD3" s="241"/>
      <c r="AAE3" s="241"/>
      <c r="AAF3" s="241"/>
      <c r="AAG3" s="241"/>
      <c r="AAH3" s="241"/>
      <c r="AAI3" s="241"/>
      <c r="AAJ3" s="241"/>
      <c r="AAK3" s="241"/>
      <c r="AAL3" s="241"/>
      <c r="AAM3" s="241"/>
      <c r="AAN3" s="241"/>
      <c r="AAO3" s="241"/>
      <c r="AAP3" s="241"/>
      <c r="AAQ3" s="241"/>
      <c r="AAR3" s="241"/>
      <c r="AAS3" s="241"/>
      <c r="AAT3" s="241"/>
      <c r="AAU3" s="241"/>
      <c r="AAV3" s="241"/>
      <c r="AAW3" s="241"/>
      <c r="AAX3" s="241"/>
      <c r="AAY3" s="241"/>
      <c r="AAZ3" s="241"/>
      <c r="ABA3" s="241"/>
      <c r="ABB3" s="241"/>
      <c r="ABC3" s="241"/>
      <c r="ABD3" s="241"/>
      <c r="ABE3" s="241"/>
      <c r="ABF3" s="241"/>
      <c r="ABG3" s="241"/>
      <c r="ABH3" s="241"/>
      <c r="ABI3" s="241"/>
      <c r="ABJ3" s="241"/>
      <c r="ABK3" s="241"/>
      <c r="ABL3" s="241"/>
      <c r="ABM3" s="241"/>
      <c r="ABN3" s="241"/>
      <c r="ABO3" s="241"/>
      <c r="ABP3" s="241"/>
      <c r="ABQ3" s="241"/>
      <c r="ABR3" s="241"/>
      <c r="ABS3" s="241"/>
      <c r="ABT3" s="241"/>
      <c r="ABU3" s="241"/>
      <c r="ABV3" s="241"/>
      <c r="ABW3" s="241"/>
      <c r="ABX3" s="241"/>
      <c r="ABY3" s="241"/>
      <c r="ABZ3" s="241"/>
      <c r="ACA3" s="241"/>
      <c r="ACB3" s="241"/>
      <c r="ACC3" s="241"/>
      <c r="ACD3" s="241"/>
      <c r="ACE3" s="241"/>
      <c r="ACF3" s="241"/>
      <c r="ACG3" s="241"/>
      <c r="ACH3" s="241"/>
      <c r="ACI3" s="241"/>
      <c r="ACJ3" s="241"/>
      <c r="ACK3" s="241"/>
      <c r="ACL3" s="241"/>
      <c r="ACM3" s="241"/>
      <c r="ACN3" s="241"/>
      <c r="ACO3" s="241"/>
      <c r="ACP3" s="241"/>
      <c r="ACQ3" s="241"/>
      <c r="ACR3" s="241"/>
      <c r="ACS3" s="241"/>
      <c r="ACT3" s="241"/>
      <c r="ACU3" s="241"/>
      <c r="ACV3" s="241"/>
      <c r="ACW3" s="241"/>
      <c r="ACX3" s="241"/>
      <c r="ACY3" s="241"/>
      <c r="ACZ3" s="241"/>
      <c r="ADA3" s="241"/>
      <c r="ADB3" s="241"/>
      <c r="ADC3" s="241"/>
      <c r="ADD3" s="241"/>
      <c r="ADE3" s="241"/>
      <c r="ADF3" s="241"/>
      <c r="ADG3" s="241"/>
      <c r="ADH3" s="241"/>
      <c r="ADI3" s="241"/>
      <c r="ADJ3" s="241"/>
      <c r="ADK3" s="241"/>
      <c r="ADL3" s="241"/>
      <c r="ADM3" s="241"/>
      <c r="ADN3" s="241"/>
      <c r="ADO3" s="241"/>
      <c r="ADP3" s="241"/>
      <c r="ADQ3" s="241"/>
      <c r="ADR3" s="241"/>
      <c r="ADS3" s="241"/>
      <c r="ADT3" s="241"/>
      <c r="ADU3" s="241"/>
      <c r="ADV3" s="241"/>
      <c r="ADW3" s="241"/>
      <c r="ADX3" s="241"/>
      <c r="ADY3" s="241"/>
      <c r="ADZ3" s="241"/>
      <c r="AEA3" s="241"/>
      <c r="AEB3" s="241"/>
      <c r="AEC3" s="241"/>
      <c r="AED3" s="241"/>
      <c r="AEE3" s="241"/>
      <c r="AEF3" s="241"/>
      <c r="AEG3" s="241"/>
      <c r="AEH3" s="241"/>
      <c r="AEI3" s="241"/>
      <c r="AEJ3" s="241"/>
      <c r="AEK3" s="241"/>
      <c r="AEL3" s="241"/>
      <c r="AEM3" s="241"/>
      <c r="AEN3" s="241"/>
      <c r="AEO3" s="241"/>
      <c r="AEP3" s="241"/>
      <c r="AEQ3" s="241"/>
      <c r="AER3" s="241"/>
      <c r="AES3" s="241"/>
      <c r="AET3" s="241"/>
      <c r="AEU3" s="241"/>
      <c r="AEV3" s="241"/>
      <c r="AEW3" s="241"/>
      <c r="AEX3" s="241"/>
      <c r="AEY3" s="241"/>
      <c r="AEZ3" s="241"/>
      <c r="AFA3" s="241"/>
      <c r="AFB3" s="241"/>
      <c r="AFC3" s="241"/>
      <c r="AFD3" s="241"/>
      <c r="AFE3" s="241"/>
      <c r="AFF3" s="241"/>
      <c r="AFG3" s="241"/>
      <c r="AFH3" s="241"/>
      <c r="AFI3" s="241"/>
      <c r="AFJ3" s="241"/>
      <c r="AFK3" s="241"/>
      <c r="AFL3" s="241"/>
      <c r="AFM3" s="241"/>
      <c r="AFN3" s="241"/>
      <c r="AFO3" s="241"/>
      <c r="AFP3" s="241"/>
      <c r="AFQ3" s="241"/>
      <c r="AFR3" s="241"/>
      <c r="AFS3" s="241"/>
      <c r="AFT3" s="241"/>
      <c r="AFU3" s="241"/>
      <c r="AFV3" s="241"/>
      <c r="AFW3" s="241"/>
      <c r="AFX3" s="241"/>
      <c r="AFY3" s="241"/>
      <c r="AFZ3" s="241"/>
      <c r="AGA3" s="241"/>
      <c r="AGB3" s="241"/>
      <c r="AGC3" s="241"/>
      <c r="AGD3" s="241"/>
      <c r="AGE3" s="241"/>
      <c r="AGF3" s="241"/>
      <c r="AGG3" s="241"/>
      <c r="AGH3" s="241"/>
      <c r="AGI3" s="241"/>
      <c r="AGJ3" s="241"/>
      <c r="AGK3" s="241"/>
      <c r="AGL3" s="241"/>
      <c r="AGM3" s="241"/>
      <c r="AGN3" s="241"/>
      <c r="AGO3" s="241"/>
      <c r="AGP3" s="241"/>
      <c r="AGQ3" s="241"/>
      <c r="AGR3" s="241"/>
      <c r="AGS3" s="241"/>
      <c r="AGT3" s="241"/>
      <c r="AGU3" s="241"/>
      <c r="AGV3" s="241"/>
      <c r="AGW3" s="241"/>
      <c r="AGX3" s="241"/>
      <c r="AGY3" s="241"/>
      <c r="AGZ3" s="241"/>
      <c r="AHA3" s="241"/>
      <c r="AHB3" s="241"/>
      <c r="AHC3" s="241"/>
      <c r="AHD3" s="241"/>
      <c r="AHE3" s="241"/>
      <c r="AHF3" s="241"/>
      <c r="AHG3" s="241"/>
      <c r="AHH3" s="241"/>
      <c r="AHI3" s="241"/>
      <c r="AHJ3" s="241"/>
      <c r="AHK3" s="241"/>
      <c r="AHL3" s="241"/>
      <c r="AHM3" s="241"/>
      <c r="AHN3" s="241"/>
      <c r="AHO3" s="241"/>
      <c r="AHP3" s="241"/>
      <c r="AHQ3" s="241"/>
      <c r="AHR3" s="241"/>
      <c r="AHS3" s="241"/>
      <c r="AHT3" s="241"/>
      <c r="AHU3" s="241"/>
      <c r="AHV3" s="241"/>
      <c r="AHW3" s="241"/>
      <c r="AHX3" s="241"/>
      <c r="AHY3" s="241"/>
      <c r="AHZ3" s="241"/>
      <c r="AIA3" s="241"/>
      <c r="AIB3" s="241"/>
      <c r="AIC3" s="241"/>
      <c r="AID3" s="241"/>
      <c r="AIE3" s="241"/>
      <c r="AIF3" s="241"/>
      <c r="AIG3" s="241"/>
      <c r="AIH3" s="241"/>
      <c r="AII3" s="241"/>
      <c r="AIJ3" s="241"/>
      <c r="AIK3" s="241"/>
      <c r="AIL3" s="241"/>
      <c r="AIM3" s="241"/>
      <c r="AIN3" s="241"/>
      <c r="AIO3" s="241"/>
      <c r="AIP3" s="241"/>
      <c r="AIQ3" s="241"/>
      <c r="AIR3" s="241"/>
      <c r="AIS3" s="241"/>
      <c r="AIT3" s="241"/>
      <c r="AIU3" s="241"/>
      <c r="AIV3" s="241"/>
      <c r="AIW3" s="241"/>
      <c r="AIX3" s="241"/>
      <c r="AIY3" s="241"/>
      <c r="AIZ3" s="241"/>
      <c r="AJA3" s="241"/>
      <c r="AJB3" s="241"/>
      <c r="AJC3" s="241"/>
      <c r="AJD3" s="241"/>
      <c r="AJE3" s="241"/>
      <c r="AJF3" s="241"/>
      <c r="AJG3" s="241"/>
      <c r="AJH3" s="241"/>
      <c r="AJI3" s="241"/>
      <c r="AJJ3" s="241"/>
      <c r="AJK3" s="241"/>
      <c r="AJL3" s="241"/>
      <c r="AJM3" s="241"/>
      <c r="AJN3" s="241"/>
      <c r="AJO3" s="241"/>
      <c r="AJP3" s="241"/>
      <c r="AJQ3" s="241"/>
      <c r="AJR3" s="241"/>
      <c r="AJS3" s="241"/>
      <c r="AJT3" s="241"/>
      <c r="AJU3" s="241"/>
      <c r="AJV3" s="241"/>
      <c r="AJW3" s="241"/>
      <c r="AJX3" s="241"/>
      <c r="AJY3" s="241"/>
      <c r="AJZ3" s="241"/>
      <c r="AKA3" s="241"/>
      <c r="AKB3" s="241"/>
      <c r="AKC3" s="241"/>
      <c r="AKD3" s="241"/>
      <c r="AKE3" s="241"/>
      <c r="AKF3" s="241"/>
      <c r="AKG3" s="241"/>
      <c r="AKH3" s="241"/>
      <c r="AKI3" s="241"/>
      <c r="AKJ3" s="241"/>
      <c r="AKK3" s="241"/>
      <c r="AKL3" s="241"/>
      <c r="AKM3" s="241"/>
      <c r="AKN3" s="241"/>
      <c r="AKO3" s="241"/>
      <c r="AKP3" s="241"/>
      <c r="AKQ3" s="241"/>
      <c r="AKR3" s="241"/>
      <c r="AKS3" s="241"/>
      <c r="AKT3" s="241"/>
      <c r="AKU3" s="241"/>
      <c r="AKV3" s="241"/>
      <c r="AKW3" s="241"/>
      <c r="AKX3" s="241"/>
      <c r="AKY3" s="241"/>
      <c r="AKZ3" s="241"/>
      <c r="ALA3" s="241"/>
      <c r="ALB3" s="241"/>
      <c r="ALC3" s="241"/>
      <c r="ALD3" s="241"/>
      <c r="ALE3" s="241"/>
      <c r="ALF3" s="241"/>
      <c r="ALG3" s="241"/>
      <c r="ALH3" s="241"/>
      <c r="ALI3" s="241"/>
      <c r="ALJ3" s="241"/>
      <c r="ALK3" s="241"/>
      <c r="ALL3" s="241"/>
      <c r="ALM3" s="241"/>
      <c r="ALN3" s="241"/>
      <c r="ALO3" s="241"/>
      <c r="ALP3" s="241"/>
      <c r="ALQ3" s="241"/>
      <c r="ALR3" s="241"/>
      <c r="ALS3" s="241"/>
      <c r="ALT3" s="241"/>
      <c r="ALU3" s="241"/>
      <c r="ALV3" s="241"/>
      <c r="ALW3" s="241"/>
      <c r="ALX3" s="241"/>
      <c r="ALY3" s="241"/>
      <c r="ALZ3" s="241"/>
      <c r="AMA3" s="241"/>
      <c r="AMB3" s="241"/>
      <c r="AMC3" s="241"/>
      <c r="AMD3" s="241"/>
      <c r="AME3" s="241"/>
      <c r="AMF3" s="241"/>
      <c r="AMG3" s="241"/>
      <c r="AMH3" s="241"/>
      <c r="AMI3" s="241"/>
      <c r="AMJ3" s="241"/>
      <c r="AMK3" s="241"/>
      <c r="AML3" s="241"/>
      <c r="AMM3" s="241"/>
      <c r="AMN3" s="241"/>
      <c r="AMO3" s="241"/>
      <c r="AMP3" s="241"/>
      <c r="AMQ3" s="241"/>
      <c r="AMR3" s="241"/>
      <c r="AMS3" s="241"/>
      <c r="AMT3" s="241"/>
      <c r="AMU3" s="241"/>
      <c r="AMV3" s="241"/>
      <c r="AMW3" s="241"/>
      <c r="AMX3" s="241"/>
      <c r="AMY3" s="241"/>
      <c r="AMZ3" s="241"/>
      <c r="ANA3" s="241"/>
      <c r="ANB3" s="241"/>
      <c r="ANC3" s="241"/>
      <c r="AND3" s="241"/>
      <c r="ANE3" s="241"/>
      <c r="ANF3" s="241"/>
      <c r="ANG3" s="241"/>
      <c r="ANH3" s="241"/>
      <c r="ANI3" s="241"/>
      <c r="ANJ3" s="241"/>
      <c r="ANK3" s="241"/>
      <c r="ANL3" s="241"/>
      <c r="ANM3" s="241"/>
      <c r="ANN3" s="241"/>
      <c r="ANO3" s="241"/>
      <c r="ANP3" s="241"/>
      <c r="ANQ3" s="241"/>
      <c r="ANR3" s="241"/>
      <c r="ANS3" s="241"/>
      <c r="ANT3" s="241"/>
      <c r="ANU3" s="241"/>
      <c r="ANV3" s="241"/>
      <c r="ANW3" s="241"/>
      <c r="ANX3" s="241"/>
      <c r="ANY3" s="241"/>
      <c r="ANZ3" s="241"/>
      <c r="AOA3" s="241"/>
      <c r="AOB3" s="241"/>
      <c r="AOC3" s="241"/>
      <c r="AOD3" s="241"/>
      <c r="AOE3" s="241"/>
      <c r="AOF3" s="241"/>
      <c r="AOG3" s="241"/>
      <c r="AOH3" s="241"/>
      <c r="AOI3" s="241"/>
      <c r="AOJ3" s="241"/>
      <c r="AOK3" s="241"/>
      <c r="AOL3" s="241"/>
      <c r="AOM3" s="241"/>
      <c r="AON3" s="241"/>
      <c r="AOO3" s="241"/>
      <c r="AOP3" s="241"/>
      <c r="AOQ3" s="241"/>
      <c r="AOR3" s="241"/>
      <c r="AOS3" s="241"/>
      <c r="AOT3" s="241"/>
      <c r="AOU3" s="241"/>
      <c r="AOV3" s="241"/>
      <c r="AOW3" s="241"/>
      <c r="AOX3" s="241"/>
      <c r="AOY3" s="241"/>
      <c r="AOZ3" s="241"/>
      <c r="APA3" s="241"/>
      <c r="APB3" s="241"/>
      <c r="APC3" s="241"/>
      <c r="APD3" s="241"/>
      <c r="APE3" s="241"/>
      <c r="APF3" s="241"/>
      <c r="APG3" s="241"/>
      <c r="APH3" s="241"/>
      <c r="API3" s="241"/>
      <c r="APJ3" s="241"/>
      <c r="APK3" s="241"/>
      <c r="APL3" s="241"/>
      <c r="APM3" s="241"/>
      <c r="APN3" s="241"/>
      <c r="APO3" s="241"/>
      <c r="APP3" s="241"/>
      <c r="APQ3" s="241"/>
      <c r="APR3" s="241"/>
      <c r="APS3" s="241"/>
      <c r="APT3" s="241"/>
      <c r="APU3" s="241"/>
      <c r="APV3" s="241"/>
      <c r="APW3" s="241"/>
      <c r="APX3" s="241"/>
      <c r="APY3" s="241"/>
      <c r="APZ3" s="241"/>
      <c r="AQA3" s="241"/>
      <c r="AQB3" s="241"/>
      <c r="AQC3" s="241"/>
      <c r="AQD3" s="241"/>
      <c r="AQE3" s="241"/>
      <c r="AQF3" s="241"/>
      <c r="AQG3" s="241"/>
      <c r="AQH3" s="241"/>
      <c r="AQI3" s="241"/>
      <c r="AQJ3" s="241"/>
      <c r="AQK3" s="241"/>
      <c r="AQL3" s="241"/>
      <c r="AQM3" s="241"/>
      <c r="AQN3" s="241"/>
      <c r="AQO3" s="241"/>
      <c r="AQP3" s="241"/>
      <c r="AQQ3" s="241"/>
      <c r="AQR3" s="241"/>
      <c r="AQS3" s="241"/>
      <c r="AQT3" s="241"/>
      <c r="AQU3" s="241"/>
      <c r="AQV3" s="241"/>
      <c r="AQW3" s="241"/>
      <c r="AQX3" s="241"/>
      <c r="AQY3" s="241"/>
      <c r="AQZ3" s="241"/>
      <c r="ARA3" s="241"/>
      <c r="ARB3" s="241"/>
      <c r="ARC3" s="241"/>
      <c r="ARD3" s="241"/>
      <c r="ARE3" s="241"/>
      <c r="ARF3" s="241"/>
      <c r="ARG3" s="241"/>
      <c r="ARH3" s="241"/>
      <c r="ARI3" s="241"/>
      <c r="ARJ3" s="241"/>
      <c r="ARK3" s="241"/>
      <c r="ARL3" s="241"/>
      <c r="ARM3" s="241"/>
      <c r="ARN3" s="241"/>
      <c r="ARO3" s="241"/>
      <c r="ARP3" s="241"/>
      <c r="ARQ3" s="241"/>
      <c r="ARR3" s="241"/>
      <c r="ARS3" s="241"/>
      <c r="ART3" s="241"/>
      <c r="ARU3" s="241"/>
      <c r="ARV3" s="241"/>
      <c r="ARW3" s="241"/>
      <c r="ARX3" s="241"/>
      <c r="ARY3" s="241"/>
      <c r="ARZ3" s="241"/>
      <c r="ASA3" s="241"/>
      <c r="ASB3" s="241"/>
      <c r="ASC3" s="241"/>
      <c r="ASD3" s="241"/>
      <c r="ASE3" s="241"/>
      <c r="ASF3" s="241"/>
      <c r="ASG3" s="241"/>
      <c r="ASH3" s="241"/>
      <c r="ASI3" s="241"/>
      <c r="ASJ3" s="241"/>
      <c r="ASK3" s="241"/>
      <c r="ASL3" s="241"/>
      <c r="ASM3" s="241"/>
      <c r="ASN3" s="241"/>
      <c r="ASO3" s="241"/>
      <c r="ASP3" s="241"/>
      <c r="ASQ3" s="241"/>
      <c r="ASR3" s="241"/>
      <c r="ASS3" s="241"/>
      <c r="AST3" s="241"/>
      <c r="ASU3" s="241"/>
      <c r="ASV3" s="241"/>
      <c r="ASW3" s="241"/>
      <c r="ASX3" s="241"/>
      <c r="ASY3" s="241"/>
      <c r="ASZ3" s="241"/>
      <c r="ATA3" s="241"/>
      <c r="ATB3" s="241"/>
      <c r="ATC3" s="241"/>
      <c r="ATD3" s="241"/>
      <c r="ATE3" s="241"/>
      <c r="ATF3" s="241"/>
      <c r="ATG3" s="241"/>
      <c r="ATH3" s="241"/>
      <c r="ATI3" s="241"/>
      <c r="ATJ3" s="241"/>
      <c r="ATK3" s="241"/>
      <c r="ATL3" s="241"/>
      <c r="ATM3" s="241"/>
      <c r="ATN3" s="241"/>
      <c r="ATO3" s="241"/>
      <c r="ATP3" s="241"/>
      <c r="ATQ3" s="241"/>
      <c r="ATR3" s="241"/>
      <c r="ATS3" s="241"/>
      <c r="ATT3" s="241"/>
      <c r="ATU3" s="241"/>
      <c r="ATV3" s="241"/>
      <c r="ATW3" s="241"/>
      <c r="ATX3" s="241"/>
      <c r="ATY3" s="241"/>
      <c r="ATZ3" s="241"/>
      <c r="AUA3" s="241"/>
      <c r="AUB3" s="241"/>
      <c r="AUC3" s="241"/>
      <c r="AUD3" s="241"/>
      <c r="AUE3" s="241"/>
      <c r="AUF3" s="241"/>
      <c r="AUG3" s="241"/>
      <c r="AUH3" s="241"/>
      <c r="AUI3" s="241"/>
      <c r="AUJ3" s="241"/>
      <c r="AUK3" s="241"/>
      <c r="AUL3" s="241"/>
      <c r="AUM3" s="241"/>
      <c r="AUN3" s="241"/>
      <c r="AUO3" s="241"/>
      <c r="AUP3" s="241"/>
      <c r="AUQ3" s="241"/>
      <c r="AUR3" s="241"/>
      <c r="AUS3" s="241"/>
      <c r="AUT3" s="241"/>
      <c r="AUU3" s="241"/>
      <c r="AUV3" s="241"/>
      <c r="AUW3" s="241"/>
      <c r="AUX3" s="241"/>
      <c r="AUY3" s="241"/>
      <c r="AUZ3" s="241"/>
      <c r="AVA3" s="241"/>
      <c r="AVB3" s="241"/>
      <c r="AVC3" s="241"/>
      <c r="AVD3" s="241"/>
      <c r="AVE3" s="241"/>
      <c r="AVF3" s="241"/>
      <c r="AVG3" s="241"/>
      <c r="AVH3" s="241"/>
      <c r="AVI3" s="241"/>
      <c r="AVJ3" s="241"/>
      <c r="AVK3" s="241"/>
      <c r="AVL3" s="241"/>
      <c r="AVM3" s="241"/>
      <c r="AVN3" s="241"/>
      <c r="AVO3" s="241"/>
      <c r="AVP3" s="241"/>
      <c r="AVQ3" s="241"/>
      <c r="AVR3" s="241"/>
      <c r="AVS3" s="241"/>
      <c r="AVT3" s="241"/>
      <c r="AVU3" s="241"/>
      <c r="AVV3" s="241"/>
      <c r="AVW3" s="241"/>
      <c r="AVX3" s="241"/>
      <c r="AVY3" s="241"/>
      <c r="AVZ3" s="241"/>
      <c r="AWA3" s="241"/>
      <c r="AWB3" s="241"/>
      <c r="AWC3" s="241"/>
      <c r="AWD3" s="241"/>
      <c r="AWE3" s="241"/>
      <c r="AWF3" s="241"/>
      <c r="AWG3" s="241"/>
      <c r="AWH3" s="241"/>
      <c r="AWI3" s="241"/>
      <c r="AWJ3" s="241"/>
      <c r="AWK3" s="241"/>
      <c r="AWL3" s="241"/>
      <c r="AWM3" s="241"/>
      <c r="AWN3" s="241"/>
      <c r="AWO3" s="241"/>
      <c r="AWP3" s="241"/>
      <c r="AWQ3" s="241"/>
      <c r="AWR3" s="241"/>
      <c r="AWS3" s="241"/>
      <c r="AWT3" s="241"/>
      <c r="AWU3" s="241"/>
      <c r="AWV3" s="241"/>
      <c r="AWW3" s="241"/>
      <c r="AWX3" s="241"/>
      <c r="AWY3" s="241"/>
      <c r="AWZ3" s="241"/>
      <c r="AXA3" s="241"/>
      <c r="AXB3" s="241"/>
      <c r="AXC3" s="241"/>
      <c r="AXD3" s="241"/>
      <c r="AXE3" s="241"/>
      <c r="AXF3" s="241"/>
      <c r="AXG3" s="241"/>
      <c r="AXH3" s="241"/>
      <c r="AXI3" s="241"/>
      <c r="AXJ3" s="241"/>
      <c r="AXK3" s="241"/>
      <c r="AXL3" s="241"/>
      <c r="AXM3" s="241"/>
      <c r="AXN3" s="241"/>
      <c r="AXO3" s="241"/>
      <c r="AXP3" s="241"/>
      <c r="AXQ3" s="241"/>
      <c r="AXR3" s="241"/>
      <c r="AXS3" s="241"/>
      <c r="AXT3" s="241"/>
      <c r="AXU3" s="241"/>
      <c r="AXV3" s="241"/>
      <c r="AXW3" s="241"/>
      <c r="AXX3" s="241"/>
      <c r="AXY3" s="241"/>
      <c r="AXZ3" s="241"/>
      <c r="AYA3" s="241"/>
      <c r="AYB3" s="241"/>
      <c r="AYC3" s="241"/>
      <c r="AYD3" s="241"/>
      <c r="AYE3" s="241"/>
      <c r="AYF3" s="241"/>
      <c r="AYG3" s="241"/>
      <c r="AYH3" s="241"/>
      <c r="AYI3" s="241"/>
      <c r="AYJ3" s="241"/>
      <c r="AYK3" s="241"/>
      <c r="AYL3" s="241"/>
      <c r="AYM3" s="241"/>
      <c r="AYN3" s="241"/>
      <c r="AYO3" s="241"/>
      <c r="AYP3" s="241"/>
      <c r="AYQ3" s="241"/>
      <c r="AYR3" s="241"/>
      <c r="AYS3" s="241"/>
      <c r="AYT3" s="241"/>
      <c r="AYU3" s="241"/>
      <c r="AYV3" s="241"/>
      <c r="AYW3" s="241"/>
      <c r="AYX3" s="241"/>
      <c r="AYY3" s="241"/>
      <c r="AYZ3" s="241"/>
      <c r="AZA3" s="241"/>
      <c r="AZB3" s="241"/>
      <c r="AZC3" s="241"/>
      <c r="AZD3" s="241"/>
      <c r="AZE3" s="241"/>
      <c r="AZF3" s="241"/>
      <c r="AZG3" s="241"/>
      <c r="AZH3" s="241"/>
      <c r="AZI3" s="241"/>
      <c r="AZJ3" s="241"/>
      <c r="AZK3" s="241"/>
      <c r="AZL3" s="241"/>
      <c r="AZM3" s="241"/>
      <c r="AZN3" s="241"/>
      <c r="AZO3" s="241"/>
      <c r="AZP3" s="241"/>
      <c r="AZQ3" s="241"/>
      <c r="AZR3" s="241"/>
      <c r="AZS3" s="241"/>
      <c r="AZT3" s="241"/>
      <c r="AZU3" s="241"/>
      <c r="AZV3" s="241"/>
      <c r="AZW3" s="241"/>
      <c r="AZX3" s="241"/>
      <c r="AZY3" s="241"/>
      <c r="AZZ3" s="241"/>
      <c r="BAA3" s="241"/>
      <c r="BAB3" s="241"/>
      <c r="BAC3" s="241"/>
      <c r="BAD3" s="241"/>
      <c r="BAE3" s="241"/>
      <c r="BAF3" s="241"/>
      <c r="BAG3" s="241"/>
      <c r="BAH3" s="241"/>
      <c r="BAI3" s="241"/>
      <c r="BAJ3" s="241"/>
      <c r="BAK3" s="241"/>
      <c r="BAL3" s="241"/>
      <c r="BAM3" s="241"/>
      <c r="BAN3" s="241"/>
      <c r="BAO3" s="241"/>
      <c r="BAP3" s="241"/>
      <c r="BAQ3" s="241"/>
      <c r="BAR3" s="241"/>
      <c r="BAS3" s="241"/>
      <c r="BAT3" s="241"/>
      <c r="BAU3" s="241"/>
      <c r="BAV3" s="241"/>
      <c r="BAW3" s="241"/>
      <c r="BAX3" s="241"/>
      <c r="BAY3" s="241"/>
      <c r="BAZ3" s="241"/>
      <c r="BBA3" s="241"/>
      <c r="BBB3" s="241"/>
      <c r="BBC3" s="241"/>
      <c r="BBD3" s="241"/>
      <c r="BBE3" s="241"/>
      <c r="BBF3" s="241"/>
      <c r="BBG3" s="241"/>
      <c r="BBH3" s="241"/>
      <c r="BBI3" s="241"/>
      <c r="BBJ3" s="241"/>
      <c r="BBK3" s="241"/>
      <c r="BBL3" s="241"/>
      <c r="BBM3" s="241"/>
      <c r="BBN3" s="241"/>
      <c r="BBO3" s="241"/>
      <c r="BBP3" s="241"/>
      <c r="BBQ3" s="241"/>
      <c r="BBR3" s="241"/>
      <c r="BBS3" s="241"/>
      <c r="BBT3" s="241"/>
      <c r="BBU3" s="241"/>
      <c r="BBV3" s="241"/>
      <c r="BBW3" s="241"/>
      <c r="BBX3" s="241"/>
      <c r="BBY3" s="241"/>
      <c r="BBZ3" s="241"/>
      <c r="BCA3" s="241"/>
      <c r="BCB3" s="241"/>
      <c r="BCC3" s="241"/>
      <c r="BCD3" s="241"/>
      <c r="BCE3" s="241"/>
      <c r="BCF3" s="241"/>
      <c r="BCG3" s="241"/>
      <c r="BCH3" s="241"/>
      <c r="BCI3" s="241"/>
      <c r="BCJ3" s="241"/>
      <c r="BCK3" s="241"/>
      <c r="BCL3" s="241"/>
      <c r="BCM3" s="241"/>
      <c r="BCN3" s="241"/>
      <c r="BCO3" s="241"/>
      <c r="BCP3" s="241"/>
      <c r="BCQ3" s="241"/>
      <c r="BCR3" s="241"/>
      <c r="BCS3" s="241"/>
      <c r="BCT3" s="241"/>
      <c r="BCU3" s="241"/>
      <c r="BCV3" s="241"/>
      <c r="BCW3" s="241"/>
      <c r="BCX3" s="241"/>
      <c r="BCY3" s="241"/>
      <c r="BCZ3" s="241"/>
      <c r="BDA3" s="241"/>
      <c r="BDB3" s="241"/>
      <c r="BDC3" s="241"/>
      <c r="BDD3" s="241"/>
      <c r="BDE3" s="241"/>
      <c r="BDF3" s="241"/>
      <c r="BDG3" s="241"/>
      <c r="BDH3" s="241"/>
      <c r="BDI3" s="241"/>
      <c r="BDJ3" s="241"/>
      <c r="BDK3" s="241"/>
      <c r="BDL3" s="241"/>
      <c r="BDM3" s="241"/>
      <c r="BDN3" s="241"/>
      <c r="BDO3" s="241"/>
      <c r="BDP3" s="241"/>
      <c r="BDQ3" s="241"/>
      <c r="BDR3" s="241"/>
      <c r="BDS3" s="241"/>
      <c r="BDT3" s="241"/>
      <c r="BDU3" s="241"/>
      <c r="BDV3" s="241"/>
      <c r="BDW3" s="241"/>
      <c r="BDX3" s="241"/>
      <c r="BDY3" s="241"/>
      <c r="BDZ3" s="241"/>
      <c r="BEA3" s="241"/>
      <c r="BEB3" s="241"/>
      <c r="BEC3" s="241"/>
      <c r="BED3" s="241"/>
      <c r="BEE3" s="241"/>
      <c r="BEF3" s="241"/>
      <c r="BEG3" s="241"/>
      <c r="BEH3" s="241"/>
      <c r="BEI3" s="241"/>
      <c r="BEJ3" s="241"/>
      <c r="BEK3" s="241"/>
      <c r="BEL3" s="241"/>
      <c r="BEM3" s="241"/>
      <c r="BEN3" s="241"/>
      <c r="BEO3" s="241"/>
      <c r="BEP3" s="241"/>
      <c r="BEQ3" s="241"/>
      <c r="BER3" s="241"/>
      <c r="BES3" s="241"/>
      <c r="BET3" s="241"/>
      <c r="BEU3" s="241"/>
      <c r="BEV3" s="241"/>
      <c r="BEW3" s="241"/>
      <c r="BEX3" s="241"/>
      <c r="BEY3" s="241"/>
      <c r="BEZ3" s="241"/>
      <c r="BFA3" s="241"/>
      <c r="BFB3" s="241"/>
      <c r="BFC3" s="241"/>
      <c r="BFD3" s="241"/>
      <c r="BFE3" s="241"/>
      <c r="BFF3" s="241"/>
      <c r="BFG3" s="241"/>
      <c r="BFH3" s="241"/>
      <c r="BFI3" s="241"/>
      <c r="BFJ3" s="241"/>
      <c r="BFK3" s="241"/>
      <c r="BFL3" s="241"/>
      <c r="BFM3" s="241"/>
      <c r="BFN3" s="241"/>
      <c r="BFO3" s="241"/>
      <c r="BFP3" s="241"/>
      <c r="BFQ3" s="241"/>
      <c r="BFR3" s="241"/>
      <c r="BFS3" s="241"/>
      <c r="BFT3" s="241"/>
      <c r="BFU3" s="241"/>
      <c r="BFV3" s="241"/>
      <c r="BFW3" s="241"/>
      <c r="BFX3" s="241"/>
      <c r="BFY3" s="241"/>
      <c r="BFZ3" s="241"/>
      <c r="BGA3" s="241"/>
      <c r="BGB3" s="241"/>
      <c r="BGC3" s="241"/>
      <c r="BGD3" s="241"/>
      <c r="BGE3" s="241"/>
      <c r="BGF3" s="241"/>
      <c r="BGG3" s="241"/>
      <c r="BGH3" s="241"/>
      <c r="BGI3" s="241"/>
      <c r="BGJ3" s="241"/>
      <c r="BGK3" s="241"/>
      <c r="BGL3" s="241"/>
      <c r="BGM3" s="241"/>
      <c r="BGN3" s="241"/>
      <c r="BGO3" s="241"/>
      <c r="BGP3" s="241"/>
      <c r="BGQ3" s="241"/>
      <c r="BGR3" s="241"/>
      <c r="BGS3" s="241"/>
      <c r="BGT3" s="241"/>
      <c r="BGU3" s="241"/>
      <c r="BGV3" s="241"/>
      <c r="BGW3" s="241"/>
      <c r="BGX3" s="241"/>
      <c r="BGY3" s="241"/>
      <c r="BGZ3" s="241"/>
      <c r="BHA3" s="241"/>
      <c r="BHB3" s="241"/>
      <c r="BHC3" s="241"/>
      <c r="BHD3" s="241"/>
      <c r="BHE3" s="241"/>
      <c r="BHF3" s="241"/>
      <c r="BHG3" s="241"/>
      <c r="BHH3" s="241"/>
      <c r="BHI3" s="241"/>
      <c r="BHJ3" s="241"/>
      <c r="BHK3" s="241"/>
      <c r="BHL3" s="241"/>
      <c r="BHM3" s="241"/>
      <c r="BHN3" s="241"/>
      <c r="BHO3" s="241"/>
      <c r="BHP3" s="241"/>
      <c r="BHQ3" s="241"/>
      <c r="BHR3" s="241"/>
      <c r="BHS3" s="241"/>
      <c r="BHT3" s="241"/>
      <c r="BHU3" s="241"/>
      <c r="BHV3" s="241"/>
      <c r="BHW3" s="241"/>
      <c r="BHX3" s="241"/>
      <c r="BHY3" s="241"/>
      <c r="BHZ3" s="241"/>
      <c r="BIA3" s="241"/>
      <c r="BIB3" s="241"/>
      <c r="BIC3" s="241"/>
      <c r="BID3" s="241"/>
      <c r="BIE3" s="241"/>
      <c r="BIF3" s="241"/>
      <c r="BIG3" s="241"/>
      <c r="BIH3" s="241"/>
      <c r="BII3" s="241"/>
      <c r="BIJ3" s="241"/>
      <c r="BIK3" s="241"/>
      <c r="BIL3" s="241"/>
      <c r="BIM3" s="241"/>
      <c r="BIN3" s="241"/>
      <c r="BIO3" s="241"/>
      <c r="BIP3" s="241"/>
      <c r="BIQ3" s="241"/>
      <c r="BIR3" s="241"/>
      <c r="BIS3" s="241"/>
      <c r="BIT3" s="241"/>
      <c r="BIU3" s="241"/>
      <c r="BIV3" s="241"/>
      <c r="BIW3" s="241"/>
      <c r="BIX3" s="241"/>
      <c r="BIY3" s="241"/>
      <c r="BIZ3" s="241"/>
      <c r="BJA3" s="241"/>
      <c r="BJB3" s="241"/>
      <c r="BJC3" s="241"/>
      <c r="BJD3" s="241"/>
      <c r="BJE3" s="241"/>
      <c r="BJF3" s="241"/>
      <c r="BJG3" s="241"/>
      <c r="BJH3" s="241"/>
      <c r="BJI3" s="241"/>
      <c r="BJJ3" s="241"/>
      <c r="BJK3" s="241"/>
      <c r="BJL3" s="241"/>
      <c r="BJM3" s="241"/>
      <c r="BJN3" s="241"/>
      <c r="BJO3" s="241"/>
      <c r="BJP3" s="241"/>
      <c r="BJQ3" s="241"/>
      <c r="BJR3" s="241"/>
      <c r="BJS3" s="241"/>
      <c r="BJT3" s="241"/>
      <c r="BJU3" s="241"/>
      <c r="BJV3" s="241"/>
      <c r="BJW3" s="241"/>
      <c r="BJX3" s="241"/>
      <c r="BJY3" s="241"/>
      <c r="BJZ3" s="241"/>
      <c r="BKA3" s="241"/>
      <c r="BKB3" s="241"/>
      <c r="BKC3" s="241"/>
      <c r="BKD3" s="241"/>
      <c r="BKE3" s="241"/>
      <c r="BKF3" s="241"/>
      <c r="BKG3" s="241"/>
      <c r="BKH3" s="241"/>
      <c r="BKI3" s="241"/>
      <c r="BKJ3" s="241"/>
      <c r="BKK3" s="241"/>
      <c r="BKL3" s="241"/>
      <c r="BKM3" s="241"/>
      <c r="BKN3" s="241"/>
      <c r="BKO3" s="241"/>
      <c r="BKP3" s="241"/>
      <c r="BKQ3" s="241"/>
      <c r="BKR3" s="241"/>
      <c r="BKS3" s="241"/>
      <c r="BKT3" s="241"/>
      <c r="BKU3" s="241"/>
      <c r="BKV3" s="241"/>
      <c r="BKW3" s="241"/>
      <c r="BKX3" s="241"/>
      <c r="BKY3" s="241"/>
      <c r="BKZ3" s="241"/>
      <c r="BLA3" s="241"/>
      <c r="BLB3" s="241"/>
      <c r="BLC3" s="241"/>
      <c r="BLD3" s="241"/>
      <c r="BLE3" s="241"/>
      <c r="BLF3" s="241"/>
      <c r="BLG3" s="241"/>
      <c r="BLH3" s="241"/>
      <c r="BLI3" s="241"/>
      <c r="BLJ3" s="241"/>
      <c r="BLK3" s="241"/>
      <c r="BLL3" s="241"/>
      <c r="BLM3" s="241"/>
      <c r="BLN3" s="241"/>
      <c r="BLO3" s="241"/>
      <c r="BLP3" s="241"/>
      <c r="BLQ3" s="241"/>
      <c r="BLR3" s="241"/>
      <c r="BLS3" s="241"/>
      <c r="BLT3" s="241"/>
      <c r="BLU3" s="241"/>
      <c r="BLV3" s="241"/>
      <c r="BLW3" s="241"/>
      <c r="BLX3" s="241"/>
      <c r="BLY3" s="241"/>
      <c r="BLZ3" s="241"/>
      <c r="BMA3" s="241"/>
      <c r="BMB3" s="241"/>
      <c r="BMC3" s="241"/>
      <c r="BMD3" s="241"/>
      <c r="BME3" s="241"/>
      <c r="BMF3" s="241"/>
      <c r="BMG3" s="241"/>
      <c r="BMH3" s="241"/>
      <c r="BMI3" s="241"/>
      <c r="BMJ3" s="241"/>
      <c r="BMK3" s="241"/>
      <c r="BML3" s="241"/>
      <c r="BMM3" s="241"/>
      <c r="BMN3" s="241"/>
      <c r="BMO3" s="241"/>
      <c r="BMP3" s="241"/>
      <c r="BMQ3" s="241"/>
      <c r="BMR3" s="241"/>
      <c r="BMS3" s="241"/>
      <c r="BMT3" s="241"/>
      <c r="BMU3" s="241"/>
      <c r="BMV3" s="241"/>
      <c r="BMW3" s="241"/>
      <c r="BMX3" s="241"/>
      <c r="BMY3" s="241"/>
      <c r="BMZ3" s="241"/>
      <c r="BNA3" s="241"/>
      <c r="BNB3" s="241"/>
      <c r="BNC3" s="241"/>
      <c r="BND3" s="241"/>
      <c r="BNE3" s="241"/>
      <c r="BNF3" s="241"/>
      <c r="BNG3" s="241"/>
      <c r="BNH3" s="241"/>
      <c r="BNI3" s="241"/>
      <c r="BNJ3" s="241"/>
      <c r="BNK3" s="241"/>
      <c r="BNL3" s="241"/>
      <c r="BNM3" s="241"/>
      <c r="BNN3" s="241"/>
      <c r="BNO3" s="241"/>
      <c r="BNP3" s="241"/>
      <c r="BNQ3" s="241"/>
      <c r="BNR3" s="241"/>
      <c r="BNS3" s="241"/>
      <c r="BNT3" s="241"/>
      <c r="BNU3" s="241"/>
      <c r="BNV3" s="241"/>
      <c r="BNW3" s="241"/>
      <c r="BNX3" s="241"/>
      <c r="BNY3" s="241"/>
      <c r="BNZ3" s="241"/>
      <c r="BOA3" s="241"/>
      <c r="BOB3" s="241"/>
      <c r="BOC3" s="241"/>
      <c r="BOD3" s="241"/>
      <c r="BOE3" s="241"/>
      <c r="BOF3" s="241"/>
      <c r="BOG3" s="241"/>
      <c r="BOH3" s="241"/>
      <c r="BOI3" s="241"/>
      <c r="BOJ3" s="241"/>
      <c r="BOK3" s="241"/>
      <c r="BOL3" s="241"/>
      <c r="BOM3" s="241"/>
      <c r="BON3" s="241"/>
      <c r="BOO3" s="241"/>
      <c r="BOP3" s="241"/>
      <c r="BOQ3" s="241"/>
      <c r="BOR3" s="241"/>
      <c r="BOS3" s="241"/>
      <c r="BOT3" s="241"/>
      <c r="BOU3" s="241"/>
      <c r="BOV3" s="241"/>
      <c r="BOW3" s="241"/>
      <c r="BOX3" s="241"/>
      <c r="BOY3" s="241"/>
      <c r="BOZ3" s="241"/>
      <c r="BPA3" s="241"/>
      <c r="BPB3" s="241"/>
      <c r="BPC3" s="241"/>
      <c r="BPD3" s="241"/>
      <c r="BPE3" s="241"/>
      <c r="BPF3" s="241"/>
      <c r="BPG3" s="241"/>
      <c r="BPH3" s="241"/>
      <c r="BPI3" s="241"/>
      <c r="BPJ3" s="241"/>
      <c r="BPK3" s="241"/>
      <c r="BPL3" s="241"/>
      <c r="BPM3" s="241"/>
      <c r="BPN3" s="241"/>
      <c r="BPO3" s="241"/>
      <c r="BPP3" s="241"/>
      <c r="BPQ3" s="241"/>
      <c r="BPR3" s="241"/>
      <c r="BPS3" s="241"/>
      <c r="BPT3" s="241"/>
      <c r="BPU3" s="241"/>
      <c r="BPV3" s="241"/>
      <c r="BPW3" s="241"/>
      <c r="BPX3" s="241"/>
      <c r="BPY3" s="241"/>
      <c r="BPZ3" s="241"/>
      <c r="BQA3" s="241"/>
      <c r="BQB3" s="241"/>
      <c r="BQC3" s="241"/>
      <c r="BQD3" s="241"/>
      <c r="BQE3" s="241"/>
      <c r="BQF3" s="241"/>
      <c r="BQG3" s="241"/>
      <c r="BQH3" s="241"/>
      <c r="BQI3" s="241"/>
      <c r="BQJ3" s="241"/>
      <c r="BQK3" s="241"/>
      <c r="BQL3" s="241"/>
      <c r="BQM3" s="241"/>
      <c r="BQN3" s="241"/>
      <c r="BQO3" s="241"/>
      <c r="BQP3" s="241"/>
      <c r="BQQ3" s="241"/>
      <c r="BQR3" s="241"/>
      <c r="BQS3" s="241"/>
      <c r="BQT3" s="241"/>
      <c r="BQU3" s="241"/>
      <c r="BQV3" s="241"/>
      <c r="BQW3" s="241"/>
      <c r="BQX3" s="241"/>
      <c r="BQY3" s="241"/>
      <c r="BQZ3" s="241"/>
      <c r="BRA3" s="241"/>
      <c r="BRB3" s="241"/>
      <c r="BRC3" s="241"/>
      <c r="BRD3" s="241"/>
      <c r="BRE3" s="241"/>
      <c r="BRF3" s="241"/>
      <c r="BRG3" s="241"/>
      <c r="BRH3" s="241"/>
      <c r="BRI3" s="241"/>
      <c r="BRJ3" s="241"/>
      <c r="BRK3" s="241"/>
      <c r="BRL3" s="241"/>
      <c r="BRM3" s="241"/>
      <c r="BRN3" s="241"/>
      <c r="BRO3" s="241"/>
      <c r="BRP3" s="241"/>
      <c r="BRQ3" s="241"/>
      <c r="BRR3" s="241"/>
      <c r="BRS3" s="241"/>
      <c r="BRT3" s="241"/>
      <c r="BRU3" s="241"/>
      <c r="BRV3" s="241"/>
      <c r="BRW3" s="241"/>
      <c r="BRX3" s="241"/>
      <c r="BRY3" s="241"/>
      <c r="BRZ3" s="241"/>
      <c r="BSA3" s="241"/>
      <c r="BSB3" s="241"/>
      <c r="BSC3" s="241"/>
      <c r="BSD3" s="241"/>
      <c r="BSE3" s="241"/>
      <c r="BSF3" s="241"/>
      <c r="BSG3" s="241"/>
      <c r="BSH3" s="241"/>
      <c r="BSI3" s="241"/>
      <c r="BSJ3" s="241"/>
      <c r="BSK3" s="241"/>
      <c r="BSL3" s="241"/>
      <c r="BSM3" s="241"/>
      <c r="BSN3" s="241"/>
      <c r="BSO3" s="241"/>
      <c r="BSP3" s="241"/>
      <c r="BSQ3" s="241"/>
      <c r="BSR3" s="241"/>
      <c r="BSS3" s="241"/>
      <c r="BST3" s="241"/>
      <c r="BSU3" s="241"/>
      <c r="BSV3" s="241"/>
      <c r="BSW3" s="241"/>
      <c r="BSX3" s="241"/>
      <c r="BSY3" s="241"/>
      <c r="BSZ3" s="241"/>
      <c r="BTA3" s="241"/>
      <c r="BTB3" s="241"/>
      <c r="BTC3" s="241"/>
      <c r="BTD3" s="241"/>
      <c r="BTE3" s="241"/>
      <c r="BTF3" s="241"/>
      <c r="BTG3" s="241"/>
      <c r="BTH3" s="241"/>
      <c r="BTI3" s="241"/>
      <c r="BTJ3" s="241"/>
      <c r="BTK3" s="241"/>
      <c r="BTL3" s="241"/>
      <c r="BTM3" s="241"/>
      <c r="BTN3" s="241"/>
      <c r="BTO3" s="241"/>
      <c r="BTP3" s="241"/>
      <c r="BTQ3" s="241"/>
      <c r="BTR3" s="241"/>
      <c r="BTS3" s="241"/>
      <c r="BTT3" s="241"/>
      <c r="BTU3" s="241"/>
      <c r="BTV3" s="241"/>
      <c r="BTW3" s="241"/>
      <c r="BTX3" s="241"/>
      <c r="BTY3" s="241"/>
      <c r="BTZ3" s="241"/>
      <c r="BUA3" s="241"/>
      <c r="BUB3" s="241"/>
      <c r="BUC3" s="241"/>
      <c r="BUD3" s="241"/>
      <c r="BUE3" s="241"/>
      <c r="BUF3" s="241"/>
      <c r="BUG3" s="241"/>
      <c r="BUH3" s="241"/>
      <c r="BUI3" s="241"/>
      <c r="BUJ3" s="241"/>
      <c r="BUK3" s="241"/>
      <c r="BUL3" s="241"/>
      <c r="BUM3" s="241"/>
      <c r="BUN3" s="241"/>
      <c r="BUO3" s="241"/>
      <c r="BUP3" s="241"/>
      <c r="BUQ3" s="241"/>
      <c r="BUR3" s="241"/>
      <c r="BUS3" s="241"/>
      <c r="BUT3" s="241"/>
      <c r="BUU3" s="241"/>
      <c r="BUV3" s="241"/>
      <c r="BUW3" s="241"/>
      <c r="BUX3" s="241"/>
      <c r="BUY3" s="241"/>
      <c r="BUZ3" s="241"/>
      <c r="BVA3" s="241"/>
      <c r="BVB3" s="241"/>
      <c r="BVC3" s="241"/>
      <c r="BVD3" s="241"/>
      <c r="BVE3" s="241"/>
      <c r="BVF3" s="241"/>
      <c r="BVG3" s="241"/>
      <c r="BVH3" s="241"/>
      <c r="BVI3" s="241"/>
      <c r="BVJ3" s="241"/>
      <c r="BVK3" s="241"/>
      <c r="BVL3" s="241"/>
      <c r="BVM3" s="241"/>
      <c r="BVN3" s="241"/>
      <c r="BVO3" s="241"/>
      <c r="BVP3" s="241"/>
      <c r="BVQ3" s="241"/>
      <c r="BVR3" s="241"/>
      <c r="BVS3" s="241"/>
      <c r="BVT3" s="241"/>
      <c r="BVU3" s="241"/>
      <c r="BVV3" s="241"/>
      <c r="BVW3" s="241"/>
      <c r="BVX3" s="241"/>
      <c r="BVY3" s="241"/>
      <c r="BVZ3" s="241"/>
      <c r="BWA3" s="241"/>
      <c r="BWB3" s="241"/>
      <c r="BWC3" s="241"/>
      <c r="BWD3" s="241"/>
      <c r="BWE3" s="241"/>
      <c r="BWF3" s="241"/>
      <c r="BWG3" s="241"/>
      <c r="BWH3" s="241"/>
      <c r="BWI3" s="241"/>
      <c r="BWJ3" s="241"/>
      <c r="BWK3" s="241"/>
      <c r="BWL3" s="241"/>
      <c r="BWM3" s="241"/>
      <c r="BWN3" s="241"/>
      <c r="BWO3" s="241"/>
      <c r="BWP3" s="241"/>
      <c r="BWQ3" s="241"/>
      <c r="BWR3" s="241"/>
      <c r="BWS3" s="241"/>
      <c r="BWT3" s="241"/>
      <c r="BWU3" s="241"/>
      <c r="BWV3" s="241"/>
      <c r="BWW3" s="241"/>
      <c r="BWX3" s="241"/>
      <c r="BWY3" s="241"/>
      <c r="BWZ3" s="241"/>
      <c r="BXA3" s="241"/>
      <c r="BXB3" s="241"/>
      <c r="BXC3" s="241"/>
      <c r="BXD3" s="241"/>
      <c r="BXE3" s="241"/>
      <c r="BXF3" s="241"/>
      <c r="BXG3" s="241"/>
      <c r="BXH3" s="241"/>
      <c r="BXI3" s="241"/>
      <c r="BXJ3" s="241"/>
      <c r="BXK3" s="241"/>
      <c r="BXL3" s="241"/>
      <c r="BXM3" s="241"/>
      <c r="BXN3" s="241"/>
      <c r="BXO3" s="241"/>
      <c r="BXP3" s="241"/>
      <c r="BXQ3" s="241"/>
      <c r="BXR3" s="241"/>
      <c r="BXS3" s="241"/>
      <c r="BXT3" s="241"/>
      <c r="BXU3" s="241"/>
      <c r="BXV3" s="241"/>
      <c r="BXW3" s="241"/>
      <c r="BXX3" s="241"/>
      <c r="BXY3" s="241"/>
      <c r="BXZ3" s="241"/>
      <c r="BYA3" s="241"/>
      <c r="BYB3" s="241"/>
      <c r="BYC3" s="241"/>
      <c r="BYD3" s="241"/>
      <c r="BYE3" s="241"/>
      <c r="BYF3" s="241"/>
      <c r="BYG3" s="241"/>
      <c r="BYH3" s="241"/>
      <c r="BYI3" s="241"/>
      <c r="BYJ3" s="241"/>
      <c r="BYK3" s="241"/>
      <c r="BYL3" s="241"/>
      <c r="BYM3" s="241"/>
      <c r="BYN3" s="241"/>
      <c r="BYO3" s="241"/>
      <c r="BYP3" s="241"/>
      <c r="BYQ3" s="241"/>
      <c r="BYR3" s="241"/>
      <c r="BYS3" s="241"/>
      <c r="BYT3" s="241"/>
      <c r="BYU3" s="241"/>
      <c r="BYV3" s="241"/>
      <c r="BYW3" s="241"/>
      <c r="BYX3" s="241"/>
      <c r="BYY3" s="241"/>
      <c r="BYZ3" s="241"/>
      <c r="BZA3" s="241"/>
      <c r="BZB3" s="241"/>
      <c r="BZC3" s="241"/>
      <c r="BZD3" s="241"/>
      <c r="BZE3" s="241"/>
      <c r="BZF3" s="241"/>
      <c r="BZG3" s="241"/>
      <c r="BZH3" s="241"/>
      <c r="BZI3" s="241"/>
      <c r="BZJ3" s="241"/>
      <c r="BZK3" s="241"/>
      <c r="BZL3" s="241"/>
      <c r="BZM3" s="241"/>
      <c r="BZN3" s="241"/>
      <c r="BZO3" s="241"/>
      <c r="BZP3" s="241"/>
      <c r="BZQ3" s="241"/>
      <c r="BZR3" s="241"/>
      <c r="BZS3" s="241"/>
      <c r="BZT3" s="241"/>
      <c r="BZU3" s="241"/>
      <c r="BZV3" s="241"/>
      <c r="BZW3" s="241"/>
      <c r="BZX3" s="241"/>
      <c r="BZY3" s="241"/>
      <c r="BZZ3" s="241"/>
      <c r="CAA3" s="241"/>
      <c r="CAB3" s="241"/>
      <c r="CAC3" s="241"/>
      <c r="CAD3" s="241"/>
      <c r="CAE3" s="241"/>
      <c r="CAF3" s="241"/>
      <c r="CAG3" s="241"/>
      <c r="CAH3" s="241"/>
      <c r="CAI3" s="241"/>
      <c r="CAJ3" s="241"/>
      <c r="CAK3" s="241"/>
      <c r="CAL3" s="241"/>
      <c r="CAM3" s="241"/>
      <c r="CAN3" s="241"/>
      <c r="CAO3" s="241"/>
      <c r="CAP3" s="241"/>
      <c r="CAQ3" s="241"/>
      <c r="CAR3" s="241"/>
      <c r="CAS3" s="241"/>
      <c r="CAT3" s="241"/>
      <c r="CAU3" s="241"/>
      <c r="CAV3" s="241"/>
      <c r="CAW3" s="241"/>
      <c r="CAX3" s="241"/>
      <c r="CAY3" s="241"/>
      <c r="CAZ3" s="241"/>
      <c r="CBA3" s="241"/>
      <c r="CBB3" s="241"/>
      <c r="CBC3" s="241"/>
      <c r="CBD3" s="241"/>
      <c r="CBE3" s="241"/>
      <c r="CBF3" s="241"/>
      <c r="CBG3" s="241"/>
      <c r="CBH3" s="241"/>
      <c r="CBI3" s="241"/>
      <c r="CBJ3" s="241"/>
      <c r="CBK3" s="241"/>
      <c r="CBL3" s="241"/>
      <c r="CBM3" s="241"/>
      <c r="CBN3" s="241"/>
      <c r="CBO3" s="241"/>
      <c r="CBP3" s="241"/>
      <c r="CBQ3" s="241"/>
      <c r="CBR3" s="241"/>
      <c r="CBS3" s="241"/>
      <c r="CBT3" s="241"/>
      <c r="CBU3" s="241"/>
      <c r="CBV3" s="241"/>
      <c r="CBW3" s="241"/>
      <c r="CBX3" s="241"/>
      <c r="CBY3" s="241"/>
      <c r="CBZ3" s="241"/>
      <c r="CCA3" s="241"/>
      <c r="CCB3" s="241"/>
      <c r="CCC3" s="241"/>
      <c r="CCD3" s="241"/>
      <c r="CCE3" s="241"/>
      <c r="CCF3" s="241"/>
      <c r="CCG3" s="241"/>
      <c r="CCH3" s="241"/>
      <c r="CCI3" s="241"/>
      <c r="CCJ3" s="241"/>
      <c r="CCK3" s="241"/>
      <c r="CCL3" s="241"/>
      <c r="CCM3" s="241"/>
      <c r="CCN3" s="241"/>
      <c r="CCO3" s="241"/>
      <c r="CCP3" s="241"/>
      <c r="CCQ3" s="241"/>
      <c r="CCR3" s="241"/>
      <c r="CCS3" s="241"/>
      <c r="CCT3" s="241"/>
      <c r="CCU3" s="241"/>
      <c r="CCV3" s="241"/>
      <c r="CCW3" s="241"/>
      <c r="CCX3" s="241"/>
      <c r="CCY3" s="241"/>
      <c r="CCZ3" s="241"/>
      <c r="CDA3" s="241"/>
      <c r="CDB3" s="241"/>
      <c r="CDC3" s="241"/>
      <c r="CDD3" s="241"/>
      <c r="CDE3" s="241"/>
      <c r="CDF3" s="241"/>
      <c r="CDG3" s="241"/>
      <c r="CDH3" s="241"/>
      <c r="CDI3" s="241"/>
      <c r="CDJ3" s="241"/>
      <c r="CDK3" s="241"/>
      <c r="CDL3" s="241"/>
      <c r="CDM3" s="241"/>
      <c r="CDN3" s="241"/>
      <c r="CDO3" s="241"/>
      <c r="CDP3" s="241"/>
      <c r="CDQ3" s="241"/>
      <c r="CDR3" s="241"/>
      <c r="CDS3" s="241"/>
      <c r="CDT3" s="241"/>
      <c r="CDU3" s="241"/>
      <c r="CDV3" s="241"/>
      <c r="CDW3" s="241"/>
      <c r="CDX3" s="241"/>
      <c r="CDY3" s="241"/>
      <c r="CDZ3" s="241"/>
      <c r="CEA3" s="241"/>
      <c r="CEB3" s="241"/>
      <c r="CEC3" s="241"/>
      <c r="CED3" s="241"/>
      <c r="CEE3" s="241"/>
      <c r="CEF3" s="241"/>
      <c r="CEG3" s="241"/>
      <c r="CEH3" s="241"/>
      <c r="CEI3" s="241"/>
      <c r="CEJ3" s="241"/>
      <c r="CEK3" s="241"/>
      <c r="CEL3" s="241"/>
      <c r="CEM3" s="241"/>
      <c r="CEN3" s="241"/>
      <c r="CEO3" s="241"/>
      <c r="CEP3" s="241"/>
      <c r="CEQ3" s="241"/>
      <c r="CER3" s="241"/>
      <c r="CES3" s="241"/>
      <c r="CET3" s="241"/>
      <c r="CEU3" s="241"/>
      <c r="CEV3" s="241"/>
      <c r="CEW3" s="241"/>
      <c r="CEX3" s="241"/>
      <c r="CEY3" s="241"/>
      <c r="CEZ3" s="241"/>
      <c r="CFA3" s="241"/>
      <c r="CFB3" s="241"/>
      <c r="CFC3" s="241"/>
      <c r="CFD3" s="241"/>
      <c r="CFE3" s="241"/>
      <c r="CFF3" s="241"/>
      <c r="CFG3" s="241"/>
      <c r="CFH3" s="241"/>
      <c r="CFI3" s="241"/>
      <c r="CFJ3" s="241"/>
      <c r="CFK3" s="241"/>
      <c r="CFL3" s="241"/>
      <c r="CFM3" s="241"/>
      <c r="CFN3" s="241"/>
      <c r="CFO3" s="241"/>
      <c r="CFP3" s="241"/>
      <c r="CFQ3" s="241"/>
      <c r="CFR3" s="241"/>
      <c r="CFS3" s="241"/>
      <c r="CFT3" s="241"/>
      <c r="CFU3" s="241"/>
      <c r="CFV3" s="241"/>
      <c r="CFW3" s="241"/>
      <c r="CFX3" s="241"/>
      <c r="CFY3" s="241"/>
      <c r="CFZ3" s="241"/>
      <c r="CGA3" s="241"/>
      <c r="CGB3" s="241"/>
      <c r="CGC3" s="241"/>
      <c r="CGD3" s="241"/>
      <c r="CGE3" s="241"/>
      <c r="CGF3" s="241"/>
      <c r="CGG3" s="241"/>
      <c r="CGH3" s="241"/>
      <c r="CGI3" s="241"/>
      <c r="CGJ3" s="241"/>
      <c r="CGK3" s="241"/>
      <c r="CGL3" s="241"/>
      <c r="CGM3" s="241"/>
      <c r="CGN3" s="241"/>
      <c r="CGO3" s="241"/>
      <c r="CGP3" s="241"/>
      <c r="CGQ3" s="241"/>
      <c r="CGR3" s="241"/>
      <c r="CGS3" s="241"/>
      <c r="CGT3" s="241"/>
      <c r="CGU3" s="241"/>
      <c r="CGV3" s="241"/>
      <c r="CGW3" s="241"/>
      <c r="CGX3" s="241"/>
      <c r="CGY3" s="241"/>
      <c r="CGZ3" s="241"/>
      <c r="CHA3" s="241"/>
      <c r="CHB3" s="241"/>
      <c r="CHC3" s="241"/>
      <c r="CHD3" s="241"/>
      <c r="CHE3" s="241"/>
      <c r="CHF3" s="241"/>
      <c r="CHG3" s="241"/>
      <c r="CHH3" s="241"/>
      <c r="CHI3" s="241"/>
      <c r="CHJ3" s="241"/>
      <c r="CHK3" s="241"/>
      <c r="CHL3" s="241"/>
      <c r="CHM3" s="241"/>
      <c r="CHN3" s="241"/>
      <c r="CHO3" s="241"/>
      <c r="CHP3" s="241"/>
      <c r="CHQ3" s="241"/>
      <c r="CHR3" s="241"/>
      <c r="CHS3" s="241"/>
      <c r="CHT3" s="241"/>
      <c r="CHU3" s="241"/>
      <c r="CHV3" s="241"/>
      <c r="CHW3" s="241"/>
      <c r="CHX3" s="241"/>
      <c r="CHY3" s="241"/>
      <c r="CHZ3" s="241"/>
      <c r="CIA3" s="241"/>
      <c r="CIB3" s="241"/>
      <c r="CIC3" s="241"/>
      <c r="CID3" s="241"/>
      <c r="CIE3" s="241"/>
      <c r="CIF3" s="241"/>
      <c r="CIG3" s="241"/>
      <c r="CIH3" s="241"/>
      <c r="CII3" s="241"/>
      <c r="CIJ3" s="241"/>
      <c r="CIK3" s="241"/>
      <c r="CIL3" s="241"/>
      <c r="CIM3" s="241"/>
      <c r="CIN3" s="241"/>
      <c r="CIO3" s="241"/>
      <c r="CIP3" s="241"/>
      <c r="CIQ3" s="241"/>
      <c r="CIR3" s="241"/>
      <c r="CIS3" s="241"/>
      <c r="CIT3" s="241"/>
      <c r="CIU3" s="241"/>
      <c r="CIV3" s="241"/>
      <c r="CIW3" s="241"/>
      <c r="CIX3" s="241"/>
      <c r="CIY3" s="241"/>
      <c r="CIZ3" s="241"/>
      <c r="CJA3" s="241"/>
      <c r="CJB3" s="241"/>
      <c r="CJC3" s="241"/>
      <c r="CJD3" s="241"/>
      <c r="CJE3" s="241"/>
      <c r="CJF3" s="241"/>
      <c r="CJG3" s="241"/>
      <c r="CJH3" s="241"/>
      <c r="CJI3" s="241"/>
      <c r="CJJ3" s="241"/>
      <c r="CJK3" s="241"/>
      <c r="CJL3" s="241"/>
      <c r="CJM3" s="241"/>
      <c r="CJN3" s="241"/>
      <c r="CJO3" s="241"/>
      <c r="CJP3" s="241"/>
      <c r="CJQ3" s="241"/>
      <c r="CJR3" s="241"/>
      <c r="CJS3" s="241"/>
      <c r="CJT3" s="241"/>
      <c r="CJU3" s="241"/>
      <c r="CJV3" s="241"/>
      <c r="CJW3" s="241"/>
      <c r="CJX3" s="241"/>
      <c r="CJY3" s="241"/>
      <c r="CJZ3" s="241"/>
      <c r="CKA3" s="241"/>
      <c r="CKB3" s="241"/>
      <c r="CKC3" s="241"/>
      <c r="CKD3" s="241"/>
      <c r="CKE3" s="241"/>
      <c r="CKF3" s="241"/>
      <c r="CKG3" s="241"/>
      <c r="CKH3" s="241"/>
      <c r="CKI3" s="241"/>
      <c r="CKJ3" s="241"/>
      <c r="CKK3" s="241"/>
      <c r="CKL3" s="241"/>
      <c r="CKM3" s="241"/>
      <c r="CKN3" s="241"/>
      <c r="CKO3" s="241"/>
      <c r="CKP3" s="241"/>
      <c r="CKQ3" s="241"/>
      <c r="CKR3" s="241"/>
      <c r="CKS3" s="241"/>
      <c r="CKT3" s="241"/>
      <c r="CKU3" s="241"/>
      <c r="CKV3" s="241"/>
      <c r="CKW3" s="241"/>
      <c r="CKX3" s="241"/>
      <c r="CKY3" s="241"/>
      <c r="CKZ3" s="241"/>
      <c r="CLA3" s="241"/>
      <c r="CLB3" s="241"/>
      <c r="CLC3" s="241"/>
      <c r="CLD3" s="241"/>
      <c r="CLE3" s="241"/>
      <c r="CLF3" s="241"/>
      <c r="CLG3" s="241"/>
      <c r="CLH3" s="241"/>
      <c r="CLI3" s="241"/>
      <c r="CLJ3" s="241"/>
      <c r="CLK3" s="241"/>
      <c r="CLL3" s="241"/>
      <c r="CLM3" s="241"/>
      <c r="CLN3" s="241"/>
      <c r="CLO3" s="241"/>
      <c r="CLP3" s="241"/>
      <c r="CLQ3" s="241"/>
      <c r="CLR3" s="241"/>
      <c r="CLS3" s="241"/>
      <c r="CLT3" s="241"/>
      <c r="CLU3" s="241"/>
      <c r="CLV3" s="241"/>
      <c r="CLW3" s="241"/>
      <c r="CLX3" s="241"/>
      <c r="CLY3" s="241"/>
      <c r="CLZ3" s="241"/>
      <c r="CMA3" s="241"/>
      <c r="CMB3" s="241"/>
      <c r="CMC3" s="241"/>
      <c r="CMD3" s="241"/>
      <c r="CME3" s="241"/>
      <c r="CMF3" s="241"/>
      <c r="CMG3" s="241"/>
      <c r="CMH3" s="241"/>
      <c r="CMI3" s="241"/>
      <c r="CMJ3" s="241"/>
      <c r="CMK3" s="241"/>
      <c r="CML3" s="241"/>
      <c r="CMM3" s="241"/>
      <c r="CMN3" s="241"/>
      <c r="CMO3" s="241"/>
      <c r="CMP3" s="241"/>
      <c r="CMQ3" s="241"/>
      <c r="CMR3" s="241"/>
      <c r="CMS3" s="241"/>
      <c r="CMT3" s="241"/>
      <c r="CMU3" s="241"/>
      <c r="CMV3" s="241"/>
      <c r="CMW3" s="241"/>
      <c r="CMX3" s="241"/>
      <c r="CMY3" s="241"/>
      <c r="CMZ3" s="241"/>
      <c r="CNA3" s="241"/>
      <c r="CNB3" s="241"/>
      <c r="CNC3" s="241"/>
      <c r="CND3" s="241"/>
      <c r="CNE3" s="241"/>
      <c r="CNF3" s="241"/>
      <c r="CNG3" s="241"/>
      <c r="CNH3" s="241"/>
      <c r="CNI3" s="241"/>
      <c r="CNJ3" s="241"/>
      <c r="CNK3" s="241"/>
      <c r="CNL3" s="241"/>
      <c r="CNM3" s="241"/>
      <c r="CNN3" s="241"/>
      <c r="CNO3" s="241"/>
      <c r="CNP3" s="241"/>
      <c r="CNQ3" s="241"/>
      <c r="CNR3" s="241"/>
      <c r="CNS3" s="241"/>
      <c r="CNT3" s="241"/>
      <c r="CNU3" s="241"/>
      <c r="CNV3" s="241"/>
      <c r="CNW3" s="241"/>
      <c r="CNX3" s="241"/>
      <c r="CNY3" s="241"/>
      <c r="CNZ3" s="241"/>
      <c r="COA3" s="241"/>
      <c r="COB3" s="241"/>
      <c r="COC3" s="241"/>
      <c r="COD3" s="241"/>
      <c r="COE3" s="241"/>
      <c r="COF3" s="241"/>
      <c r="COG3" s="241"/>
      <c r="COH3" s="241"/>
      <c r="COI3" s="241"/>
      <c r="COJ3" s="241"/>
      <c r="COK3" s="241"/>
      <c r="COL3" s="241"/>
      <c r="COM3" s="241"/>
      <c r="CON3" s="241"/>
      <c r="COO3" s="241"/>
      <c r="COP3" s="241"/>
      <c r="COQ3" s="241"/>
      <c r="COR3" s="241"/>
      <c r="COS3" s="241"/>
      <c r="COT3" s="241"/>
      <c r="COU3" s="241"/>
      <c r="COV3" s="241"/>
      <c r="COW3" s="241"/>
      <c r="COX3" s="241"/>
      <c r="COY3" s="241"/>
      <c r="COZ3" s="241"/>
      <c r="CPA3" s="241"/>
      <c r="CPB3" s="241"/>
      <c r="CPC3" s="241"/>
      <c r="CPD3" s="241"/>
      <c r="CPE3" s="241"/>
      <c r="CPF3" s="241"/>
      <c r="CPG3" s="241"/>
      <c r="CPH3" s="241"/>
      <c r="CPI3" s="241"/>
      <c r="CPJ3" s="241"/>
      <c r="CPK3" s="241"/>
      <c r="CPL3" s="241"/>
      <c r="CPM3" s="241"/>
      <c r="CPN3" s="241"/>
      <c r="CPO3" s="241"/>
      <c r="CPP3" s="241"/>
      <c r="CPQ3" s="241"/>
      <c r="CPR3" s="241"/>
      <c r="CPS3" s="241"/>
      <c r="CPT3" s="241"/>
      <c r="CPU3" s="241"/>
      <c r="CPV3" s="241"/>
      <c r="CPW3" s="241"/>
      <c r="CPX3" s="241"/>
      <c r="CPY3" s="241"/>
      <c r="CPZ3" s="241"/>
      <c r="CQA3" s="241"/>
      <c r="CQB3" s="241"/>
      <c r="CQC3" s="241"/>
      <c r="CQD3" s="241"/>
      <c r="CQE3" s="241"/>
      <c r="CQF3" s="241"/>
      <c r="CQG3" s="241"/>
      <c r="CQH3" s="241"/>
      <c r="CQI3" s="241"/>
      <c r="CQJ3" s="241"/>
      <c r="CQK3" s="241"/>
      <c r="CQL3" s="241"/>
      <c r="CQM3" s="241"/>
      <c r="CQN3" s="241"/>
      <c r="CQO3" s="241"/>
      <c r="CQP3" s="241"/>
      <c r="CQQ3" s="241"/>
      <c r="CQR3" s="241"/>
      <c r="CQS3" s="241"/>
      <c r="CQT3" s="241"/>
      <c r="CQU3" s="241"/>
      <c r="CQV3" s="241"/>
      <c r="CQW3" s="241"/>
      <c r="CQX3" s="241"/>
      <c r="CQY3" s="241"/>
      <c r="CQZ3" s="241"/>
      <c r="CRA3" s="241"/>
      <c r="CRB3" s="241"/>
      <c r="CRC3" s="241"/>
      <c r="CRD3" s="241"/>
      <c r="CRE3" s="241"/>
      <c r="CRF3" s="241"/>
      <c r="CRG3" s="241"/>
      <c r="CRH3" s="241"/>
      <c r="CRI3" s="241"/>
      <c r="CRJ3" s="241"/>
      <c r="CRK3" s="241"/>
      <c r="CRL3" s="241"/>
      <c r="CRM3" s="241"/>
      <c r="CRN3" s="241"/>
      <c r="CRO3" s="241"/>
      <c r="CRP3" s="241"/>
      <c r="CRQ3" s="241"/>
      <c r="CRR3" s="241"/>
      <c r="CRS3" s="241"/>
      <c r="CRT3" s="241"/>
      <c r="CRU3" s="241"/>
      <c r="CRV3" s="241"/>
      <c r="CRW3" s="241"/>
      <c r="CRX3" s="241"/>
      <c r="CRY3" s="241"/>
      <c r="CRZ3" s="241"/>
      <c r="CSA3" s="241"/>
      <c r="CSB3" s="241"/>
      <c r="CSC3" s="241"/>
      <c r="CSD3" s="241"/>
      <c r="CSE3" s="241"/>
      <c r="CSF3" s="241"/>
      <c r="CSG3" s="241"/>
      <c r="CSH3" s="241"/>
      <c r="CSI3" s="241"/>
      <c r="CSJ3" s="241"/>
      <c r="CSK3" s="241"/>
      <c r="CSL3" s="241"/>
      <c r="CSM3" s="241"/>
      <c r="CSN3" s="241"/>
      <c r="CSO3" s="241"/>
      <c r="CSP3" s="241"/>
      <c r="CSQ3" s="241"/>
      <c r="CSR3" s="241"/>
      <c r="CSS3" s="241"/>
      <c r="CST3" s="241"/>
      <c r="CSU3" s="241"/>
      <c r="CSV3" s="241"/>
      <c r="CSW3" s="241"/>
      <c r="CSX3" s="241"/>
      <c r="CSY3" s="241"/>
      <c r="CSZ3" s="241"/>
      <c r="CTA3" s="241"/>
      <c r="CTB3" s="241"/>
      <c r="CTC3" s="241"/>
      <c r="CTD3" s="241"/>
      <c r="CTE3" s="241"/>
      <c r="CTF3" s="241"/>
      <c r="CTG3" s="241"/>
      <c r="CTH3" s="241"/>
      <c r="CTI3" s="241"/>
      <c r="CTJ3" s="241"/>
      <c r="CTK3" s="241"/>
      <c r="CTL3" s="241"/>
      <c r="CTM3" s="241"/>
      <c r="CTN3" s="241"/>
      <c r="CTO3" s="241"/>
      <c r="CTP3" s="241"/>
      <c r="CTQ3" s="241"/>
      <c r="CTR3" s="241"/>
      <c r="CTS3" s="241"/>
      <c r="CTT3" s="241"/>
      <c r="CTU3" s="241"/>
      <c r="CTV3" s="241"/>
      <c r="CTW3" s="241"/>
      <c r="CTX3" s="241"/>
      <c r="CTY3" s="241"/>
      <c r="CTZ3" s="241"/>
      <c r="CUA3" s="241"/>
      <c r="CUB3" s="241"/>
      <c r="CUC3" s="241"/>
      <c r="CUD3" s="241"/>
      <c r="CUE3" s="241"/>
      <c r="CUF3" s="241"/>
      <c r="CUG3" s="241"/>
      <c r="CUH3" s="241"/>
      <c r="CUI3" s="241"/>
      <c r="CUJ3" s="241"/>
      <c r="CUK3" s="241"/>
      <c r="CUL3" s="241"/>
      <c r="CUM3" s="241"/>
      <c r="CUN3" s="241"/>
      <c r="CUO3" s="241"/>
      <c r="CUP3" s="241"/>
      <c r="CUQ3" s="241"/>
      <c r="CUR3" s="241"/>
      <c r="CUS3" s="241"/>
      <c r="CUT3" s="241"/>
      <c r="CUU3" s="241"/>
      <c r="CUV3" s="241"/>
      <c r="CUW3" s="241"/>
      <c r="CUX3" s="241"/>
      <c r="CUY3" s="241"/>
      <c r="CUZ3" s="241"/>
      <c r="CVA3" s="241"/>
      <c r="CVB3" s="241"/>
      <c r="CVC3" s="241"/>
      <c r="CVD3" s="241"/>
      <c r="CVE3" s="241"/>
      <c r="CVF3" s="241"/>
      <c r="CVG3" s="241"/>
      <c r="CVH3" s="241"/>
      <c r="CVI3" s="241"/>
      <c r="CVJ3" s="241"/>
      <c r="CVK3" s="241"/>
      <c r="CVL3" s="241"/>
      <c r="CVM3" s="241"/>
      <c r="CVN3" s="241"/>
      <c r="CVO3" s="241"/>
      <c r="CVP3" s="241"/>
      <c r="CVQ3" s="241"/>
      <c r="CVR3" s="241"/>
      <c r="CVS3" s="241"/>
      <c r="CVT3" s="241"/>
      <c r="CVU3" s="241"/>
      <c r="CVV3" s="241"/>
      <c r="CVW3" s="241"/>
      <c r="CVX3" s="241"/>
      <c r="CVY3" s="241"/>
      <c r="CVZ3" s="241"/>
      <c r="CWA3" s="241"/>
      <c r="CWB3" s="241"/>
      <c r="CWC3" s="241"/>
      <c r="CWD3" s="241"/>
      <c r="CWE3" s="241"/>
      <c r="CWF3" s="241"/>
      <c r="CWG3" s="241"/>
      <c r="CWH3" s="241"/>
      <c r="CWI3" s="241"/>
      <c r="CWJ3" s="241"/>
      <c r="CWK3" s="241"/>
      <c r="CWL3" s="241"/>
      <c r="CWM3" s="241"/>
      <c r="CWN3" s="241"/>
      <c r="CWO3" s="241"/>
      <c r="CWP3" s="241"/>
      <c r="CWQ3" s="241"/>
      <c r="CWR3" s="241"/>
      <c r="CWS3" s="241"/>
      <c r="CWT3" s="241"/>
      <c r="CWU3" s="241"/>
      <c r="CWV3" s="241"/>
      <c r="CWW3" s="241"/>
      <c r="CWX3" s="241"/>
      <c r="CWY3" s="241"/>
      <c r="CWZ3" s="241"/>
      <c r="CXA3" s="241"/>
      <c r="CXB3" s="241"/>
      <c r="CXC3" s="241"/>
      <c r="CXD3" s="241"/>
      <c r="CXE3" s="241"/>
      <c r="CXF3" s="241"/>
      <c r="CXG3" s="241"/>
      <c r="CXH3" s="241"/>
      <c r="CXI3" s="241"/>
      <c r="CXJ3" s="241"/>
      <c r="CXK3" s="241"/>
      <c r="CXL3" s="241"/>
      <c r="CXM3" s="241"/>
      <c r="CXN3" s="241"/>
      <c r="CXO3" s="241"/>
      <c r="CXP3" s="241"/>
      <c r="CXQ3" s="241"/>
      <c r="CXR3" s="241"/>
      <c r="CXS3" s="241"/>
      <c r="CXT3" s="241"/>
      <c r="CXU3" s="241"/>
      <c r="CXV3" s="241"/>
      <c r="CXW3" s="241"/>
      <c r="CXX3" s="241"/>
      <c r="CXY3" s="241"/>
      <c r="CXZ3" s="241"/>
      <c r="CYA3" s="241"/>
      <c r="CYB3" s="241"/>
      <c r="CYC3" s="241"/>
      <c r="CYD3" s="241"/>
      <c r="CYE3" s="241"/>
      <c r="CYF3" s="241"/>
      <c r="CYG3" s="241"/>
      <c r="CYH3" s="241"/>
      <c r="CYI3" s="241"/>
      <c r="CYJ3" s="241"/>
      <c r="CYK3" s="241"/>
      <c r="CYL3" s="241"/>
      <c r="CYM3" s="241"/>
      <c r="CYN3" s="241"/>
      <c r="CYO3" s="241"/>
      <c r="CYP3" s="241"/>
      <c r="CYQ3" s="241"/>
      <c r="CYR3" s="241"/>
      <c r="CYS3" s="241"/>
      <c r="CYT3" s="241"/>
      <c r="CYU3" s="241"/>
      <c r="CYV3" s="241"/>
      <c r="CYW3" s="241"/>
      <c r="CYX3" s="241"/>
      <c r="CYY3" s="241"/>
      <c r="CYZ3" s="241"/>
      <c r="CZA3" s="241"/>
      <c r="CZB3" s="241"/>
      <c r="CZC3" s="241"/>
      <c r="CZD3" s="241"/>
      <c r="CZE3" s="241"/>
      <c r="CZF3" s="241"/>
      <c r="CZG3" s="241"/>
      <c r="CZH3" s="241"/>
      <c r="CZI3" s="241"/>
      <c r="CZJ3" s="241"/>
      <c r="CZK3" s="241"/>
      <c r="CZL3" s="241"/>
      <c r="CZM3" s="241"/>
      <c r="CZN3" s="241"/>
      <c r="CZO3" s="241"/>
      <c r="CZP3" s="241"/>
      <c r="CZQ3" s="241"/>
      <c r="CZR3" s="241"/>
      <c r="CZS3" s="241"/>
      <c r="CZT3" s="241"/>
      <c r="CZU3" s="241"/>
      <c r="CZV3" s="241"/>
      <c r="CZW3" s="241"/>
      <c r="CZX3" s="241"/>
      <c r="CZY3" s="241"/>
      <c r="CZZ3" s="241"/>
      <c r="DAA3" s="241"/>
      <c r="DAB3" s="241"/>
      <c r="DAC3" s="241"/>
      <c r="DAD3" s="241"/>
      <c r="DAE3" s="241"/>
      <c r="DAF3" s="241"/>
      <c r="DAG3" s="241"/>
      <c r="DAH3" s="241"/>
      <c r="DAI3" s="241"/>
      <c r="DAJ3" s="241"/>
      <c r="DAK3" s="241"/>
      <c r="DAL3" s="241"/>
      <c r="DAM3" s="241"/>
      <c r="DAN3" s="241"/>
      <c r="DAO3" s="241"/>
      <c r="DAP3" s="241"/>
      <c r="DAQ3" s="241"/>
      <c r="DAR3" s="241"/>
      <c r="DAS3" s="241"/>
      <c r="DAT3" s="241"/>
      <c r="DAU3" s="241"/>
      <c r="DAV3" s="241"/>
      <c r="DAW3" s="241"/>
      <c r="DAX3" s="241"/>
      <c r="DAY3" s="241"/>
      <c r="DAZ3" s="241"/>
      <c r="DBA3" s="241"/>
      <c r="DBB3" s="241"/>
      <c r="DBC3" s="241"/>
      <c r="DBD3" s="241"/>
      <c r="DBE3" s="241"/>
      <c r="DBF3" s="241"/>
      <c r="DBG3" s="241"/>
      <c r="DBH3" s="241"/>
      <c r="DBI3" s="241"/>
      <c r="DBJ3" s="241"/>
      <c r="DBK3" s="241"/>
      <c r="DBL3" s="241"/>
      <c r="DBM3" s="241"/>
      <c r="DBN3" s="241"/>
      <c r="DBO3" s="241"/>
      <c r="DBP3" s="241"/>
      <c r="DBQ3" s="241"/>
      <c r="DBR3" s="241"/>
      <c r="DBS3" s="241"/>
      <c r="DBT3" s="241"/>
      <c r="DBU3" s="241"/>
      <c r="DBV3" s="241"/>
      <c r="DBW3" s="241"/>
      <c r="DBX3" s="241"/>
      <c r="DBY3" s="241"/>
      <c r="DBZ3" s="241"/>
      <c r="DCA3" s="241"/>
      <c r="DCB3" s="241"/>
      <c r="DCC3" s="241"/>
      <c r="DCD3" s="241"/>
      <c r="DCE3" s="241"/>
      <c r="DCF3" s="241"/>
      <c r="DCG3" s="241"/>
      <c r="DCH3" s="241"/>
      <c r="DCI3" s="241"/>
      <c r="DCJ3" s="241"/>
      <c r="DCK3" s="241"/>
      <c r="DCL3" s="241"/>
      <c r="DCM3" s="241"/>
      <c r="DCN3" s="241"/>
      <c r="DCO3" s="241"/>
      <c r="DCP3" s="241"/>
      <c r="DCQ3" s="241"/>
      <c r="DCR3" s="241"/>
      <c r="DCS3" s="241"/>
      <c r="DCT3" s="241"/>
      <c r="DCU3" s="241"/>
      <c r="DCV3" s="241"/>
      <c r="DCW3" s="241"/>
      <c r="DCX3" s="241"/>
      <c r="DCY3" s="241"/>
      <c r="DCZ3" s="241"/>
      <c r="DDA3" s="241"/>
      <c r="DDB3" s="241"/>
      <c r="DDC3" s="241"/>
      <c r="DDD3" s="241"/>
      <c r="DDE3" s="241"/>
      <c r="DDF3" s="241"/>
      <c r="DDG3" s="241"/>
      <c r="DDH3" s="241"/>
      <c r="DDI3" s="241"/>
      <c r="DDJ3" s="241"/>
      <c r="DDK3" s="241"/>
      <c r="DDL3" s="241"/>
      <c r="DDM3" s="241"/>
      <c r="DDN3" s="241"/>
      <c r="DDO3" s="241"/>
      <c r="DDP3" s="241"/>
      <c r="DDQ3" s="241"/>
      <c r="DDR3" s="241"/>
      <c r="DDS3" s="241"/>
      <c r="DDT3" s="241"/>
      <c r="DDU3" s="241"/>
      <c r="DDV3" s="241"/>
      <c r="DDW3" s="241"/>
      <c r="DDX3" s="241"/>
      <c r="DDY3" s="241"/>
      <c r="DDZ3" s="241"/>
      <c r="DEA3" s="241"/>
      <c r="DEB3" s="241"/>
      <c r="DEC3" s="241"/>
      <c r="DED3" s="241"/>
      <c r="DEE3" s="241"/>
      <c r="DEF3" s="241"/>
      <c r="DEG3" s="241"/>
      <c r="DEH3" s="241"/>
      <c r="DEI3" s="241"/>
      <c r="DEJ3" s="241"/>
      <c r="DEK3" s="241"/>
      <c r="DEL3" s="241"/>
      <c r="DEM3" s="241"/>
      <c r="DEN3" s="241"/>
      <c r="DEO3" s="241"/>
      <c r="DEP3" s="241"/>
      <c r="DEQ3" s="241"/>
      <c r="DER3" s="241"/>
      <c r="DES3" s="241"/>
      <c r="DET3" s="241"/>
      <c r="DEU3" s="241"/>
      <c r="DEV3" s="241"/>
      <c r="DEW3" s="241"/>
      <c r="DEX3" s="241"/>
      <c r="DEY3" s="241"/>
      <c r="DEZ3" s="241"/>
      <c r="DFA3" s="241"/>
      <c r="DFB3" s="241"/>
      <c r="DFC3" s="241"/>
      <c r="DFD3" s="241"/>
      <c r="DFE3" s="241"/>
      <c r="DFF3" s="241"/>
      <c r="DFG3" s="241"/>
      <c r="DFH3" s="241"/>
      <c r="DFI3" s="241"/>
      <c r="DFJ3" s="241"/>
      <c r="DFK3" s="241"/>
      <c r="DFL3" s="241"/>
      <c r="DFM3" s="241"/>
      <c r="DFN3" s="241"/>
      <c r="DFO3" s="241"/>
      <c r="DFP3" s="241"/>
      <c r="DFQ3" s="241"/>
      <c r="DFR3" s="241"/>
      <c r="DFS3" s="241"/>
      <c r="DFT3" s="241"/>
      <c r="DFU3" s="241"/>
      <c r="DFV3" s="241"/>
      <c r="DFW3" s="241"/>
      <c r="DFX3" s="241"/>
      <c r="DFY3" s="241"/>
      <c r="DFZ3" s="241"/>
      <c r="DGA3" s="241"/>
      <c r="DGB3" s="241"/>
      <c r="DGC3" s="241"/>
      <c r="DGD3" s="241"/>
      <c r="DGE3" s="241"/>
      <c r="DGF3" s="241"/>
      <c r="DGG3" s="241"/>
      <c r="DGH3" s="241"/>
      <c r="DGI3" s="241"/>
      <c r="DGJ3" s="241"/>
      <c r="DGK3" s="241"/>
      <c r="DGL3" s="241"/>
      <c r="DGM3" s="241"/>
      <c r="DGN3" s="241"/>
      <c r="DGO3" s="241"/>
      <c r="DGP3" s="241"/>
      <c r="DGQ3" s="241"/>
      <c r="DGR3" s="241"/>
      <c r="DGS3" s="241"/>
      <c r="DGT3" s="241"/>
      <c r="DGU3" s="241"/>
      <c r="DGV3" s="241"/>
      <c r="DGW3" s="241"/>
      <c r="DGX3" s="241"/>
      <c r="DGY3" s="241"/>
      <c r="DGZ3" s="241"/>
      <c r="DHA3" s="241"/>
      <c r="DHB3" s="241"/>
      <c r="DHC3" s="241"/>
      <c r="DHD3" s="241"/>
      <c r="DHE3" s="241"/>
      <c r="DHF3" s="241"/>
      <c r="DHG3" s="241"/>
      <c r="DHH3" s="241"/>
      <c r="DHI3" s="241"/>
      <c r="DHJ3" s="241"/>
      <c r="DHK3" s="241"/>
      <c r="DHL3" s="241"/>
      <c r="DHM3" s="241"/>
      <c r="DHN3" s="241"/>
      <c r="DHO3" s="241"/>
      <c r="DHP3" s="241"/>
      <c r="DHQ3" s="241"/>
      <c r="DHR3" s="241"/>
      <c r="DHS3" s="241"/>
      <c r="DHT3" s="241"/>
      <c r="DHU3" s="241"/>
      <c r="DHV3" s="241"/>
      <c r="DHW3" s="241"/>
      <c r="DHX3" s="241"/>
      <c r="DHY3" s="241"/>
      <c r="DHZ3" s="241"/>
      <c r="DIA3" s="241"/>
      <c r="DIB3" s="241"/>
      <c r="DIC3" s="241"/>
      <c r="DID3" s="241"/>
      <c r="DIE3" s="241"/>
      <c r="DIF3" s="241"/>
      <c r="DIG3" s="241"/>
      <c r="DIH3" s="241"/>
      <c r="DII3" s="241"/>
      <c r="DIJ3" s="241"/>
      <c r="DIK3" s="241"/>
      <c r="DIL3" s="241"/>
      <c r="DIM3" s="241"/>
      <c r="DIN3" s="241"/>
      <c r="DIO3" s="241"/>
      <c r="DIP3" s="241"/>
      <c r="DIQ3" s="241"/>
      <c r="DIR3" s="241"/>
      <c r="DIS3" s="241"/>
      <c r="DIT3" s="241"/>
      <c r="DIU3" s="241"/>
      <c r="DIV3" s="241"/>
      <c r="DIW3" s="241"/>
      <c r="DIX3" s="241"/>
      <c r="DIY3" s="241"/>
      <c r="DIZ3" s="241"/>
      <c r="DJA3" s="241"/>
      <c r="DJB3" s="241"/>
      <c r="DJC3" s="241"/>
      <c r="DJD3" s="241"/>
      <c r="DJE3" s="241"/>
      <c r="DJF3" s="241"/>
      <c r="DJG3" s="241"/>
      <c r="DJH3" s="241"/>
      <c r="DJI3" s="241"/>
      <c r="DJJ3" s="241"/>
      <c r="DJK3" s="241"/>
      <c r="DJL3" s="241"/>
      <c r="DJM3" s="241"/>
      <c r="DJN3" s="241"/>
      <c r="DJO3" s="241"/>
      <c r="DJP3" s="241"/>
      <c r="DJQ3" s="241"/>
      <c r="DJR3" s="241"/>
      <c r="DJS3" s="241"/>
      <c r="DJT3" s="241"/>
      <c r="DJU3" s="241"/>
      <c r="DJV3" s="241"/>
      <c r="DJW3" s="241"/>
      <c r="DJX3" s="241"/>
      <c r="DJY3" s="241"/>
      <c r="DJZ3" s="241"/>
      <c r="DKA3" s="241"/>
      <c r="DKB3" s="241"/>
      <c r="DKC3" s="241"/>
      <c r="DKD3" s="241"/>
      <c r="DKE3" s="241"/>
      <c r="DKF3" s="241"/>
      <c r="DKG3" s="241"/>
      <c r="DKH3" s="241"/>
      <c r="DKI3" s="241"/>
      <c r="DKJ3" s="241"/>
      <c r="DKK3" s="241"/>
      <c r="DKL3" s="241"/>
      <c r="DKM3" s="241"/>
      <c r="DKN3" s="241"/>
      <c r="DKO3" s="241"/>
      <c r="DKP3" s="241"/>
      <c r="DKQ3" s="241"/>
      <c r="DKR3" s="241"/>
      <c r="DKS3" s="241"/>
      <c r="DKT3" s="241"/>
      <c r="DKU3" s="241"/>
      <c r="DKV3" s="241"/>
      <c r="DKW3" s="241"/>
      <c r="DKX3" s="241"/>
      <c r="DKY3" s="241"/>
      <c r="DKZ3" s="241"/>
      <c r="DLA3" s="241"/>
      <c r="DLB3" s="241"/>
      <c r="DLC3" s="241"/>
      <c r="DLD3" s="241"/>
      <c r="DLE3" s="241"/>
      <c r="DLF3" s="241"/>
      <c r="DLG3" s="241"/>
      <c r="DLH3" s="241"/>
      <c r="DLI3" s="241"/>
      <c r="DLJ3" s="241"/>
      <c r="DLK3" s="241"/>
      <c r="DLL3" s="241"/>
      <c r="DLM3" s="241"/>
      <c r="DLN3" s="241"/>
      <c r="DLO3" s="241"/>
      <c r="DLP3" s="241"/>
      <c r="DLQ3" s="241"/>
      <c r="DLR3" s="241"/>
      <c r="DLS3" s="241"/>
      <c r="DLT3" s="241"/>
      <c r="DLU3" s="241"/>
      <c r="DLV3" s="241"/>
      <c r="DLW3" s="241"/>
      <c r="DLX3" s="241"/>
      <c r="DLY3" s="241"/>
      <c r="DLZ3" s="241"/>
      <c r="DMA3" s="241"/>
      <c r="DMB3" s="241"/>
      <c r="DMC3" s="241"/>
      <c r="DMD3" s="241"/>
      <c r="DME3" s="241"/>
      <c r="DMF3" s="241"/>
      <c r="DMG3" s="241"/>
      <c r="DMH3" s="241"/>
      <c r="DMI3" s="241"/>
      <c r="DMJ3" s="241"/>
      <c r="DMK3" s="241"/>
      <c r="DML3" s="241"/>
      <c r="DMM3" s="241"/>
      <c r="DMN3" s="241"/>
      <c r="DMO3" s="241"/>
      <c r="DMP3" s="241"/>
      <c r="DMQ3" s="241"/>
      <c r="DMR3" s="241"/>
      <c r="DMS3" s="241"/>
      <c r="DMT3" s="241"/>
      <c r="DMU3" s="241"/>
      <c r="DMV3" s="241"/>
      <c r="DMW3" s="241"/>
      <c r="DMX3" s="241"/>
      <c r="DMY3" s="241"/>
      <c r="DMZ3" s="241"/>
      <c r="DNA3" s="241"/>
      <c r="DNB3" s="241"/>
      <c r="DNC3" s="241"/>
      <c r="DND3" s="241"/>
      <c r="DNE3" s="241"/>
      <c r="DNF3" s="241"/>
      <c r="DNG3" s="241"/>
      <c r="DNH3" s="241"/>
      <c r="DNI3" s="241"/>
      <c r="DNJ3" s="241"/>
      <c r="DNK3" s="241"/>
      <c r="DNL3" s="241"/>
      <c r="DNM3" s="241"/>
      <c r="DNN3" s="241"/>
      <c r="DNO3" s="241"/>
      <c r="DNP3" s="241"/>
      <c r="DNQ3" s="241"/>
      <c r="DNR3" s="241"/>
      <c r="DNS3" s="241"/>
      <c r="DNT3" s="241"/>
      <c r="DNU3" s="241"/>
      <c r="DNV3" s="241"/>
      <c r="DNW3" s="241"/>
      <c r="DNX3" s="241"/>
      <c r="DNY3" s="241"/>
      <c r="DNZ3" s="241"/>
      <c r="DOA3" s="241"/>
      <c r="DOB3" s="241"/>
      <c r="DOC3" s="241"/>
      <c r="DOD3" s="241"/>
      <c r="DOE3" s="241"/>
      <c r="DOF3" s="241"/>
      <c r="DOG3" s="241"/>
      <c r="DOH3" s="241"/>
      <c r="DOI3" s="241"/>
      <c r="DOJ3" s="241"/>
      <c r="DOK3" s="241"/>
      <c r="DOL3" s="241"/>
      <c r="DOM3" s="241"/>
      <c r="DON3" s="241"/>
      <c r="DOO3" s="241"/>
      <c r="DOP3" s="241"/>
      <c r="DOQ3" s="241"/>
      <c r="DOR3" s="241"/>
      <c r="DOS3" s="241"/>
      <c r="DOT3" s="241"/>
      <c r="DOU3" s="241"/>
      <c r="DOV3" s="241"/>
      <c r="DOW3" s="241"/>
      <c r="DOX3" s="241"/>
      <c r="DOY3" s="241"/>
      <c r="DOZ3" s="241"/>
      <c r="DPA3" s="241"/>
      <c r="DPB3" s="241"/>
      <c r="DPC3" s="241"/>
      <c r="DPD3" s="241"/>
      <c r="DPE3" s="241"/>
      <c r="DPF3" s="241"/>
      <c r="DPG3" s="241"/>
      <c r="DPH3" s="241"/>
      <c r="DPI3" s="241"/>
      <c r="DPJ3" s="241"/>
      <c r="DPK3" s="241"/>
      <c r="DPL3" s="241"/>
      <c r="DPM3" s="241"/>
      <c r="DPN3" s="241"/>
      <c r="DPO3" s="241"/>
      <c r="DPP3" s="241"/>
      <c r="DPQ3" s="241"/>
      <c r="DPR3" s="241"/>
      <c r="DPS3" s="241"/>
      <c r="DPT3" s="241"/>
      <c r="DPU3" s="241"/>
      <c r="DPV3" s="241"/>
      <c r="DPW3" s="241"/>
      <c r="DPX3" s="241"/>
      <c r="DPY3" s="241"/>
      <c r="DPZ3" s="241"/>
      <c r="DQA3" s="241"/>
      <c r="DQB3" s="241"/>
      <c r="DQC3" s="241"/>
      <c r="DQD3" s="241"/>
      <c r="DQE3" s="241"/>
      <c r="DQF3" s="241"/>
      <c r="DQG3" s="241"/>
      <c r="DQH3" s="241"/>
      <c r="DQI3" s="241"/>
      <c r="DQJ3" s="241"/>
      <c r="DQK3" s="241"/>
      <c r="DQL3" s="241"/>
      <c r="DQM3" s="241"/>
      <c r="DQN3" s="241"/>
      <c r="DQO3" s="241"/>
      <c r="DQP3" s="241"/>
      <c r="DQQ3" s="241"/>
      <c r="DQR3" s="241"/>
      <c r="DQS3" s="241"/>
      <c r="DQT3" s="241"/>
      <c r="DQU3" s="241"/>
      <c r="DQV3" s="241"/>
      <c r="DQW3" s="241"/>
      <c r="DQX3" s="241"/>
      <c r="DQY3" s="241"/>
      <c r="DQZ3" s="241"/>
      <c r="DRA3" s="241"/>
      <c r="DRB3" s="241"/>
      <c r="DRC3" s="241"/>
      <c r="DRD3" s="241"/>
      <c r="DRE3" s="241"/>
      <c r="DRF3" s="241"/>
      <c r="DRG3" s="241"/>
      <c r="DRH3" s="241"/>
      <c r="DRI3" s="241"/>
      <c r="DRJ3" s="241"/>
      <c r="DRK3" s="241"/>
      <c r="DRL3" s="241"/>
      <c r="DRM3" s="241"/>
      <c r="DRN3" s="241"/>
      <c r="DRO3" s="241"/>
      <c r="DRP3" s="241"/>
      <c r="DRQ3" s="241"/>
      <c r="DRR3" s="241"/>
      <c r="DRS3" s="241"/>
      <c r="DRT3" s="241"/>
      <c r="DRU3" s="241"/>
      <c r="DRV3" s="241"/>
      <c r="DRW3" s="241"/>
      <c r="DRX3" s="241"/>
      <c r="DRY3" s="241"/>
      <c r="DRZ3" s="241"/>
      <c r="DSA3" s="241"/>
      <c r="DSB3" s="241"/>
      <c r="DSC3" s="241"/>
      <c r="DSD3" s="241"/>
      <c r="DSE3" s="241"/>
      <c r="DSF3" s="241"/>
      <c r="DSG3" s="241"/>
      <c r="DSH3" s="241"/>
      <c r="DSI3" s="241"/>
      <c r="DSJ3" s="241"/>
      <c r="DSK3" s="241"/>
      <c r="DSL3" s="241"/>
      <c r="DSM3" s="241"/>
      <c r="DSN3" s="241"/>
      <c r="DSO3" s="241"/>
      <c r="DSP3" s="241"/>
      <c r="DSQ3" s="241"/>
      <c r="DSR3" s="241"/>
      <c r="DSS3" s="241"/>
      <c r="DST3" s="241"/>
      <c r="DSU3" s="241"/>
      <c r="DSV3" s="241"/>
      <c r="DSW3" s="241"/>
      <c r="DSX3" s="241"/>
      <c r="DSY3" s="241"/>
      <c r="DSZ3" s="241"/>
      <c r="DTA3" s="241"/>
      <c r="DTB3" s="241"/>
      <c r="DTC3" s="241"/>
      <c r="DTD3" s="241"/>
      <c r="DTE3" s="241"/>
      <c r="DTF3" s="241"/>
      <c r="DTG3" s="241"/>
      <c r="DTH3" s="241"/>
      <c r="DTI3" s="241"/>
      <c r="DTJ3" s="241"/>
      <c r="DTK3" s="241"/>
      <c r="DTL3" s="241"/>
      <c r="DTM3" s="241"/>
      <c r="DTN3" s="241"/>
      <c r="DTO3" s="241"/>
      <c r="DTP3" s="241"/>
      <c r="DTQ3" s="241"/>
      <c r="DTR3" s="241"/>
      <c r="DTS3" s="241"/>
      <c r="DTT3" s="241"/>
      <c r="DTU3" s="241"/>
      <c r="DTV3" s="241"/>
      <c r="DTW3" s="241"/>
      <c r="DTX3" s="241"/>
      <c r="DTY3" s="241"/>
      <c r="DTZ3" s="241"/>
      <c r="DUA3" s="241"/>
      <c r="DUB3" s="241"/>
      <c r="DUC3" s="241"/>
      <c r="DUD3" s="241"/>
      <c r="DUE3" s="241"/>
      <c r="DUF3" s="241"/>
      <c r="DUG3" s="241"/>
      <c r="DUH3" s="241"/>
      <c r="DUI3" s="241"/>
      <c r="DUJ3" s="241"/>
      <c r="DUK3" s="241"/>
      <c r="DUL3" s="241"/>
      <c r="DUM3" s="241"/>
      <c r="DUN3" s="241"/>
      <c r="DUO3" s="241"/>
      <c r="DUP3" s="241"/>
      <c r="DUQ3" s="241"/>
      <c r="DUR3" s="241"/>
      <c r="DUS3" s="241"/>
      <c r="DUT3" s="241"/>
      <c r="DUU3" s="241"/>
      <c r="DUV3" s="241"/>
      <c r="DUW3" s="241"/>
      <c r="DUX3" s="241"/>
      <c r="DUY3" s="241"/>
      <c r="DUZ3" s="241"/>
      <c r="DVA3" s="241"/>
      <c r="DVB3" s="241"/>
      <c r="DVC3" s="241"/>
      <c r="DVD3" s="241"/>
      <c r="DVE3" s="241"/>
      <c r="DVF3" s="241"/>
      <c r="DVG3" s="241"/>
      <c r="DVH3" s="241"/>
      <c r="DVI3" s="241"/>
      <c r="DVJ3" s="241"/>
      <c r="DVK3" s="241"/>
      <c r="DVL3" s="241"/>
      <c r="DVM3" s="241"/>
      <c r="DVN3" s="241"/>
      <c r="DVO3" s="241"/>
      <c r="DVP3" s="241"/>
      <c r="DVQ3" s="241"/>
      <c r="DVR3" s="241"/>
      <c r="DVS3" s="241"/>
      <c r="DVT3" s="241"/>
      <c r="DVU3" s="241"/>
      <c r="DVV3" s="241"/>
      <c r="DVW3" s="241"/>
      <c r="DVX3" s="241"/>
      <c r="DVY3" s="241"/>
      <c r="DVZ3" s="241"/>
      <c r="DWA3" s="241"/>
      <c r="DWB3" s="241"/>
      <c r="DWC3" s="241"/>
      <c r="DWD3" s="241"/>
      <c r="DWE3" s="241"/>
      <c r="DWF3" s="241"/>
      <c r="DWG3" s="241"/>
      <c r="DWH3" s="241"/>
      <c r="DWI3" s="241"/>
      <c r="DWJ3" s="241"/>
      <c r="DWK3" s="241"/>
      <c r="DWL3" s="241"/>
      <c r="DWM3" s="241"/>
      <c r="DWN3" s="241"/>
      <c r="DWO3" s="241"/>
      <c r="DWP3" s="241"/>
      <c r="DWQ3" s="241"/>
      <c r="DWR3" s="241"/>
      <c r="DWS3" s="241"/>
      <c r="DWT3" s="241"/>
      <c r="DWU3" s="241"/>
      <c r="DWV3" s="241"/>
      <c r="DWW3" s="241"/>
      <c r="DWX3" s="241"/>
      <c r="DWY3" s="241"/>
      <c r="DWZ3" s="241"/>
      <c r="DXA3" s="241"/>
      <c r="DXB3" s="241"/>
      <c r="DXC3" s="241"/>
      <c r="DXD3" s="241"/>
      <c r="DXE3" s="241"/>
      <c r="DXF3" s="241"/>
      <c r="DXG3" s="241"/>
      <c r="DXH3" s="241"/>
      <c r="DXI3" s="241"/>
      <c r="DXJ3" s="241"/>
      <c r="DXK3" s="241"/>
      <c r="DXL3" s="241"/>
      <c r="DXM3" s="241"/>
      <c r="DXN3" s="241"/>
      <c r="DXO3" s="241"/>
      <c r="DXP3" s="241"/>
      <c r="DXQ3" s="241"/>
      <c r="DXR3" s="241"/>
      <c r="DXS3" s="241"/>
      <c r="DXT3" s="241"/>
      <c r="DXU3" s="241"/>
      <c r="DXV3" s="241"/>
      <c r="DXW3" s="241"/>
      <c r="DXX3" s="241"/>
      <c r="DXY3" s="241"/>
      <c r="DXZ3" s="241"/>
      <c r="DYA3" s="241"/>
      <c r="DYB3" s="241"/>
      <c r="DYC3" s="241"/>
      <c r="DYD3" s="241"/>
      <c r="DYE3" s="241"/>
      <c r="DYF3" s="241"/>
      <c r="DYG3" s="241"/>
      <c r="DYH3" s="241"/>
      <c r="DYI3" s="241"/>
      <c r="DYJ3" s="241"/>
      <c r="DYK3" s="241"/>
      <c r="DYL3" s="241"/>
      <c r="DYM3" s="241"/>
      <c r="DYN3" s="241"/>
      <c r="DYO3" s="241"/>
      <c r="DYP3" s="241"/>
      <c r="DYQ3" s="241"/>
      <c r="DYR3" s="241"/>
      <c r="DYS3" s="241"/>
      <c r="DYT3" s="241"/>
      <c r="DYU3" s="241"/>
      <c r="DYV3" s="241"/>
      <c r="DYW3" s="241"/>
      <c r="DYX3" s="241"/>
      <c r="DYY3" s="241"/>
      <c r="DYZ3" s="241"/>
      <c r="DZA3" s="241"/>
      <c r="DZB3" s="241"/>
      <c r="DZC3" s="241"/>
      <c r="DZD3" s="241"/>
      <c r="DZE3" s="241"/>
      <c r="DZF3" s="241"/>
      <c r="DZG3" s="241"/>
      <c r="DZH3" s="241"/>
      <c r="DZI3" s="241"/>
      <c r="DZJ3" s="241"/>
      <c r="DZK3" s="241"/>
      <c r="DZL3" s="241"/>
      <c r="DZM3" s="241"/>
      <c r="DZN3" s="241"/>
      <c r="DZO3" s="241"/>
      <c r="DZP3" s="241"/>
      <c r="DZQ3" s="241"/>
      <c r="DZR3" s="241"/>
      <c r="DZS3" s="241"/>
      <c r="DZT3" s="241"/>
      <c r="DZU3" s="241"/>
      <c r="DZV3" s="241"/>
      <c r="DZW3" s="241"/>
      <c r="DZX3" s="241"/>
      <c r="DZY3" s="241"/>
      <c r="DZZ3" s="241"/>
      <c r="EAA3" s="241"/>
      <c r="EAB3" s="241"/>
      <c r="EAC3" s="241"/>
      <c r="EAD3" s="241"/>
      <c r="EAE3" s="241"/>
      <c r="EAF3" s="241"/>
      <c r="EAG3" s="241"/>
      <c r="EAH3" s="241"/>
      <c r="EAI3" s="241"/>
      <c r="EAJ3" s="241"/>
      <c r="EAK3" s="241"/>
      <c r="EAL3" s="241"/>
      <c r="EAM3" s="241"/>
      <c r="EAN3" s="241"/>
      <c r="EAO3" s="241"/>
      <c r="EAP3" s="241"/>
      <c r="EAQ3" s="241"/>
      <c r="EAR3" s="241"/>
      <c r="EAS3" s="241"/>
      <c r="EAT3" s="241"/>
      <c r="EAU3" s="241"/>
      <c r="EAV3" s="241"/>
      <c r="EAW3" s="241"/>
      <c r="EAX3" s="241"/>
      <c r="EAY3" s="241"/>
      <c r="EAZ3" s="241"/>
      <c r="EBA3" s="241"/>
      <c r="EBB3" s="241"/>
      <c r="EBC3" s="241"/>
      <c r="EBD3" s="241"/>
      <c r="EBE3" s="241"/>
      <c r="EBF3" s="241"/>
      <c r="EBG3" s="241"/>
      <c r="EBH3" s="241"/>
      <c r="EBI3" s="241"/>
      <c r="EBJ3" s="241"/>
      <c r="EBK3" s="241"/>
      <c r="EBL3" s="241"/>
      <c r="EBM3" s="241"/>
      <c r="EBN3" s="241"/>
      <c r="EBO3" s="241"/>
      <c r="EBP3" s="241"/>
      <c r="EBQ3" s="241"/>
      <c r="EBR3" s="241"/>
      <c r="EBS3" s="241"/>
      <c r="EBT3" s="241"/>
      <c r="EBU3" s="241"/>
      <c r="EBV3" s="241"/>
      <c r="EBW3" s="241"/>
      <c r="EBX3" s="241"/>
      <c r="EBY3" s="241"/>
      <c r="EBZ3" s="241"/>
      <c r="ECA3" s="241"/>
      <c r="ECB3" s="241"/>
      <c r="ECC3" s="241"/>
      <c r="ECD3" s="241"/>
      <c r="ECE3" s="241"/>
      <c r="ECF3" s="241"/>
      <c r="ECG3" s="241"/>
      <c r="ECH3" s="241"/>
      <c r="ECI3" s="241"/>
      <c r="ECJ3" s="241"/>
      <c r="ECK3" s="241"/>
      <c r="ECL3" s="241"/>
      <c r="ECM3" s="241"/>
      <c r="ECN3" s="241"/>
      <c r="ECO3" s="241"/>
      <c r="ECP3" s="241"/>
      <c r="ECQ3" s="241"/>
      <c r="ECR3" s="241"/>
      <c r="ECS3" s="241"/>
      <c r="ECT3" s="241"/>
      <c r="ECU3" s="241"/>
      <c r="ECV3" s="241"/>
      <c r="ECW3" s="241"/>
      <c r="ECX3" s="241"/>
      <c r="ECY3" s="241"/>
      <c r="ECZ3" s="241"/>
      <c r="EDA3" s="241"/>
      <c r="EDB3" s="241"/>
      <c r="EDC3" s="241"/>
      <c r="EDD3" s="241"/>
      <c r="EDE3" s="241"/>
      <c r="EDF3" s="241"/>
      <c r="EDG3" s="241"/>
      <c r="EDH3" s="241"/>
      <c r="EDI3" s="241"/>
      <c r="EDJ3" s="241"/>
      <c r="EDK3" s="241"/>
      <c r="EDL3" s="241"/>
      <c r="EDM3" s="241"/>
      <c r="EDN3" s="241"/>
      <c r="EDO3" s="241"/>
      <c r="EDP3" s="241"/>
      <c r="EDQ3" s="241"/>
      <c r="EDR3" s="241"/>
      <c r="EDS3" s="241"/>
      <c r="EDT3" s="241"/>
      <c r="EDU3" s="241"/>
      <c r="EDV3" s="241"/>
      <c r="EDW3" s="241"/>
      <c r="EDX3" s="241"/>
      <c r="EDY3" s="241"/>
      <c r="EDZ3" s="241"/>
      <c r="EEA3" s="241"/>
      <c r="EEB3" s="241"/>
      <c r="EEC3" s="241"/>
      <c r="EED3" s="241"/>
      <c r="EEE3" s="241"/>
      <c r="EEF3" s="241"/>
      <c r="EEG3" s="241"/>
      <c r="EEH3" s="241"/>
      <c r="EEI3" s="241"/>
      <c r="EEJ3" s="241"/>
      <c r="EEK3" s="241"/>
      <c r="EEL3" s="241"/>
      <c r="EEM3" s="241"/>
      <c r="EEN3" s="241"/>
      <c r="EEO3" s="241"/>
      <c r="EEP3" s="241"/>
      <c r="EEQ3" s="241"/>
      <c r="EER3" s="241"/>
      <c r="EES3" s="241"/>
      <c r="EET3" s="241"/>
      <c r="EEU3" s="241"/>
      <c r="EEV3" s="241"/>
      <c r="EEW3" s="241"/>
      <c r="EEX3" s="241"/>
      <c r="EEY3" s="241"/>
      <c r="EEZ3" s="241"/>
      <c r="EFA3" s="241"/>
      <c r="EFB3" s="241"/>
      <c r="EFC3" s="241"/>
      <c r="EFD3" s="241"/>
      <c r="EFE3" s="241"/>
      <c r="EFF3" s="241"/>
      <c r="EFG3" s="241"/>
      <c r="EFH3" s="241"/>
      <c r="EFI3" s="241"/>
      <c r="EFJ3" s="241"/>
      <c r="EFK3" s="241"/>
      <c r="EFL3" s="241"/>
      <c r="EFM3" s="241"/>
      <c r="EFN3" s="241"/>
      <c r="EFO3" s="241"/>
      <c r="EFP3" s="241"/>
      <c r="EFQ3" s="241"/>
      <c r="EFR3" s="241"/>
      <c r="EFS3" s="241"/>
      <c r="EFT3" s="241"/>
      <c r="EFU3" s="241"/>
      <c r="EFV3" s="241"/>
      <c r="EFW3" s="241"/>
      <c r="EFX3" s="241"/>
      <c r="EFY3" s="241"/>
      <c r="EFZ3" s="241"/>
      <c r="EGA3" s="241"/>
      <c r="EGB3" s="241"/>
      <c r="EGC3" s="241"/>
      <c r="EGD3" s="241"/>
      <c r="EGE3" s="241"/>
      <c r="EGF3" s="241"/>
      <c r="EGG3" s="241"/>
      <c r="EGH3" s="241"/>
      <c r="EGI3" s="241"/>
      <c r="EGJ3" s="241"/>
      <c r="EGK3" s="241"/>
      <c r="EGL3" s="241"/>
      <c r="EGM3" s="241"/>
      <c r="EGN3" s="241"/>
      <c r="EGO3" s="241"/>
      <c r="EGP3" s="241"/>
      <c r="EGQ3" s="241"/>
      <c r="EGR3" s="241"/>
      <c r="EGS3" s="241"/>
      <c r="EGT3" s="241"/>
      <c r="EGU3" s="241"/>
      <c r="EGV3" s="241"/>
      <c r="EGW3" s="241"/>
      <c r="EGX3" s="241"/>
      <c r="EGY3" s="241"/>
      <c r="EGZ3" s="241"/>
      <c r="EHA3" s="241"/>
      <c r="EHB3" s="241"/>
      <c r="EHC3" s="241"/>
      <c r="EHD3" s="241"/>
      <c r="EHE3" s="241"/>
      <c r="EHF3" s="241"/>
      <c r="EHG3" s="241"/>
      <c r="EHH3" s="241"/>
      <c r="EHI3" s="241"/>
      <c r="EHJ3" s="241"/>
      <c r="EHK3" s="241"/>
      <c r="EHL3" s="241"/>
      <c r="EHM3" s="241"/>
      <c r="EHN3" s="241"/>
      <c r="EHO3" s="241"/>
      <c r="EHP3" s="241"/>
      <c r="EHQ3" s="241"/>
      <c r="EHR3" s="241"/>
      <c r="EHS3" s="241"/>
      <c r="EHT3" s="241"/>
      <c r="EHU3" s="241"/>
      <c r="EHV3" s="241"/>
      <c r="EHW3" s="241"/>
      <c r="EHX3" s="241"/>
      <c r="EHY3" s="241"/>
      <c r="EHZ3" s="241"/>
      <c r="EIA3" s="241"/>
      <c r="EIB3" s="241"/>
      <c r="EIC3" s="241"/>
      <c r="EID3" s="241"/>
      <c r="EIE3" s="241"/>
      <c r="EIF3" s="241"/>
      <c r="EIG3" s="241"/>
      <c r="EIH3" s="241"/>
      <c r="EII3" s="241"/>
      <c r="EIJ3" s="241"/>
      <c r="EIK3" s="241"/>
      <c r="EIL3" s="241"/>
      <c r="EIM3" s="241"/>
      <c r="EIN3" s="241"/>
      <c r="EIO3" s="241"/>
      <c r="EIP3" s="241"/>
      <c r="EIQ3" s="241"/>
      <c r="EIR3" s="241"/>
      <c r="EIS3" s="241"/>
      <c r="EIT3" s="241"/>
      <c r="EIU3" s="241"/>
      <c r="EIV3" s="241"/>
      <c r="EIW3" s="241"/>
      <c r="EIX3" s="241"/>
      <c r="EIY3" s="241"/>
      <c r="EIZ3" s="241"/>
      <c r="EJA3" s="241"/>
      <c r="EJB3" s="241"/>
      <c r="EJC3" s="241"/>
      <c r="EJD3" s="241"/>
      <c r="EJE3" s="241"/>
      <c r="EJF3" s="241"/>
      <c r="EJG3" s="241"/>
      <c r="EJH3" s="241"/>
      <c r="EJI3" s="241"/>
      <c r="EJJ3" s="241"/>
      <c r="EJK3" s="241"/>
      <c r="EJL3" s="241"/>
      <c r="EJM3" s="241"/>
      <c r="EJN3" s="241"/>
      <c r="EJO3" s="241"/>
      <c r="EJP3" s="241"/>
      <c r="EJQ3" s="241"/>
      <c r="EJR3" s="241"/>
      <c r="EJS3" s="241"/>
      <c r="EJT3" s="241"/>
      <c r="EJU3" s="241"/>
      <c r="EJV3" s="241"/>
      <c r="EJW3" s="241"/>
      <c r="EJX3" s="241"/>
      <c r="EJY3" s="241"/>
      <c r="EJZ3" s="241"/>
      <c r="EKA3" s="241"/>
      <c r="EKB3" s="241"/>
      <c r="EKC3" s="241"/>
      <c r="EKD3" s="241"/>
      <c r="EKE3" s="241"/>
      <c r="EKF3" s="241"/>
      <c r="EKG3" s="241"/>
      <c r="EKH3" s="241"/>
      <c r="EKI3" s="241"/>
      <c r="EKJ3" s="241"/>
      <c r="EKK3" s="241"/>
      <c r="EKL3" s="241"/>
      <c r="EKM3" s="241"/>
      <c r="EKN3" s="241"/>
      <c r="EKO3" s="241"/>
      <c r="EKP3" s="241"/>
      <c r="EKQ3" s="241"/>
      <c r="EKR3" s="241"/>
      <c r="EKS3" s="241"/>
      <c r="EKT3" s="241"/>
      <c r="EKU3" s="241"/>
      <c r="EKV3" s="241"/>
      <c r="EKW3" s="241"/>
      <c r="EKX3" s="241"/>
      <c r="EKY3" s="241"/>
      <c r="EKZ3" s="241"/>
    </row>
    <row r="4" spans="1:3692" ht="33" customHeight="1" thickBot="1">
      <c r="A4" s="314" t="s">
        <v>42</v>
      </c>
      <c r="B4" s="319" t="s">
        <v>43</v>
      </c>
      <c r="C4" s="319"/>
      <c r="D4" s="320"/>
      <c r="E4" s="58"/>
      <c r="F4" s="59"/>
      <c r="G4" s="59"/>
      <c r="H4" s="59"/>
      <c r="I4" s="96"/>
      <c r="J4" s="95"/>
      <c r="K4" s="59"/>
      <c r="L4" s="59"/>
      <c r="M4" s="59"/>
      <c r="N4" s="59"/>
      <c r="O4" s="59"/>
      <c r="P4" s="96"/>
      <c r="Q4" s="59"/>
    </row>
    <row r="5" spans="1:3692" ht="43.9" thickBot="1">
      <c r="A5" s="315"/>
      <c r="B5" s="226" t="s">
        <v>44</v>
      </c>
      <c r="C5" s="52" t="s">
        <v>45</v>
      </c>
      <c r="D5" s="176" t="s">
        <v>46</v>
      </c>
      <c r="E5" s="227"/>
      <c r="F5" s="96"/>
      <c r="G5" s="96"/>
      <c r="H5" s="96"/>
      <c r="I5" s="96"/>
      <c r="J5" s="228"/>
      <c r="K5" s="96"/>
      <c r="L5" s="96"/>
      <c r="M5" s="96"/>
      <c r="N5" s="96"/>
      <c r="O5" s="96"/>
      <c r="P5" s="96"/>
      <c r="Q5" s="229"/>
    </row>
    <row r="6" spans="1:3692" ht="21.6" customHeight="1">
      <c r="A6" s="315"/>
      <c r="B6" s="305" t="s">
        <v>47</v>
      </c>
      <c r="C6" s="302" t="s">
        <v>48</v>
      </c>
      <c r="D6" s="246" t="s">
        <v>49</v>
      </c>
      <c r="E6" s="60"/>
      <c r="F6" s="60"/>
      <c r="G6" s="203"/>
      <c r="H6" s="195"/>
      <c r="I6" s="247"/>
      <c r="J6" s="97"/>
      <c r="K6" s="310" t="str" cm="1">
        <f t="array" ref="K6">IF(AND(J6:J12=1), "Fully Mapped", "Not/ Partially Mapped")</f>
        <v>Not/ Partially Mapped</v>
      </c>
      <c r="L6" s="310">
        <f>SUM('Workings out'!B4:B20)</f>
        <v>0</v>
      </c>
      <c r="M6" s="99"/>
      <c r="N6" s="99"/>
      <c r="O6" s="100"/>
      <c r="P6" s="85"/>
      <c r="Q6" s="101"/>
    </row>
    <row r="7" spans="1:3692" ht="194.45">
      <c r="A7" s="315"/>
      <c r="B7" s="306"/>
      <c r="C7" s="303"/>
      <c r="D7" s="248" t="s">
        <v>50</v>
      </c>
      <c r="E7" s="61"/>
      <c r="F7" s="62"/>
      <c r="G7" s="204"/>
      <c r="H7" s="196"/>
      <c r="I7" s="247"/>
      <c r="J7" s="102"/>
      <c r="K7" s="311"/>
      <c r="L7" s="311"/>
      <c r="M7" s="104"/>
      <c r="N7" s="104"/>
      <c r="O7" s="105"/>
      <c r="P7" s="85"/>
      <c r="Q7" s="106"/>
    </row>
    <row r="8" spans="1:3692" ht="21.6">
      <c r="A8" s="315"/>
      <c r="B8" s="306"/>
      <c r="C8" s="303"/>
      <c r="D8" s="248" t="s">
        <v>51</v>
      </c>
      <c r="E8" s="61"/>
      <c r="F8" s="62"/>
      <c r="G8" s="204"/>
      <c r="H8" s="196"/>
      <c r="I8" s="247"/>
      <c r="J8" s="102"/>
      <c r="K8" s="311"/>
      <c r="L8" s="311"/>
      <c r="M8" s="104"/>
      <c r="N8" s="104"/>
      <c r="O8" s="105"/>
      <c r="P8" s="85"/>
      <c r="Q8" s="106"/>
    </row>
    <row r="9" spans="1:3692" ht="43.15">
      <c r="A9" s="315"/>
      <c r="B9" s="306"/>
      <c r="C9" s="303"/>
      <c r="D9" s="248" t="s">
        <v>52</v>
      </c>
      <c r="E9" s="61"/>
      <c r="F9" s="62"/>
      <c r="G9" s="204"/>
      <c r="H9" s="196"/>
      <c r="I9" s="247"/>
      <c r="J9" s="102"/>
      <c r="K9" s="311"/>
      <c r="L9" s="311"/>
      <c r="M9" s="104"/>
      <c r="N9" s="104"/>
      <c r="O9" s="105"/>
      <c r="P9" s="85"/>
      <c r="Q9" s="106"/>
    </row>
    <row r="10" spans="1:3692" ht="21.6">
      <c r="A10" s="315"/>
      <c r="B10" s="306"/>
      <c r="C10" s="303"/>
      <c r="D10" s="248" t="s">
        <v>53</v>
      </c>
      <c r="E10" s="61"/>
      <c r="F10" s="62"/>
      <c r="G10" s="204"/>
      <c r="H10" s="196"/>
      <c r="I10" s="247"/>
      <c r="J10" s="102"/>
      <c r="K10" s="311"/>
      <c r="L10" s="311"/>
      <c r="M10" s="104"/>
      <c r="N10" s="104"/>
      <c r="O10" s="105"/>
      <c r="P10" s="85"/>
      <c r="Q10" s="106"/>
    </row>
    <row r="11" spans="1:3692" ht="64.900000000000006">
      <c r="A11" s="315"/>
      <c r="B11" s="306"/>
      <c r="C11" s="303"/>
      <c r="D11" s="249" t="s">
        <v>54</v>
      </c>
      <c r="E11" s="61"/>
      <c r="F11" s="62"/>
      <c r="G11" s="204"/>
      <c r="H11" s="196"/>
      <c r="I11" s="247"/>
      <c r="J11" s="102"/>
      <c r="K11" s="311"/>
      <c r="L11" s="311"/>
      <c r="M11" s="104"/>
      <c r="N11" s="104"/>
      <c r="O11" s="105"/>
      <c r="P11" s="85"/>
      <c r="Q11" s="106"/>
    </row>
    <row r="12" spans="1:3692" ht="45" customHeight="1" thickBot="1">
      <c r="A12" s="315"/>
      <c r="B12" s="307"/>
      <c r="C12" s="304"/>
      <c r="D12" s="250" t="s">
        <v>55</v>
      </c>
      <c r="E12" s="63"/>
      <c r="F12" s="64"/>
      <c r="G12" s="205"/>
      <c r="H12" s="197"/>
      <c r="I12" s="251"/>
      <c r="J12" s="107"/>
      <c r="K12" s="312"/>
      <c r="L12" s="311"/>
      <c r="M12" s="109"/>
      <c r="N12" s="109"/>
      <c r="O12" s="110"/>
      <c r="P12" s="111"/>
      <c r="Q12" s="112"/>
    </row>
    <row r="13" spans="1:3692" ht="108.6" thickBot="1">
      <c r="A13" s="315"/>
      <c r="B13" s="230" t="s">
        <v>56</v>
      </c>
      <c r="C13" s="185" t="s">
        <v>57</v>
      </c>
      <c r="D13" s="252" t="s">
        <v>58</v>
      </c>
      <c r="E13" s="63"/>
      <c r="F13" s="64"/>
      <c r="G13" s="205"/>
      <c r="H13" s="197"/>
      <c r="I13" s="251"/>
      <c r="J13" s="107"/>
      <c r="K13" s="108" t="str">
        <f>IF(AND(J13=1), "Fully Mapped", "Not/ Partially Mapped")</f>
        <v>Not/ Partially Mapped</v>
      </c>
      <c r="L13" s="311"/>
      <c r="M13" s="109"/>
      <c r="N13" s="109"/>
      <c r="O13" s="110"/>
      <c r="P13" s="111"/>
      <c r="Q13" s="112"/>
    </row>
    <row r="14" spans="1:3692" ht="86.45">
      <c r="A14" s="315"/>
      <c r="B14" s="305" t="s">
        <v>59</v>
      </c>
      <c r="C14" s="302" t="s">
        <v>60</v>
      </c>
      <c r="D14" s="252" t="s">
        <v>61</v>
      </c>
      <c r="E14" s="60"/>
      <c r="F14" s="60"/>
      <c r="G14" s="203"/>
      <c r="H14" s="195"/>
      <c r="I14" s="253"/>
      <c r="J14" s="97"/>
      <c r="K14" s="310" t="str" cm="1">
        <f t="array" ref="K14">IF(AND(J14:J17=1), "Fully Mapped", "Not/ Partially Mapped")</f>
        <v>Not/ Partially Mapped</v>
      </c>
      <c r="L14" s="311"/>
      <c r="M14" s="99"/>
      <c r="N14" s="99"/>
      <c r="O14" s="100"/>
      <c r="P14" s="92"/>
      <c r="Q14" s="101"/>
    </row>
    <row r="15" spans="1:3692" ht="43.15">
      <c r="A15" s="315"/>
      <c r="B15" s="306"/>
      <c r="C15" s="303"/>
      <c r="D15" s="254" t="s">
        <v>62</v>
      </c>
      <c r="E15" s="61"/>
      <c r="F15" s="62"/>
      <c r="G15" s="204"/>
      <c r="H15" s="196"/>
      <c r="I15" s="247"/>
      <c r="J15" s="102"/>
      <c r="K15" s="311"/>
      <c r="L15" s="311"/>
      <c r="M15" s="104"/>
      <c r="N15" s="104"/>
      <c r="O15" s="105"/>
      <c r="P15" s="85"/>
      <c r="Q15" s="106"/>
    </row>
    <row r="16" spans="1:3692" ht="21.6" customHeight="1">
      <c r="A16" s="315"/>
      <c r="B16" s="306"/>
      <c r="C16" s="303"/>
      <c r="D16" s="254" t="s">
        <v>63</v>
      </c>
      <c r="E16" s="61"/>
      <c r="F16" s="62"/>
      <c r="G16" s="204"/>
      <c r="H16" s="196"/>
      <c r="I16" s="247"/>
      <c r="J16" s="102"/>
      <c r="K16" s="311"/>
      <c r="L16" s="311"/>
      <c r="M16" s="104"/>
      <c r="N16" s="104"/>
      <c r="O16" s="105"/>
      <c r="P16" s="85"/>
      <c r="Q16" s="106"/>
    </row>
    <row r="17" spans="1:17" thickBot="1">
      <c r="A17" s="315"/>
      <c r="B17" s="306"/>
      <c r="C17" s="303"/>
      <c r="D17" s="255" t="s">
        <v>64</v>
      </c>
      <c r="E17" s="61"/>
      <c r="F17" s="62"/>
      <c r="G17" s="204"/>
      <c r="H17" s="196"/>
      <c r="I17" s="247"/>
      <c r="J17" s="102"/>
      <c r="K17" s="311"/>
      <c r="L17" s="311"/>
      <c r="M17" s="104"/>
      <c r="N17" s="104"/>
      <c r="O17" s="105"/>
      <c r="P17" s="85"/>
      <c r="Q17" s="106"/>
    </row>
    <row r="18" spans="1:17" ht="21.6">
      <c r="A18" s="315"/>
      <c r="B18" s="305" t="s">
        <v>65</v>
      </c>
      <c r="C18" s="302" t="s">
        <v>66</v>
      </c>
      <c r="D18" s="252" t="s">
        <v>67</v>
      </c>
      <c r="E18" s="60"/>
      <c r="F18" s="60"/>
      <c r="G18" s="203"/>
      <c r="H18" s="195"/>
      <c r="I18" s="253"/>
      <c r="J18" s="97"/>
      <c r="K18" s="310" t="str" cm="1">
        <f t="array" ref="K18">IF(AND(J18:J22=1), "Fully Mapped", "Not/ Partially Mapped")</f>
        <v>Not/ Partially Mapped</v>
      </c>
      <c r="L18" s="311"/>
      <c r="M18" s="99"/>
      <c r="N18" s="99"/>
      <c r="O18" s="100"/>
      <c r="P18" s="92"/>
      <c r="Q18" s="101"/>
    </row>
    <row r="19" spans="1:17" ht="21.6">
      <c r="A19" s="315"/>
      <c r="B19" s="306"/>
      <c r="C19" s="303"/>
      <c r="D19" s="254" t="s">
        <v>68</v>
      </c>
      <c r="E19" s="61"/>
      <c r="F19" s="62"/>
      <c r="G19" s="204"/>
      <c r="H19" s="196"/>
      <c r="I19" s="247"/>
      <c r="J19" s="102"/>
      <c r="K19" s="311"/>
      <c r="L19" s="311"/>
      <c r="M19" s="104"/>
      <c r="N19" s="104"/>
      <c r="O19" s="105"/>
      <c r="P19" s="85"/>
      <c r="Q19" s="106"/>
    </row>
    <row r="20" spans="1:17" ht="43.15">
      <c r="A20" s="315"/>
      <c r="B20" s="306"/>
      <c r="C20" s="303"/>
      <c r="D20" s="254" t="s">
        <v>69</v>
      </c>
      <c r="E20" s="61"/>
      <c r="F20" s="62"/>
      <c r="G20" s="204"/>
      <c r="H20" s="196"/>
      <c r="I20" s="247"/>
      <c r="J20" s="102"/>
      <c r="K20" s="311"/>
      <c r="L20" s="311"/>
      <c r="M20" s="104"/>
      <c r="N20" s="104"/>
      <c r="O20" s="105"/>
      <c r="P20" s="85"/>
      <c r="Q20" s="106"/>
    </row>
    <row r="21" spans="1:17" ht="21.6">
      <c r="A21" s="315"/>
      <c r="B21" s="306"/>
      <c r="C21" s="303"/>
      <c r="D21" s="254" t="s">
        <v>70</v>
      </c>
      <c r="E21" s="61"/>
      <c r="F21" s="62"/>
      <c r="G21" s="204"/>
      <c r="H21" s="196"/>
      <c r="I21" s="247"/>
      <c r="J21" s="102"/>
      <c r="K21" s="311"/>
      <c r="L21" s="311"/>
      <c r="M21" s="104"/>
      <c r="N21" s="104"/>
      <c r="O21" s="105"/>
      <c r="P21" s="85"/>
      <c r="Q21" s="106"/>
    </row>
    <row r="22" spans="1:17" ht="43.9" thickBot="1">
      <c r="A22" s="315"/>
      <c r="B22" s="325"/>
      <c r="C22" s="304"/>
      <c r="D22" s="256" t="s">
        <v>71</v>
      </c>
      <c r="E22" s="63"/>
      <c r="F22" s="64"/>
      <c r="G22" s="205"/>
      <c r="H22" s="197"/>
      <c r="I22" s="247"/>
      <c r="J22" s="107"/>
      <c r="K22" s="312"/>
      <c r="L22" s="312"/>
      <c r="M22" s="109"/>
      <c r="N22" s="109"/>
      <c r="O22" s="110"/>
      <c r="P22" s="85"/>
      <c r="Q22" s="112"/>
    </row>
    <row r="23" spans="1:17" thickBot="1">
      <c r="A23" s="315"/>
      <c r="B23" s="231" t="s">
        <v>44</v>
      </c>
      <c r="C23" s="52" t="s">
        <v>72</v>
      </c>
      <c r="D23" s="56" t="s">
        <v>73</v>
      </c>
      <c r="E23" s="65"/>
      <c r="F23" s="66"/>
      <c r="G23" s="66"/>
      <c r="H23" s="66"/>
      <c r="I23" s="87"/>
      <c r="J23" s="113"/>
      <c r="K23" s="66"/>
      <c r="L23" s="66"/>
      <c r="M23" s="66"/>
      <c r="N23" s="66"/>
      <c r="O23" s="66"/>
      <c r="P23" s="87"/>
      <c r="Q23" s="114"/>
    </row>
    <row r="24" spans="1:17" ht="43.15" customHeight="1">
      <c r="A24" s="315"/>
      <c r="B24" s="305" t="s">
        <v>74</v>
      </c>
      <c r="C24" s="302" t="s">
        <v>48</v>
      </c>
      <c r="D24" s="246" t="s">
        <v>75</v>
      </c>
      <c r="E24" s="67"/>
      <c r="F24" s="68"/>
      <c r="G24" s="206"/>
      <c r="H24" s="198"/>
      <c r="I24" s="247"/>
      <c r="J24" s="115"/>
      <c r="K24" s="313" t="str" cm="1">
        <f t="array" ref="K24">IF((AND(J24:J38=1)), "Fully Mapped", "Not/ Partially Mapped")</f>
        <v>Not/ Partially Mapped</v>
      </c>
      <c r="L24" s="310">
        <f>SUM('Workings out'!C4:C23)</f>
        <v>0</v>
      </c>
      <c r="M24" s="116"/>
      <c r="N24" s="116"/>
      <c r="O24" s="117"/>
      <c r="P24" s="85"/>
      <c r="Q24" s="118"/>
    </row>
    <row r="25" spans="1:17" ht="21.6">
      <c r="A25" s="315"/>
      <c r="B25" s="306"/>
      <c r="C25" s="303"/>
      <c r="D25" s="248" t="s">
        <v>76</v>
      </c>
      <c r="E25" s="61"/>
      <c r="F25" s="62"/>
      <c r="G25" s="204"/>
      <c r="H25" s="196"/>
      <c r="I25" s="247"/>
      <c r="J25" s="119"/>
      <c r="K25" s="311"/>
      <c r="L25" s="311"/>
      <c r="M25" s="104"/>
      <c r="N25" s="104"/>
      <c r="O25" s="105"/>
      <c r="P25" s="85"/>
      <c r="Q25" s="106"/>
    </row>
    <row r="26" spans="1:17" ht="43.15">
      <c r="A26" s="315"/>
      <c r="B26" s="306"/>
      <c r="C26" s="303"/>
      <c r="D26" s="248" t="s">
        <v>77</v>
      </c>
      <c r="E26" s="61"/>
      <c r="F26" s="62"/>
      <c r="G26" s="204"/>
      <c r="H26" s="196"/>
      <c r="I26" s="247"/>
      <c r="J26" s="119"/>
      <c r="K26" s="311"/>
      <c r="L26" s="311"/>
      <c r="M26" s="104"/>
      <c r="N26" s="104"/>
      <c r="O26" s="105"/>
      <c r="P26" s="85"/>
      <c r="Q26" s="106"/>
    </row>
    <row r="27" spans="1:17" ht="21.6">
      <c r="A27" s="315"/>
      <c r="B27" s="306"/>
      <c r="C27" s="303"/>
      <c r="D27" s="248" t="s">
        <v>78</v>
      </c>
      <c r="E27" s="61"/>
      <c r="F27" s="62"/>
      <c r="G27" s="204"/>
      <c r="H27" s="196"/>
      <c r="I27" s="247"/>
      <c r="J27" s="119"/>
      <c r="K27" s="311"/>
      <c r="L27" s="311"/>
      <c r="M27" s="104"/>
      <c r="N27" s="104"/>
      <c r="O27" s="105"/>
      <c r="P27" s="85"/>
      <c r="Q27" s="106"/>
    </row>
    <row r="28" spans="1:17" ht="64.900000000000006">
      <c r="A28" s="315"/>
      <c r="B28" s="306"/>
      <c r="C28" s="303"/>
      <c r="D28" s="248" t="s">
        <v>79</v>
      </c>
      <c r="E28" s="61"/>
      <c r="F28" s="62"/>
      <c r="G28" s="204"/>
      <c r="H28" s="196"/>
      <c r="I28" s="247"/>
      <c r="J28" s="119"/>
      <c r="K28" s="311"/>
      <c r="L28" s="311"/>
      <c r="M28" s="104"/>
      <c r="N28" s="104"/>
      <c r="O28" s="105"/>
      <c r="P28" s="85"/>
      <c r="Q28" s="106"/>
    </row>
    <row r="29" spans="1:17" ht="43.15">
      <c r="A29" s="315"/>
      <c r="B29" s="306"/>
      <c r="C29" s="303"/>
      <c r="D29" s="249" t="s">
        <v>80</v>
      </c>
      <c r="E29" s="61"/>
      <c r="F29" s="62"/>
      <c r="G29" s="204"/>
      <c r="H29" s="196"/>
      <c r="I29" s="247"/>
      <c r="J29" s="119"/>
      <c r="K29" s="311"/>
      <c r="L29" s="311"/>
      <c r="M29" s="104"/>
      <c r="N29" s="104"/>
      <c r="O29" s="105"/>
      <c r="P29" s="85"/>
      <c r="Q29" s="106"/>
    </row>
    <row r="30" spans="1:17" thickBot="1">
      <c r="A30" s="315"/>
      <c r="B30" s="307"/>
      <c r="C30" s="304"/>
      <c r="D30" s="250" t="s">
        <v>81</v>
      </c>
      <c r="E30" s="61"/>
      <c r="F30" s="62"/>
      <c r="G30" s="204"/>
      <c r="H30" s="196"/>
      <c r="I30" s="247"/>
      <c r="J30" s="119"/>
      <c r="K30" s="311"/>
      <c r="L30" s="311"/>
      <c r="M30" s="104"/>
      <c r="N30" s="104"/>
      <c r="O30" s="105"/>
      <c r="P30" s="85"/>
      <c r="Q30" s="106"/>
    </row>
    <row r="31" spans="1:17" ht="86.45">
      <c r="A31" s="315"/>
      <c r="B31" s="305" t="s">
        <v>82</v>
      </c>
      <c r="C31" s="302" t="s">
        <v>57</v>
      </c>
      <c r="D31" s="252" t="s">
        <v>83</v>
      </c>
      <c r="E31" s="61"/>
      <c r="F31" s="62"/>
      <c r="G31" s="204"/>
      <c r="H31" s="196"/>
      <c r="I31" s="247"/>
      <c r="J31" s="119"/>
      <c r="K31" s="311"/>
      <c r="L31" s="311"/>
      <c r="M31" s="104"/>
      <c r="N31" s="104"/>
      <c r="O31" s="105"/>
      <c r="P31" s="85"/>
      <c r="Q31" s="106"/>
    </row>
    <row r="32" spans="1:17" ht="64.900000000000006">
      <c r="A32" s="315"/>
      <c r="B32" s="306"/>
      <c r="C32" s="303"/>
      <c r="D32" s="254" t="s">
        <v>84</v>
      </c>
      <c r="E32" s="61"/>
      <c r="F32" s="62"/>
      <c r="G32" s="204"/>
      <c r="H32" s="196"/>
      <c r="I32" s="247"/>
      <c r="J32" s="119"/>
      <c r="K32" s="311"/>
      <c r="L32" s="311"/>
      <c r="M32" s="104"/>
      <c r="N32" s="104"/>
      <c r="O32" s="105"/>
      <c r="P32" s="85"/>
      <c r="Q32" s="106"/>
    </row>
    <row r="33" spans="1:17" ht="21.6">
      <c r="A33" s="315"/>
      <c r="B33" s="306"/>
      <c r="C33" s="303"/>
      <c r="D33" s="254" t="s">
        <v>85</v>
      </c>
      <c r="E33" s="69"/>
      <c r="F33" s="70"/>
      <c r="G33" s="207"/>
      <c r="H33" s="199"/>
      <c r="I33" s="247"/>
      <c r="J33" s="120"/>
      <c r="K33" s="311"/>
      <c r="L33" s="311"/>
      <c r="M33" s="121"/>
      <c r="N33" s="121"/>
      <c r="O33" s="122"/>
      <c r="P33" s="85"/>
      <c r="Q33" s="123"/>
    </row>
    <row r="34" spans="1:17" ht="43.9" thickBot="1">
      <c r="A34" s="315"/>
      <c r="B34" s="306"/>
      <c r="C34" s="303"/>
      <c r="D34" s="255" t="s">
        <v>86</v>
      </c>
      <c r="E34" s="71"/>
      <c r="F34" s="72"/>
      <c r="G34" s="208"/>
      <c r="H34" s="200"/>
      <c r="I34" s="247"/>
      <c r="J34" s="124"/>
      <c r="K34" s="311"/>
      <c r="L34" s="311"/>
      <c r="M34" s="125"/>
      <c r="N34" s="125"/>
      <c r="O34" s="126"/>
      <c r="P34" s="85"/>
      <c r="Q34" s="127"/>
    </row>
    <row r="35" spans="1:17" ht="43.15">
      <c r="A35" s="315"/>
      <c r="B35" s="305" t="s">
        <v>87</v>
      </c>
      <c r="C35" s="302" t="s">
        <v>60</v>
      </c>
      <c r="D35" s="252" t="s">
        <v>88</v>
      </c>
      <c r="E35" s="71"/>
      <c r="F35" s="72"/>
      <c r="G35" s="208"/>
      <c r="H35" s="200"/>
      <c r="I35" s="247"/>
      <c r="J35" s="124"/>
      <c r="K35" s="311"/>
      <c r="L35" s="311"/>
      <c r="M35" s="125"/>
      <c r="N35" s="125"/>
      <c r="O35" s="126"/>
      <c r="P35" s="85"/>
      <c r="Q35" s="127"/>
    </row>
    <row r="36" spans="1:17" ht="43.15">
      <c r="A36" s="315"/>
      <c r="B36" s="306"/>
      <c r="C36" s="303"/>
      <c r="D36" s="254" t="s">
        <v>89</v>
      </c>
      <c r="E36" s="71"/>
      <c r="F36" s="72"/>
      <c r="G36" s="208"/>
      <c r="H36" s="200"/>
      <c r="I36" s="247"/>
      <c r="J36" s="124"/>
      <c r="K36" s="311"/>
      <c r="L36" s="311"/>
      <c r="M36" s="125"/>
      <c r="N36" s="125"/>
      <c r="O36" s="126"/>
      <c r="P36" s="85"/>
      <c r="Q36" s="127"/>
    </row>
    <row r="37" spans="1:17" ht="43.15">
      <c r="A37" s="315"/>
      <c r="B37" s="306"/>
      <c r="C37" s="303"/>
      <c r="D37" s="254" t="s">
        <v>90</v>
      </c>
      <c r="E37" s="73"/>
      <c r="F37" s="73"/>
      <c r="G37" s="209"/>
      <c r="H37" s="201"/>
      <c r="I37" s="257"/>
      <c r="J37" s="124"/>
      <c r="K37" s="311"/>
      <c r="L37" s="311"/>
      <c r="M37" s="128"/>
      <c r="N37" s="128"/>
      <c r="O37" s="103"/>
      <c r="P37" s="85"/>
      <c r="Q37" s="129"/>
    </row>
    <row r="38" spans="1:17" ht="43.9" thickBot="1">
      <c r="A38" s="315"/>
      <c r="B38" s="306"/>
      <c r="C38" s="303"/>
      <c r="D38" s="255" t="s">
        <v>91</v>
      </c>
      <c r="E38" s="74"/>
      <c r="F38" s="75"/>
      <c r="G38" s="210"/>
      <c r="H38" s="202"/>
      <c r="I38" s="247"/>
      <c r="J38" s="130"/>
      <c r="K38" s="311"/>
      <c r="L38" s="311"/>
      <c r="M38" s="131"/>
      <c r="N38" s="131"/>
      <c r="O38" s="132"/>
      <c r="P38" s="85"/>
      <c r="Q38" s="133"/>
    </row>
    <row r="39" spans="1:17" ht="43.15">
      <c r="A39" s="315"/>
      <c r="B39" s="305" t="s">
        <v>92</v>
      </c>
      <c r="C39" s="302" t="s">
        <v>66</v>
      </c>
      <c r="D39" s="252" t="s">
        <v>93</v>
      </c>
      <c r="E39" s="71"/>
      <c r="F39" s="72"/>
      <c r="G39" s="208"/>
      <c r="H39" s="200"/>
      <c r="I39" s="247"/>
      <c r="J39" s="124"/>
      <c r="K39" s="310" t="str" cm="1">
        <f t="array" ref="K39">IF((AND(J39:J43=1)), "Fully Mapped", "Not/ Partially Mapped")</f>
        <v>Not/ Partially Mapped</v>
      </c>
      <c r="L39" s="311"/>
      <c r="M39" s="125"/>
      <c r="N39" s="125"/>
      <c r="O39" s="126"/>
      <c r="P39" s="85"/>
      <c r="Q39" s="127"/>
    </row>
    <row r="40" spans="1:17" ht="43.15">
      <c r="A40" s="315"/>
      <c r="B40" s="306"/>
      <c r="C40" s="303"/>
      <c r="D40" s="254" t="s">
        <v>94</v>
      </c>
      <c r="E40" s="71"/>
      <c r="F40" s="72"/>
      <c r="G40" s="208"/>
      <c r="H40" s="200"/>
      <c r="I40" s="247"/>
      <c r="J40" s="124"/>
      <c r="K40" s="311"/>
      <c r="L40" s="311"/>
      <c r="M40" s="125"/>
      <c r="N40" s="125"/>
      <c r="O40" s="126"/>
      <c r="P40" s="85"/>
      <c r="Q40" s="127"/>
    </row>
    <row r="41" spans="1:17" ht="21.6">
      <c r="A41" s="315"/>
      <c r="B41" s="306"/>
      <c r="C41" s="303"/>
      <c r="D41" s="254" t="s">
        <v>95</v>
      </c>
      <c r="E41" s="71"/>
      <c r="F41" s="72"/>
      <c r="G41" s="208"/>
      <c r="H41" s="200"/>
      <c r="I41" s="247"/>
      <c r="J41" s="124"/>
      <c r="K41" s="311"/>
      <c r="L41" s="311"/>
      <c r="M41" s="125"/>
      <c r="N41" s="125"/>
      <c r="O41" s="126"/>
      <c r="P41" s="85"/>
      <c r="Q41" s="127"/>
    </row>
    <row r="42" spans="1:17" ht="21.6">
      <c r="A42" s="315"/>
      <c r="B42" s="306"/>
      <c r="C42" s="303"/>
      <c r="D42" s="254" t="s">
        <v>96</v>
      </c>
      <c r="E42" s="73"/>
      <c r="F42" s="73"/>
      <c r="G42" s="209"/>
      <c r="H42" s="201"/>
      <c r="I42" s="257"/>
      <c r="J42" s="124"/>
      <c r="K42" s="311"/>
      <c r="L42" s="311"/>
      <c r="M42" s="128"/>
      <c r="N42" s="128"/>
      <c r="O42" s="103"/>
      <c r="P42" s="85"/>
      <c r="Q42" s="129"/>
    </row>
    <row r="43" spans="1:17" thickBot="1">
      <c r="A43" s="316"/>
      <c r="B43" s="325"/>
      <c r="C43" s="304"/>
      <c r="D43" s="256" t="s">
        <v>97</v>
      </c>
      <c r="E43" s="74"/>
      <c r="F43" s="75"/>
      <c r="G43" s="210"/>
      <c r="H43" s="202"/>
      <c r="I43" s="247"/>
      <c r="J43" s="130"/>
      <c r="K43" s="312"/>
      <c r="L43" s="312"/>
      <c r="M43" s="131"/>
      <c r="N43" s="131"/>
      <c r="O43" s="132"/>
      <c r="P43" s="85"/>
      <c r="Q43" s="133"/>
    </row>
    <row r="44" spans="1:17" thickBot="1">
      <c r="A44" s="333" t="s">
        <v>98</v>
      </c>
      <c r="B44" s="231" t="s">
        <v>44</v>
      </c>
      <c r="C44" s="52" t="s">
        <v>99</v>
      </c>
      <c r="D44" s="56" t="s">
        <v>100</v>
      </c>
      <c r="E44" s="76"/>
      <c r="F44" s="77"/>
      <c r="G44" s="77"/>
      <c r="H44" s="77"/>
      <c r="I44" s="77"/>
      <c r="J44" s="134"/>
      <c r="K44" s="77"/>
      <c r="L44" s="77"/>
      <c r="M44" s="77"/>
      <c r="N44" s="77"/>
      <c r="O44" s="77"/>
      <c r="P44" s="87"/>
      <c r="Q44" s="135"/>
    </row>
    <row r="45" spans="1:17" ht="43.15">
      <c r="A45" s="334"/>
      <c r="B45" s="305" t="s">
        <v>101</v>
      </c>
      <c r="C45" s="302" t="s">
        <v>102</v>
      </c>
      <c r="D45" s="246" t="s">
        <v>103</v>
      </c>
      <c r="E45" s="78"/>
      <c r="F45" s="60"/>
      <c r="G45" s="203"/>
      <c r="H45" s="195"/>
      <c r="I45" s="253"/>
      <c r="J45" s="136"/>
      <c r="K45" s="310" t="str" cm="1">
        <f t="array" ref="K45">IF((AND(J45:J51=1)), "Fully Mapped", "Not/ Partially Mapped")</f>
        <v>Not/ Partially Mapped</v>
      </c>
      <c r="L45" s="310">
        <f>SUM('Workings out'!D4:D17)</f>
        <v>0</v>
      </c>
      <c r="M45" s="99"/>
      <c r="N45" s="99"/>
      <c r="O45" s="100"/>
      <c r="P45" s="85"/>
      <c r="Q45" s="101"/>
    </row>
    <row r="46" spans="1:17" ht="64.900000000000006" customHeight="1">
      <c r="A46" s="334"/>
      <c r="B46" s="306"/>
      <c r="C46" s="303"/>
      <c r="D46" s="248" t="s">
        <v>104</v>
      </c>
      <c r="E46" s="79"/>
      <c r="F46" s="80"/>
      <c r="G46" s="214"/>
      <c r="H46" s="211"/>
      <c r="I46" s="247"/>
      <c r="J46" s="137"/>
      <c r="K46" s="311"/>
      <c r="L46" s="311"/>
      <c r="M46" s="138"/>
      <c r="N46" s="138"/>
      <c r="O46" s="139"/>
      <c r="P46" s="85"/>
      <c r="Q46" s="140"/>
    </row>
    <row r="47" spans="1:17" ht="43.15">
      <c r="A47" s="334"/>
      <c r="B47" s="306"/>
      <c r="C47" s="303"/>
      <c r="D47" s="248" t="s">
        <v>105</v>
      </c>
      <c r="E47" s="79"/>
      <c r="F47" s="80"/>
      <c r="G47" s="214"/>
      <c r="H47" s="211"/>
      <c r="I47" s="247"/>
      <c r="J47" s="137"/>
      <c r="K47" s="311"/>
      <c r="L47" s="311"/>
      <c r="M47" s="138"/>
      <c r="N47" s="138"/>
      <c r="O47" s="139"/>
      <c r="P47" s="85"/>
      <c r="Q47" s="140"/>
    </row>
    <row r="48" spans="1:17" ht="43.15">
      <c r="A48" s="334"/>
      <c r="B48" s="306"/>
      <c r="C48" s="303"/>
      <c r="D48" s="248" t="s">
        <v>106</v>
      </c>
      <c r="E48" s="79"/>
      <c r="F48" s="80"/>
      <c r="G48" s="214"/>
      <c r="H48" s="211"/>
      <c r="I48" s="247"/>
      <c r="J48" s="137"/>
      <c r="K48" s="311"/>
      <c r="L48" s="311"/>
      <c r="M48" s="138"/>
      <c r="N48" s="138"/>
      <c r="O48" s="139"/>
      <c r="P48" s="85"/>
      <c r="Q48" s="140"/>
    </row>
    <row r="49" spans="1:17" ht="43.15">
      <c r="A49" s="334"/>
      <c r="B49" s="306"/>
      <c r="C49" s="303"/>
      <c r="D49" s="248" t="s">
        <v>107</v>
      </c>
      <c r="E49" s="61"/>
      <c r="F49" s="62"/>
      <c r="G49" s="204"/>
      <c r="H49" s="196"/>
      <c r="I49" s="247"/>
      <c r="J49" s="119"/>
      <c r="K49" s="311"/>
      <c r="L49" s="311"/>
      <c r="M49" s="104"/>
      <c r="N49" s="104"/>
      <c r="O49" s="105"/>
      <c r="P49" s="85"/>
      <c r="Q49" s="106"/>
    </row>
    <row r="50" spans="1:17" ht="43.15">
      <c r="A50" s="334"/>
      <c r="B50" s="306"/>
      <c r="C50" s="303"/>
      <c r="D50" s="249" t="s">
        <v>108</v>
      </c>
      <c r="E50" s="69"/>
      <c r="F50" s="70"/>
      <c r="G50" s="207"/>
      <c r="H50" s="212"/>
      <c r="I50" s="247"/>
      <c r="J50" s="120"/>
      <c r="K50" s="311"/>
      <c r="L50" s="311"/>
      <c r="M50" s="141"/>
      <c r="N50" s="141"/>
      <c r="O50" s="122"/>
      <c r="P50" s="85"/>
      <c r="Q50" s="123"/>
    </row>
    <row r="51" spans="1:17" ht="43.9" thickBot="1">
      <c r="A51" s="334"/>
      <c r="B51" s="307"/>
      <c r="C51" s="304"/>
      <c r="D51" s="250" t="s">
        <v>109</v>
      </c>
      <c r="E51" s="81"/>
      <c r="F51" s="81"/>
      <c r="G51" s="215"/>
      <c r="H51" s="213"/>
      <c r="I51" s="251"/>
      <c r="J51" s="142"/>
      <c r="K51" s="312"/>
      <c r="L51" s="311"/>
      <c r="M51" s="143"/>
      <c r="N51" s="184"/>
      <c r="O51" s="144"/>
      <c r="P51" s="111"/>
      <c r="Q51" s="145"/>
    </row>
    <row r="52" spans="1:17" ht="21.6">
      <c r="A52" s="334"/>
      <c r="B52" s="305" t="s">
        <v>110</v>
      </c>
      <c r="C52" s="302" t="s">
        <v>111</v>
      </c>
      <c r="D52" s="246" t="s">
        <v>112</v>
      </c>
      <c r="E52" s="78"/>
      <c r="F52" s="60"/>
      <c r="G52" s="203"/>
      <c r="H52" s="195"/>
      <c r="I52" s="253"/>
      <c r="J52" s="136"/>
      <c r="K52" s="310" t="str" cm="1">
        <f t="array" ref="K52">IF((AND(J52:J58=1)), "Fully Mapped", "Not/ Partially Mapped")</f>
        <v>Not/ Partially Mapped</v>
      </c>
      <c r="L52" s="311"/>
      <c r="M52" s="99"/>
      <c r="N52" s="99"/>
      <c r="O52" s="100"/>
      <c r="P52" s="92"/>
      <c r="Q52" s="101"/>
    </row>
    <row r="53" spans="1:17" ht="43.15">
      <c r="A53" s="334"/>
      <c r="B53" s="306"/>
      <c r="C53" s="303"/>
      <c r="D53" s="248" t="s">
        <v>113</v>
      </c>
      <c r="E53" s="79"/>
      <c r="F53" s="80"/>
      <c r="G53" s="214"/>
      <c r="H53" s="211"/>
      <c r="I53" s="247"/>
      <c r="J53" s="137"/>
      <c r="K53" s="311"/>
      <c r="L53" s="311"/>
      <c r="M53" s="138"/>
      <c r="N53" s="138"/>
      <c r="O53" s="139"/>
      <c r="P53" s="85"/>
      <c r="Q53" s="140"/>
    </row>
    <row r="54" spans="1:17" ht="21.6">
      <c r="A54" s="334"/>
      <c r="B54" s="306"/>
      <c r="C54" s="303"/>
      <c r="D54" s="248" t="s">
        <v>114</v>
      </c>
      <c r="E54" s="79"/>
      <c r="F54" s="80"/>
      <c r="G54" s="214"/>
      <c r="H54" s="211"/>
      <c r="I54" s="247"/>
      <c r="J54" s="137"/>
      <c r="K54" s="311"/>
      <c r="L54" s="311"/>
      <c r="M54" s="138"/>
      <c r="N54" s="138"/>
      <c r="O54" s="139"/>
      <c r="P54" s="85"/>
      <c r="Q54" s="140"/>
    </row>
    <row r="55" spans="1:17" ht="43.15">
      <c r="A55" s="334"/>
      <c r="B55" s="306"/>
      <c r="C55" s="303"/>
      <c r="D55" s="248" t="s">
        <v>115</v>
      </c>
      <c r="E55" s="79"/>
      <c r="F55" s="80"/>
      <c r="G55" s="214"/>
      <c r="H55" s="211"/>
      <c r="I55" s="247"/>
      <c r="J55" s="137"/>
      <c r="K55" s="311"/>
      <c r="L55" s="311"/>
      <c r="M55" s="138"/>
      <c r="N55" s="138"/>
      <c r="O55" s="139"/>
      <c r="P55" s="85"/>
      <c r="Q55" s="140"/>
    </row>
    <row r="56" spans="1:17" ht="43.15">
      <c r="A56" s="334"/>
      <c r="B56" s="306"/>
      <c r="C56" s="303"/>
      <c r="D56" s="248" t="s">
        <v>116</v>
      </c>
      <c r="E56" s="61"/>
      <c r="F56" s="62"/>
      <c r="G56" s="204"/>
      <c r="H56" s="196"/>
      <c r="I56" s="247"/>
      <c r="J56" s="119"/>
      <c r="K56" s="311"/>
      <c r="L56" s="311"/>
      <c r="M56" s="104"/>
      <c r="N56" s="104"/>
      <c r="O56" s="105"/>
      <c r="P56" s="85"/>
      <c r="Q56" s="106"/>
    </row>
    <row r="57" spans="1:17" ht="43.15">
      <c r="A57" s="334"/>
      <c r="B57" s="306"/>
      <c r="C57" s="303"/>
      <c r="D57" s="249" t="s">
        <v>117</v>
      </c>
      <c r="E57" s="69"/>
      <c r="F57" s="70"/>
      <c r="G57" s="207"/>
      <c r="H57" s="212"/>
      <c r="I57" s="247"/>
      <c r="J57" s="120"/>
      <c r="K57" s="311"/>
      <c r="L57" s="311"/>
      <c r="M57" s="141"/>
      <c r="N57" s="141"/>
      <c r="O57" s="122"/>
      <c r="P57" s="85"/>
      <c r="Q57" s="123"/>
    </row>
    <row r="58" spans="1:17" ht="43.9" thickBot="1">
      <c r="A58" s="334"/>
      <c r="B58" s="307"/>
      <c r="C58" s="304"/>
      <c r="D58" s="250" t="s">
        <v>118</v>
      </c>
      <c r="E58" s="81"/>
      <c r="F58" s="81"/>
      <c r="G58" s="215"/>
      <c r="H58" s="213"/>
      <c r="I58" s="251"/>
      <c r="J58" s="142"/>
      <c r="K58" s="312"/>
      <c r="L58" s="312"/>
      <c r="M58" s="143"/>
      <c r="N58" s="184"/>
      <c r="O58" s="144"/>
      <c r="P58" s="85"/>
      <c r="Q58" s="145"/>
    </row>
    <row r="59" spans="1:17" thickBot="1">
      <c r="A59" s="334"/>
      <c r="B59" s="231" t="s">
        <v>44</v>
      </c>
      <c r="C59" s="52" t="s">
        <v>72</v>
      </c>
      <c r="D59" s="186" t="s">
        <v>73</v>
      </c>
      <c r="E59" s="65"/>
      <c r="F59" s="66"/>
      <c r="G59" s="66"/>
      <c r="H59" s="66"/>
      <c r="I59" s="66"/>
      <c r="J59" s="113"/>
      <c r="K59" s="66"/>
      <c r="L59" s="66"/>
      <c r="M59" s="66"/>
      <c r="N59" s="66"/>
      <c r="O59" s="66"/>
      <c r="P59" s="87"/>
      <c r="Q59" s="114"/>
    </row>
    <row r="60" spans="1:17" ht="39.6" customHeight="1">
      <c r="A60" s="334"/>
      <c r="B60" s="329" t="s">
        <v>119</v>
      </c>
      <c r="C60" s="302" t="s">
        <v>120</v>
      </c>
      <c r="D60" s="258" t="s">
        <v>121</v>
      </c>
      <c r="E60" s="60"/>
      <c r="F60" s="60"/>
      <c r="G60" s="203"/>
      <c r="H60" s="195"/>
      <c r="I60" s="247"/>
      <c r="J60" s="136"/>
      <c r="K60" s="310" t="str" cm="1">
        <f t="array" ref="K60">IF((AND(J60:J69=1)), "Fully Mapped", "Not/ Partially Mapped")</f>
        <v>Not/ Partially Mapped</v>
      </c>
      <c r="L60" s="310">
        <f>SUM('Workings out'!E4:E23)</f>
        <v>0</v>
      </c>
      <c r="M60" s="99"/>
      <c r="N60" s="99"/>
      <c r="O60" s="100"/>
      <c r="P60" s="85"/>
      <c r="Q60" s="101"/>
    </row>
    <row r="61" spans="1:17" ht="43.15">
      <c r="A61" s="334"/>
      <c r="B61" s="330"/>
      <c r="C61" s="303"/>
      <c r="D61" s="254" t="s">
        <v>122</v>
      </c>
      <c r="E61" s="80"/>
      <c r="F61" s="80"/>
      <c r="G61" s="214"/>
      <c r="H61" s="211"/>
      <c r="I61" s="247"/>
      <c r="J61" s="137"/>
      <c r="K61" s="311"/>
      <c r="L61" s="311"/>
      <c r="M61" s="138"/>
      <c r="N61" s="138"/>
      <c r="O61" s="139"/>
      <c r="P61" s="85"/>
      <c r="Q61" s="140"/>
    </row>
    <row r="62" spans="1:17" ht="43.15">
      <c r="A62" s="334"/>
      <c r="B62" s="330"/>
      <c r="C62" s="303"/>
      <c r="D62" s="254" t="s">
        <v>123</v>
      </c>
      <c r="E62" s="80"/>
      <c r="F62" s="80"/>
      <c r="G62" s="214"/>
      <c r="H62" s="211"/>
      <c r="I62" s="247"/>
      <c r="J62" s="137"/>
      <c r="K62" s="311"/>
      <c r="L62" s="311"/>
      <c r="M62" s="138"/>
      <c r="N62" s="138"/>
      <c r="O62" s="139"/>
      <c r="P62" s="85"/>
      <c r="Q62" s="140"/>
    </row>
    <row r="63" spans="1:17" ht="43.15">
      <c r="A63" s="334"/>
      <c r="B63" s="330"/>
      <c r="C63" s="303"/>
      <c r="D63" s="254" t="s">
        <v>124</v>
      </c>
      <c r="E63" s="80"/>
      <c r="F63" s="80"/>
      <c r="G63" s="214"/>
      <c r="H63" s="211"/>
      <c r="I63" s="247"/>
      <c r="J63" s="137"/>
      <c r="K63" s="311"/>
      <c r="L63" s="311"/>
      <c r="M63" s="138"/>
      <c r="N63" s="138"/>
      <c r="O63" s="139"/>
      <c r="P63" s="85"/>
      <c r="Q63" s="140"/>
    </row>
    <row r="64" spans="1:17" ht="43.15">
      <c r="A64" s="334"/>
      <c r="B64" s="330"/>
      <c r="C64" s="303"/>
      <c r="D64" s="259" t="s">
        <v>125</v>
      </c>
      <c r="E64" s="80"/>
      <c r="F64" s="80"/>
      <c r="G64" s="214"/>
      <c r="H64" s="211"/>
      <c r="I64" s="247"/>
      <c r="J64" s="137"/>
      <c r="K64" s="311"/>
      <c r="L64" s="311"/>
      <c r="M64" s="138"/>
      <c r="N64" s="138"/>
      <c r="O64" s="139"/>
      <c r="P64" s="85"/>
      <c r="Q64" s="140"/>
    </row>
    <row r="65" spans="1:17" ht="43.15">
      <c r="A65" s="334"/>
      <c r="B65" s="330"/>
      <c r="C65" s="303"/>
      <c r="D65" s="258" t="s">
        <v>126</v>
      </c>
      <c r="E65" s="80"/>
      <c r="F65" s="80"/>
      <c r="G65" s="214"/>
      <c r="H65" s="211"/>
      <c r="I65" s="247"/>
      <c r="J65" s="137"/>
      <c r="K65" s="311"/>
      <c r="L65" s="311"/>
      <c r="M65" s="138"/>
      <c r="N65" s="138"/>
      <c r="O65" s="139"/>
      <c r="P65" s="85"/>
      <c r="Q65" s="140"/>
    </row>
    <row r="66" spans="1:17" ht="21.6">
      <c r="A66" s="334"/>
      <c r="B66" s="330"/>
      <c r="C66" s="303"/>
      <c r="D66" s="254" t="s">
        <v>127</v>
      </c>
      <c r="E66" s="80"/>
      <c r="F66" s="80"/>
      <c r="G66" s="214"/>
      <c r="H66" s="211"/>
      <c r="I66" s="247"/>
      <c r="J66" s="137"/>
      <c r="K66" s="311"/>
      <c r="L66" s="311"/>
      <c r="M66" s="138"/>
      <c r="N66" s="138"/>
      <c r="O66" s="139"/>
      <c r="P66" s="85"/>
      <c r="Q66" s="140"/>
    </row>
    <row r="67" spans="1:17" ht="43.15">
      <c r="A67" s="334"/>
      <c r="B67" s="330"/>
      <c r="C67" s="303"/>
      <c r="D67" s="254" t="s">
        <v>128</v>
      </c>
      <c r="E67" s="62"/>
      <c r="F67" s="62"/>
      <c r="G67" s="204"/>
      <c r="H67" s="196"/>
      <c r="I67" s="247"/>
      <c r="J67" s="119"/>
      <c r="K67" s="311"/>
      <c r="L67" s="311"/>
      <c r="M67" s="104"/>
      <c r="N67" s="104"/>
      <c r="O67" s="105"/>
      <c r="P67" s="85"/>
      <c r="Q67" s="106"/>
    </row>
    <row r="68" spans="1:17" ht="43.15">
      <c r="A68" s="334"/>
      <c r="B68" s="330"/>
      <c r="C68" s="303"/>
      <c r="D68" s="254" t="s">
        <v>129</v>
      </c>
      <c r="E68" s="62"/>
      <c r="F68" s="62"/>
      <c r="G68" s="204"/>
      <c r="H68" s="196"/>
      <c r="I68" s="247"/>
      <c r="J68" s="119"/>
      <c r="K68" s="311"/>
      <c r="L68" s="311"/>
      <c r="M68" s="104"/>
      <c r="N68" s="104"/>
      <c r="O68" s="105"/>
      <c r="P68" s="85"/>
      <c r="Q68" s="106"/>
    </row>
    <row r="69" spans="1:17" ht="43.9" thickBot="1">
      <c r="A69" s="334"/>
      <c r="B69" s="330"/>
      <c r="C69" s="303"/>
      <c r="D69" s="254" t="s">
        <v>130</v>
      </c>
      <c r="E69" s="64"/>
      <c r="F69" s="64"/>
      <c r="G69" s="205"/>
      <c r="H69" s="197"/>
      <c r="I69" s="247"/>
      <c r="J69" s="146"/>
      <c r="K69" s="312"/>
      <c r="L69" s="311"/>
      <c r="M69" s="109"/>
      <c r="N69" s="109"/>
      <c r="O69" s="110"/>
      <c r="P69" s="85"/>
      <c r="Q69" s="112"/>
    </row>
    <row r="70" spans="1:17" ht="21.6" customHeight="1">
      <c r="A70" s="334"/>
      <c r="B70" s="305" t="s">
        <v>131</v>
      </c>
      <c r="C70" s="302" t="s">
        <v>132</v>
      </c>
      <c r="D70" s="246" t="s">
        <v>53</v>
      </c>
      <c r="E70" s="82"/>
      <c r="F70" s="82"/>
      <c r="G70" s="219"/>
      <c r="H70" s="216"/>
      <c r="I70" s="247"/>
      <c r="J70" s="147"/>
      <c r="K70" s="310" t="str" cm="1">
        <f t="array" ref="K70">IF((AND(J70:J76=1)), "Fully Mapped", "Not/ Partially Mapped")</f>
        <v>Not/ Partially Mapped</v>
      </c>
      <c r="L70" s="311"/>
      <c r="M70" s="148"/>
      <c r="N70" s="148"/>
      <c r="O70" s="149"/>
      <c r="P70" s="85"/>
      <c r="Q70" s="150"/>
    </row>
    <row r="71" spans="1:17" ht="43.15">
      <c r="A71" s="334"/>
      <c r="B71" s="306"/>
      <c r="C71" s="303"/>
      <c r="D71" s="248" t="s">
        <v>133</v>
      </c>
      <c r="E71" s="83"/>
      <c r="F71" s="83"/>
      <c r="G71" s="220"/>
      <c r="H71" s="217"/>
      <c r="I71" s="247"/>
      <c r="J71" s="151"/>
      <c r="K71" s="311"/>
      <c r="L71" s="311"/>
      <c r="M71" s="152"/>
      <c r="N71" s="152"/>
      <c r="O71" s="153"/>
      <c r="P71" s="85"/>
      <c r="Q71" s="154"/>
    </row>
    <row r="72" spans="1:17" ht="43.15">
      <c r="A72" s="334"/>
      <c r="B72" s="306"/>
      <c r="C72" s="303"/>
      <c r="D72" s="248" t="s">
        <v>134</v>
      </c>
      <c r="E72" s="83"/>
      <c r="F72" s="83"/>
      <c r="G72" s="220"/>
      <c r="H72" s="217"/>
      <c r="I72" s="247"/>
      <c r="J72" s="151"/>
      <c r="K72" s="311"/>
      <c r="L72" s="311"/>
      <c r="M72" s="152"/>
      <c r="N72" s="152"/>
      <c r="O72" s="153"/>
      <c r="P72" s="85"/>
      <c r="Q72" s="154"/>
    </row>
    <row r="73" spans="1:17" ht="21.6">
      <c r="A73" s="334"/>
      <c r="B73" s="306"/>
      <c r="C73" s="303"/>
      <c r="D73" s="248" t="s">
        <v>135</v>
      </c>
      <c r="E73" s="83"/>
      <c r="F73" s="83"/>
      <c r="G73" s="220"/>
      <c r="H73" s="217"/>
      <c r="I73" s="247"/>
      <c r="J73" s="151"/>
      <c r="K73" s="311"/>
      <c r="L73" s="311"/>
      <c r="M73" s="152"/>
      <c r="N73" s="152"/>
      <c r="O73" s="153"/>
      <c r="P73" s="85"/>
      <c r="Q73" s="154"/>
    </row>
    <row r="74" spans="1:17" ht="21.6">
      <c r="A74" s="334"/>
      <c r="B74" s="306"/>
      <c r="C74" s="303"/>
      <c r="D74" s="248" t="s">
        <v>136</v>
      </c>
      <c r="E74" s="83"/>
      <c r="F74" s="83"/>
      <c r="G74" s="220"/>
      <c r="H74" s="217"/>
      <c r="I74" s="247"/>
      <c r="J74" s="151"/>
      <c r="K74" s="311"/>
      <c r="L74" s="311"/>
      <c r="M74" s="152"/>
      <c r="N74" s="152"/>
      <c r="O74" s="153"/>
      <c r="P74" s="85"/>
      <c r="Q74" s="154"/>
    </row>
    <row r="75" spans="1:17" ht="21.6">
      <c r="A75" s="334"/>
      <c r="B75" s="306"/>
      <c r="C75" s="303"/>
      <c r="D75" s="249" t="s">
        <v>137</v>
      </c>
      <c r="E75" s="83"/>
      <c r="F75" s="83"/>
      <c r="G75" s="220"/>
      <c r="H75" s="217"/>
      <c r="I75" s="247"/>
      <c r="J75" s="151"/>
      <c r="K75" s="311"/>
      <c r="L75" s="311"/>
      <c r="M75" s="152"/>
      <c r="N75" s="152"/>
      <c r="O75" s="153"/>
      <c r="P75" s="85"/>
      <c r="Q75" s="154"/>
    </row>
    <row r="76" spans="1:17" ht="43.9" thickBot="1">
      <c r="A76" s="334"/>
      <c r="B76" s="307"/>
      <c r="C76" s="321"/>
      <c r="D76" s="250" t="s">
        <v>91</v>
      </c>
      <c r="E76" s="81"/>
      <c r="F76" s="81"/>
      <c r="G76" s="221"/>
      <c r="H76" s="218"/>
      <c r="I76" s="247"/>
      <c r="J76" s="155"/>
      <c r="K76" s="312"/>
      <c r="L76" s="311"/>
      <c r="M76" s="143"/>
      <c r="N76" s="143"/>
      <c r="O76" s="156"/>
      <c r="P76" s="85"/>
      <c r="Q76" s="145"/>
    </row>
    <row r="77" spans="1:17" ht="43.15">
      <c r="A77" s="334"/>
      <c r="B77" s="326" t="s">
        <v>138</v>
      </c>
      <c r="C77" s="302" t="s">
        <v>139</v>
      </c>
      <c r="D77" s="252" t="s">
        <v>140</v>
      </c>
      <c r="E77" s="83"/>
      <c r="F77" s="83"/>
      <c r="G77" s="220"/>
      <c r="H77" s="217"/>
      <c r="I77" s="247"/>
      <c r="J77" s="151"/>
      <c r="K77" s="311" t="str" cm="1">
        <f t="array" ref="K77">IF((AND(J77:J79=1)), "Fully Mapped", "Not/ Partially Mapped")</f>
        <v>Not/ Partially Mapped</v>
      </c>
      <c r="L77" s="311"/>
      <c r="M77" s="152"/>
      <c r="N77" s="152"/>
      <c r="O77" s="153"/>
      <c r="P77" s="85"/>
      <c r="Q77" s="154"/>
    </row>
    <row r="78" spans="1:17" ht="21.6">
      <c r="A78" s="334"/>
      <c r="B78" s="327"/>
      <c r="C78" s="303"/>
      <c r="D78" s="254" t="s">
        <v>141</v>
      </c>
      <c r="E78" s="83"/>
      <c r="F78" s="83"/>
      <c r="G78" s="220"/>
      <c r="H78" s="217"/>
      <c r="I78" s="247"/>
      <c r="J78" s="151"/>
      <c r="K78" s="311"/>
      <c r="L78" s="311"/>
      <c r="M78" s="152"/>
      <c r="N78" s="152"/>
      <c r="O78" s="153"/>
      <c r="P78" s="85"/>
      <c r="Q78" s="154"/>
    </row>
    <row r="79" spans="1:17" ht="43.9" thickBot="1">
      <c r="A79" s="335"/>
      <c r="B79" s="328"/>
      <c r="C79" s="321"/>
      <c r="D79" s="256" t="s">
        <v>142</v>
      </c>
      <c r="E79" s="81"/>
      <c r="F79" s="81"/>
      <c r="G79" s="221"/>
      <c r="H79" s="218"/>
      <c r="I79" s="247"/>
      <c r="J79" s="155"/>
      <c r="K79" s="312"/>
      <c r="L79" s="312"/>
      <c r="M79" s="143"/>
      <c r="N79" s="143"/>
      <c r="O79" s="156"/>
      <c r="P79" s="85"/>
      <c r="Q79" s="145"/>
    </row>
    <row r="80" spans="1:17" s="94" customFormat="1" thickBot="1">
      <c r="A80" s="333" t="s">
        <v>143</v>
      </c>
      <c r="B80" s="232" t="s">
        <v>44</v>
      </c>
      <c r="C80" s="53" t="s">
        <v>99</v>
      </c>
      <c r="D80" s="56" t="s">
        <v>100</v>
      </c>
      <c r="E80" s="84"/>
      <c r="F80" s="85"/>
      <c r="G80" s="85"/>
      <c r="H80" s="85"/>
      <c r="I80" s="85"/>
      <c r="J80" s="157"/>
      <c r="K80" s="85"/>
      <c r="L80" s="85"/>
      <c r="M80" s="85"/>
      <c r="N80" s="85"/>
      <c r="O80" s="85"/>
      <c r="P80" s="85"/>
      <c r="Q80" s="158"/>
    </row>
    <row r="81" spans="1:49" s="260" customFormat="1" ht="43.15">
      <c r="A81" s="334"/>
      <c r="B81" s="326" t="s">
        <v>144</v>
      </c>
      <c r="C81" s="302" t="s">
        <v>145</v>
      </c>
      <c r="D81" s="252" t="s">
        <v>146</v>
      </c>
      <c r="E81" s="82"/>
      <c r="F81" s="82"/>
      <c r="G81" s="219"/>
      <c r="H81" s="216"/>
      <c r="I81" s="247"/>
      <c r="J81" s="147"/>
      <c r="K81" s="310" t="str" cm="1">
        <f t="array" ref="K81">IF((AND(J81:J83=1)), "Fully Mapped", "Not/ Partially Mapped")</f>
        <v>Not/ Partially Mapped</v>
      </c>
      <c r="L81" s="310">
        <f>SUM('Workings out'!F4:F11)</f>
        <v>0</v>
      </c>
      <c r="M81" s="148"/>
      <c r="N81" s="148"/>
      <c r="O81" s="149"/>
      <c r="P81" s="159"/>
      <c r="Q81" s="1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</row>
    <row r="82" spans="1:49" ht="43.15">
      <c r="A82" s="334"/>
      <c r="B82" s="327"/>
      <c r="C82" s="303"/>
      <c r="D82" s="254" t="s">
        <v>147</v>
      </c>
      <c r="E82" s="83"/>
      <c r="F82" s="83"/>
      <c r="G82" s="220"/>
      <c r="H82" s="217"/>
      <c r="I82" s="247"/>
      <c r="J82" s="151"/>
      <c r="K82" s="311"/>
      <c r="L82" s="311"/>
      <c r="M82" s="152"/>
      <c r="N82" s="152"/>
      <c r="O82" s="153"/>
      <c r="P82" s="160"/>
      <c r="Q82" s="154"/>
    </row>
    <row r="83" spans="1:49" ht="87" thickBot="1">
      <c r="A83" s="334"/>
      <c r="B83" s="328"/>
      <c r="C83" s="321"/>
      <c r="D83" s="256" t="s">
        <v>148</v>
      </c>
      <c r="E83" s="83"/>
      <c r="F83" s="83"/>
      <c r="G83" s="220"/>
      <c r="H83" s="217"/>
      <c r="I83" s="247"/>
      <c r="J83" s="151"/>
      <c r="K83" s="311"/>
      <c r="L83" s="311"/>
      <c r="M83" s="152"/>
      <c r="N83" s="152"/>
      <c r="O83" s="153"/>
      <c r="P83" s="160"/>
      <c r="Q83" s="154"/>
    </row>
    <row r="84" spans="1:49" s="260" customFormat="1" ht="21.6">
      <c r="A84" s="334"/>
      <c r="B84" s="326" t="s">
        <v>149</v>
      </c>
      <c r="C84" s="302" t="s">
        <v>150</v>
      </c>
      <c r="D84" s="252" t="s">
        <v>151</v>
      </c>
      <c r="E84" s="82"/>
      <c r="F84" s="82"/>
      <c r="G84" s="219"/>
      <c r="H84" s="216"/>
      <c r="I84" s="247"/>
      <c r="J84" s="147"/>
      <c r="K84" s="310" t="str" cm="1">
        <f t="array" ref="K84">IF((AND(J84:J86=1)), "Fully Mapped", "Not/ Partially Mapped")</f>
        <v>Not/ Partially Mapped</v>
      </c>
      <c r="L84" s="311"/>
      <c r="M84" s="148"/>
      <c r="N84" s="148"/>
      <c r="O84" s="149"/>
      <c r="P84" s="161"/>
      <c r="Q84" s="1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</row>
    <row r="85" spans="1:49" ht="43.15">
      <c r="A85" s="334"/>
      <c r="B85" s="327"/>
      <c r="C85" s="303"/>
      <c r="D85" s="254" t="s">
        <v>152</v>
      </c>
      <c r="E85" s="83"/>
      <c r="F85" s="83"/>
      <c r="G85" s="220"/>
      <c r="H85" s="217"/>
      <c r="I85" s="247"/>
      <c r="J85" s="151"/>
      <c r="K85" s="311"/>
      <c r="L85" s="311"/>
      <c r="M85" s="152"/>
      <c r="N85" s="152"/>
      <c r="O85" s="153"/>
      <c r="P85" s="160"/>
      <c r="Q85" s="154"/>
    </row>
    <row r="86" spans="1:49" thickBot="1">
      <c r="A86" s="334"/>
      <c r="B86" s="328"/>
      <c r="C86" s="321"/>
      <c r="D86" s="256" t="s">
        <v>153</v>
      </c>
      <c r="E86" s="83"/>
      <c r="F86" s="83"/>
      <c r="G86" s="220"/>
      <c r="H86" s="217"/>
      <c r="I86" s="247"/>
      <c r="J86" s="151"/>
      <c r="K86" s="311"/>
      <c r="L86" s="311"/>
      <c r="M86" s="152"/>
      <c r="N86" s="152"/>
      <c r="O86" s="153"/>
      <c r="P86" s="160"/>
      <c r="Q86" s="154"/>
    </row>
    <row r="87" spans="1:49" s="260" customFormat="1" ht="43.15">
      <c r="A87" s="334"/>
      <c r="B87" s="305" t="s">
        <v>154</v>
      </c>
      <c r="C87" s="302" t="s">
        <v>155</v>
      </c>
      <c r="D87" s="246" t="s">
        <v>156</v>
      </c>
      <c r="E87" s="82"/>
      <c r="F87" s="82"/>
      <c r="G87" s="219"/>
      <c r="H87" s="216"/>
      <c r="I87" s="247"/>
      <c r="J87" s="147"/>
      <c r="K87" s="310" t="str" cm="1">
        <f t="array" ref="K87">IF((AND(J87:J88=1)), "Fully Mapped", "Not/ Partially Mapped")</f>
        <v>Not/ Partially Mapped</v>
      </c>
      <c r="L87" s="311"/>
      <c r="M87" s="148"/>
      <c r="N87" s="148"/>
      <c r="O87" s="149"/>
      <c r="P87" s="161"/>
      <c r="Q87" s="1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</row>
    <row r="88" spans="1:49" ht="43.9" thickBot="1">
      <c r="A88" s="334"/>
      <c r="B88" s="332"/>
      <c r="C88" s="336"/>
      <c r="D88" s="261" t="s">
        <v>157</v>
      </c>
      <c r="E88" s="81"/>
      <c r="F88" s="81"/>
      <c r="G88" s="221"/>
      <c r="H88" s="218"/>
      <c r="I88" s="247"/>
      <c r="J88" s="155"/>
      <c r="K88" s="312"/>
      <c r="L88" s="312"/>
      <c r="M88" s="143"/>
      <c r="N88" s="143"/>
      <c r="O88" s="156"/>
      <c r="P88" s="162"/>
      <c r="Q88" s="145"/>
    </row>
    <row r="89" spans="1:49" thickBot="1">
      <c r="A89" s="334"/>
      <c r="B89" s="231" t="s">
        <v>44</v>
      </c>
      <c r="C89" s="52" t="s">
        <v>72</v>
      </c>
      <c r="D89" s="56" t="s">
        <v>73</v>
      </c>
      <c r="E89" s="86"/>
      <c r="F89" s="87"/>
      <c r="G89" s="87"/>
      <c r="H89" s="87"/>
      <c r="I89" s="87"/>
      <c r="J89" s="163"/>
      <c r="K89" s="87"/>
      <c r="L89" s="87"/>
      <c r="M89" s="87"/>
      <c r="N89" s="87"/>
      <c r="O89" s="87"/>
      <c r="P89" s="87"/>
      <c r="Q89" s="164"/>
    </row>
    <row r="90" spans="1:49" s="260" customFormat="1" ht="21.6">
      <c r="A90" s="334"/>
      <c r="B90" s="305" t="s">
        <v>158</v>
      </c>
      <c r="C90" s="302" t="s">
        <v>145</v>
      </c>
      <c r="D90" s="246" t="s">
        <v>159</v>
      </c>
      <c r="E90" s="82"/>
      <c r="F90" s="82"/>
      <c r="G90" s="219"/>
      <c r="H90" s="216"/>
      <c r="I90" s="247"/>
      <c r="J90" s="147"/>
      <c r="K90" s="310" t="str" cm="1">
        <f t="array" ref="K90">IF((AND(J90:J95=1)), "Fully Mapped", "Not/ Partially Mapped")</f>
        <v>Not/ Partially Mapped</v>
      </c>
      <c r="L90" s="310">
        <f>SUM('Workings out'!G4:G12)</f>
        <v>0</v>
      </c>
      <c r="M90" s="148"/>
      <c r="N90" s="148"/>
      <c r="O90" s="149"/>
      <c r="P90" s="159"/>
      <c r="Q90" s="1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</row>
    <row r="91" spans="1:49" ht="43.15">
      <c r="A91" s="334"/>
      <c r="B91" s="306"/>
      <c r="C91" s="303"/>
      <c r="D91" s="248" t="s">
        <v>160</v>
      </c>
      <c r="E91" s="88"/>
      <c r="F91" s="88"/>
      <c r="G91" s="223"/>
      <c r="H91" s="222"/>
      <c r="I91" s="247"/>
      <c r="J91" s="165"/>
      <c r="K91" s="311"/>
      <c r="L91" s="311"/>
      <c r="M91" s="166"/>
      <c r="N91" s="166"/>
      <c r="O91" s="167"/>
      <c r="P91" s="159"/>
      <c r="Q91" s="168"/>
    </row>
    <row r="92" spans="1:49" ht="21.6">
      <c r="A92" s="334"/>
      <c r="B92" s="306"/>
      <c r="C92" s="303"/>
      <c r="D92" s="248" t="s">
        <v>161</v>
      </c>
      <c r="E92" s="88"/>
      <c r="F92" s="88"/>
      <c r="G92" s="223"/>
      <c r="H92" s="222"/>
      <c r="I92" s="247"/>
      <c r="J92" s="165"/>
      <c r="K92" s="311"/>
      <c r="L92" s="311"/>
      <c r="M92" s="166"/>
      <c r="N92" s="166"/>
      <c r="O92" s="167"/>
      <c r="P92" s="159"/>
      <c r="Q92" s="168"/>
    </row>
    <row r="93" spans="1:49" ht="43.15">
      <c r="A93" s="334"/>
      <c r="B93" s="306"/>
      <c r="C93" s="303"/>
      <c r="D93" s="248" t="s">
        <v>162</v>
      </c>
      <c r="E93" s="88"/>
      <c r="F93" s="88"/>
      <c r="G93" s="223"/>
      <c r="H93" s="222"/>
      <c r="I93" s="247"/>
      <c r="J93" s="165"/>
      <c r="K93" s="311"/>
      <c r="L93" s="311"/>
      <c r="M93" s="166"/>
      <c r="N93" s="166"/>
      <c r="O93" s="167"/>
      <c r="P93" s="159"/>
      <c r="Q93" s="168"/>
    </row>
    <row r="94" spans="1:49" ht="21.6">
      <c r="A94" s="334"/>
      <c r="B94" s="306"/>
      <c r="C94" s="303"/>
      <c r="D94" s="248" t="s">
        <v>163</v>
      </c>
      <c r="E94" s="83"/>
      <c r="F94" s="83"/>
      <c r="G94" s="220"/>
      <c r="H94" s="217"/>
      <c r="I94" s="247"/>
      <c r="J94" s="151"/>
      <c r="K94" s="311"/>
      <c r="L94" s="311"/>
      <c r="M94" s="152"/>
      <c r="N94" s="152"/>
      <c r="O94" s="153"/>
      <c r="P94" s="160"/>
      <c r="Q94" s="154"/>
    </row>
    <row r="95" spans="1:49" ht="65.45" thickBot="1">
      <c r="A95" s="334"/>
      <c r="B95" s="306"/>
      <c r="C95" s="321"/>
      <c r="D95" s="262" t="s">
        <v>164</v>
      </c>
      <c r="E95" s="83"/>
      <c r="F95" s="83"/>
      <c r="G95" s="220"/>
      <c r="H95" s="217"/>
      <c r="I95" s="247"/>
      <c r="J95" s="151"/>
      <c r="K95" s="311"/>
      <c r="L95" s="311"/>
      <c r="M95" s="152"/>
      <c r="N95" s="152"/>
      <c r="O95" s="153"/>
      <c r="P95" s="160"/>
      <c r="Q95" s="154"/>
    </row>
    <row r="96" spans="1:49" s="260" customFormat="1" ht="43.15">
      <c r="A96" s="334"/>
      <c r="B96" s="305" t="s">
        <v>165</v>
      </c>
      <c r="C96" s="302" t="s">
        <v>150</v>
      </c>
      <c r="D96" s="246" t="s">
        <v>166</v>
      </c>
      <c r="E96" s="82"/>
      <c r="F96" s="82"/>
      <c r="G96" s="219"/>
      <c r="H96" s="216"/>
      <c r="I96" s="247"/>
      <c r="J96" s="147"/>
      <c r="K96" s="310" t="str" cm="1">
        <f t="array" ref="K96">IF((AND(J96:J97=1)), "Fully Mapped", "Not/ Partially Mapped")</f>
        <v>Not/ Partially Mapped</v>
      </c>
      <c r="L96" s="311"/>
      <c r="M96" s="148"/>
      <c r="N96" s="148"/>
      <c r="O96" s="149"/>
      <c r="P96" s="161"/>
      <c r="Q96" s="1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</row>
    <row r="97" spans="1:49" thickBot="1">
      <c r="A97" s="334"/>
      <c r="B97" s="332"/>
      <c r="C97" s="321"/>
      <c r="D97" s="261" t="s">
        <v>167</v>
      </c>
      <c r="E97" s="83"/>
      <c r="F97" s="83"/>
      <c r="G97" s="220"/>
      <c r="H97" s="217"/>
      <c r="I97" s="247"/>
      <c r="J97" s="151"/>
      <c r="K97" s="311"/>
      <c r="L97" s="311"/>
      <c r="M97" s="152"/>
      <c r="N97" s="152"/>
      <c r="O97" s="153"/>
      <c r="P97" s="160"/>
      <c r="Q97" s="154"/>
    </row>
    <row r="98" spans="1:49" s="260" customFormat="1" ht="65.45" thickBot="1">
      <c r="A98" s="334"/>
      <c r="B98" s="233" t="s">
        <v>168</v>
      </c>
      <c r="C98" s="185" t="s">
        <v>169</v>
      </c>
      <c r="D98" s="263" t="s">
        <v>170</v>
      </c>
      <c r="E98" s="82"/>
      <c r="F98" s="82"/>
      <c r="G98" s="224"/>
      <c r="H98" s="216"/>
      <c r="I98" s="247"/>
      <c r="J98" s="147"/>
      <c r="K98" s="98" t="str" cm="1">
        <f t="array" ref="K98">IF((AND(J98:J98=1)), "Fully Mapped", "Not/ Partially Mapped")</f>
        <v>Not/ Partially Mapped</v>
      </c>
      <c r="L98" s="311"/>
      <c r="M98" s="148"/>
      <c r="N98" s="148"/>
      <c r="O98" s="149"/>
      <c r="P98" s="92"/>
      <c r="Q98" s="1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</row>
    <row r="99" spans="1:49" s="94" customFormat="1" thickBot="1">
      <c r="A99" s="333" t="s">
        <v>171</v>
      </c>
      <c r="B99" s="232" t="s">
        <v>44</v>
      </c>
      <c r="C99" s="53" t="s">
        <v>99</v>
      </c>
      <c r="D99" s="56" t="s">
        <v>100</v>
      </c>
      <c r="E99" s="89"/>
      <c r="F99" s="90"/>
      <c r="G99" s="90"/>
      <c r="H99" s="90"/>
      <c r="I99" s="85"/>
      <c r="J99" s="169"/>
      <c r="K99" s="90"/>
      <c r="L99" s="90"/>
      <c r="M99" s="90"/>
      <c r="N99" s="90"/>
      <c r="O99" s="90"/>
      <c r="P99" s="85"/>
      <c r="Q99" s="170"/>
    </row>
    <row r="100" spans="1:49" s="260" customFormat="1" ht="43.15">
      <c r="A100" s="334"/>
      <c r="B100" s="305" t="s">
        <v>172</v>
      </c>
      <c r="C100" s="302" t="s">
        <v>173</v>
      </c>
      <c r="D100" s="246" t="s">
        <v>174</v>
      </c>
      <c r="E100" s="82"/>
      <c r="F100" s="82"/>
      <c r="G100" s="219"/>
      <c r="H100" s="216"/>
      <c r="I100" s="247"/>
      <c r="J100" s="147"/>
      <c r="K100" s="310" t="str" cm="1">
        <f t="array" ref="K100">IF((AND(J100:J101=1)), "Fully Mapped", "Not/ Partially Mapped")</f>
        <v>Not/ Partially Mapped</v>
      </c>
      <c r="L100" s="310">
        <f>SUM('Workings out'!H4:H12)</f>
        <v>0</v>
      </c>
      <c r="M100" s="148"/>
      <c r="N100" s="148"/>
      <c r="O100" s="149"/>
      <c r="P100" s="159"/>
      <c r="Q100" s="1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</row>
    <row r="101" spans="1:49" ht="43.9" thickBot="1">
      <c r="A101" s="334"/>
      <c r="B101" s="332"/>
      <c r="C101" s="321"/>
      <c r="D101" s="261" t="s">
        <v>175</v>
      </c>
      <c r="E101" s="83"/>
      <c r="F101" s="83"/>
      <c r="G101" s="220"/>
      <c r="H101" s="217"/>
      <c r="I101" s="247"/>
      <c r="J101" s="151"/>
      <c r="K101" s="311"/>
      <c r="L101" s="311"/>
      <c r="M101" s="152"/>
      <c r="N101" s="152"/>
      <c r="O101" s="153"/>
      <c r="P101" s="160"/>
      <c r="Q101" s="154"/>
    </row>
    <row r="102" spans="1:49" s="260" customFormat="1" ht="43.15">
      <c r="A102" s="334"/>
      <c r="B102" s="326" t="s">
        <v>176</v>
      </c>
      <c r="C102" s="302" t="s">
        <v>177</v>
      </c>
      <c r="D102" s="252" t="s">
        <v>178</v>
      </c>
      <c r="E102" s="82"/>
      <c r="F102" s="82"/>
      <c r="G102" s="219"/>
      <c r="H102" s="216"/>
      <c r="I102" s="247"/>
      <c r="J102" s="147"/>
      <c r="K102" s="310" t="str" cm="1">
        <f t="array" ref="K102">IF((AND(J102:J104=1)), "Fully Mapped", "Not/ Partially Mapped")</f>
        <v>Not/ Partially Mapped</v>
      </c>
      <c r="L102" s="311"/>
      <c r="M102" s="148"/>
      <c r="N102" s="148"/>
      <c r="O102" s="149"/>
      <c r="P102" s="161"/>
      <c r="Q102" s="1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</row>
    <row r="103" spans="1:49" ht="43.15">
      <c r="A103" s="334"/>
      <c r="B103" s="327"/>
      <c r="C103" s="303"/>
      <c r="D103" s="254" t="s">
        <v>179</v>
      </c>
      <c r="E103" s="88"/>
      <c r="F103" s="88"/>
      <c r="G103" s="223"/>
      <c r="H103" s="222"/>
      <c r="I103" s="247"/>
      <c r="J103" s="165"/>
      <c r="K103" s="311"/>
      <c r="L103" s="311"/>
      <c r="M103" s="166"/>
      <c r="N103" s="166"/>
      <c r="O103" s="167"/>
      <c r="P103" s="159"/>
      <c r="Q103" s="168"/>
    </row>
    <row r="104" spans="1:49" thickBot="1">
      <c r="A104" s="334"/>
      <c r="B104" s="328"/>
      <c r="C104" s="321"/>
      <c r="D104" s="256" t="s">
        <v>180</v>
      </c>
      <c r="E104" s="83"/>
      <c r="F104" s="83"/>
      <c r="G104" s="220"/>
      <c r="H104" s="217"/>
      <c r="I104" s="247"/>
      <c r="J104" s="151"/>
      <c r="K104" s="311"/>
      <c r="L104" s="311"/>
      <c r="M104" s="152"/>
      <c r="N104" s="152"/>
      <c r="O104" s="153"/>
      <c r="P104" s="160"/>
      <c r="Q104" s="154"/>
    </row>
    <row r="105" spans="1:49" s="260" customFormat="1" ht="43.15">
      <c r="A105" s="334"/>
      <c r="B105" s="326" t="s">
        <v>181</v>
      </c>
      <c r="C105" s="302" t="s">
        <v>182</v>
      </c>
      <c r="D105" s="252" t="s">
        <v>183</v>
      </c>
      <c r="E105" s="82"/>
      <c r="F105" s="82"/>
      <c r="G105" s="219"/>
      <c r="H105" s="216"/>
      <c r="I105" s="247"/>
      <c r="J105" s="147"/>
      <c r="K105" s="310" t="str" cm="1">
        <f t="array" ref="K105">IF((AND(J105:J108=1)), "Fully Mapped", "Not/ Partially Mapped")</f>
        <v>Not/ Partially Mapped</v>
      </c>
      <c r="L105" s="311"/>
      <c r="M105" s="148"/>
      <c r="N105" s="148"/>
      <c r="O105" s="149"/>
      <c r="P105" s="161"/>
      <c r="Q105" s="1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</row>
    <row r="106" spans="1:49" ht="43.15">
      <c r="A106" s="334"/>
      <c r="B106" s="327"/>
      <c r="C106" s="303"/>
      <c r="D106" s="254" t="s">
        <v>184</v>
      </c>
      <c r="E106" s="83"/>
      <c r="F106" s="83"/>
      <c r="G106" s="220"/>
      <c r="H106" s="217"/>
      <c r="I106" s="247"/>
      <c r="J106" s="151"/>
      <c r="K106" s="311"/>
      <c r="L106" s="311"/>
      <c r="M106" s="152"/>
      <c r="N106" s="152"/>
      <c r="O106" s="153"/>
      <c r="P106" s="160"/>
      <c r="Q106" s="154"/>
    </row>
    <row r="107" spans="1:49" ht="21.6">
      <c r="A107" s="334"/>
      <c r="B107" s="327"/>
      <c r="C107" s="303"/>
      <c r="D107" s="254" t="s">
        <v>185</v>
      </c>
      <c r="E107" s="83"/>
      <c r="F107" s="83"/>
      <c r="G107" s="220"/>
      <c r="H107" s="217"/>
      <c r="I107" s="247"/>
      <c r="J107" s="151"/>
      <c r="K107" s="311"/>
      <c r="L107" s="311"/>
      <c r="M107" s="152"/>
      <c r="N107" s="152"/>
      <c r="O107" s="153"/>
      <c r="P107" s="160"/>
      <c r="Q107" s="154"/>
    </row>
    <row r="108" spans="1:49" ht="43.9" thickBot="1">
      <c r="A108" s="334"/>
      <c r="B108" s="331"/>
      <c r="C108" s="303"/>
      <c r="D108" s="264" t="s">
        <v>186</v>
      </c>
      <c r="E108" s="83"/>
      <c r="F108" s="83"/>
      <c r="G108" s="221"/>
      <c r="H108" s="217"/>
      <c r="I108" s="247"/>
      <c r="J108" s="151"/>
      <c r="K108" s="311"/>
      <c r="L108" s="311"/>
      <c r="M108" s="152"/>
      <c r="N108" s="152"/>
      <c r="O108" s="153"/>
      <c r="P108" s="162"/>
      <c r="Q108" s="154"/>
    </row>
    <row r="109" spans="1:49" s="94" customFormat="1" thickBot="1">
      <c r="A109" s="334"/>
      <c r="B109" s="234" t="s">
        <v>44</v>
      </c>
      <c r="C109" s="53" t="s">
        <v>187</v>
      </c>
      <c r="D109" s="56" t="s">
        <v>73</v>
      </c>
      <c r="E109" s="91"/>
      <c r="F109" s="92"/>
      <c r="G109" s="92"/>
      <c r="H109" s="92"/>
      <c r="I109" s="85"/>
      <c r="J109" s="171"/>
      <c r="K109" s="92"/>
      <c r="L109" s="92"/>
      <c r="M109" s="92"/>
      <c r="N109" s="92"/>
      <c r="O109" s="92"/>
      <c r="P109" s="85"/>
      <c r="Q109" s="172"/>
    </row>
    <row r="110" spans="1:49" s="260" customFormat="1" ht="43.15">
      <c r="A110" s="334"/>
      <c r="B110" s="326" t="s">
        <v>188</v>
      </c>
      <c r="C110" s="302" t="s">
        <v>189</v>
      </c>
      <c r="D110" s="252" t="s">
        <v>190</v>
      </c>
      <c r="E110" s="82"/>
      <c r="F110" s="82"/>
      <c r="G110" s="219"/>
      <c r="H110" s="216"/>
      <c r="I110" s="247"/>
      <c r="J110" s="147"/>
      <c r="K110" s="310" t="str" cm="1">
        <f t="array" ref="K110">IF((AND(J110:J113=1)), "Fully Mapped", "Not/ Partially Mapped")</f>
        <v>Not/ Partially Mapped</v>
      </c>
      <c r="L110" s="310">
        <f>SUM('Workings out'!I4:I13)</f>
        <v>0</v>
      </c>
      <c r="M110" s="148"/>
      <c r="N110" s="148"/>
      <c r="O110" s="149"/>
      <c r="P110" s="159"/>
      <c r="Q110" s="1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</row>
    <row r="111" spans="1:49" ht="43.15">
      <c r="A111" s="334"/>
      <c r="B111" s="327"/>
      <c r="C111" s="303"/>
      <c r="D111" s="254" t="s">
        <v>191</v>
      </c>
      <c r="E111" s="83"/>
      <c r="F111" s="83"/>
      <c r="G111" s="220"/>
      <c r="H111" s="217"/>
      <c r="I111" s="247"/>
      <c r="J111" s="151"/>
      <c r="K111" s="311"/>
      <c r="L111" s="311"/>
      <c r="M111" s="152"/>
      <c r="N111" s="152"/>
      <c r="O111" s="153"/>
      <c r="P111" s="160"/>
      <c r="Q111" s="154"/>
    </row>
    <row r="112" spans="1:49" ht="21.6">
      <c r="A112" s="334"/>
      <c r="B112" s="327"/>
      <c r="C112" s="303"/>
      <c r="D112" s="254" t="s">
        <v>192</v>
      </c>
      <c r="E112" s="83"/>
      <c r="F112" s="83"/>
      <c r="G112" s="220"/>
      <c r="H112" s="217"/>
      <c r="I112" s="247"/>
      <c r="J112" s="151"/>
      <c r="K112" s="311"/>
      <c r="L112" s="311"/>
      <c r="M112" s="152"/>
      <c r="N112" s="152"/>
      <c r="O112" s="153"/>
      <c r="P112" s="160"/>
      <c r="Q112" s="154"/>
    </row>
    <row r="113" spans="1:49" ht="43.9" thickBot="1">
      <c r="A113" s="334"/>
      <c r="B113" s="331"/>
      <c r="C113" s="303"/>
      <c r="D113" s="265" t="s">
        <v>193</v>
      </c>
      <c r="E113" s="83"/>
      <c r="F113" s="83"/>
      <c r="G113" s="220"/>
      <c r="H113" s="217"/>
      <c r="I113" s="247"/>
      <c r="J113" s="151"/>
      <c r="K113" s="311"/>
      <c r="L113" s="311"/>
      <c r="M113" s="152"/>
      <c r="N113" s="152"/>
      <c r="O113" s="153"/>
      <c r="P113" s="160"/>
      <c r="Q113" s="154"/>
    </row>
    <row r="114" spans="1:49" s="260" customFormat="1" ht="64.900000000000006">
      <c r="A114" s="334"/>
      <c r="B114" s="305" t="s">
        <v>194</v>
      </c>
      <c r="C114" s="302" t="s">
        <v>177</v>
      </c>
      <c r="D114" s="252" t="s">
        <v>195</v>
      </c>
      <c r="E114" s="82"/>
      <c r="F114" s="82"/>
      <c r="G114" s="219"/>
      <c r="H114" s="216"/>
      <c r="I114" s="247"/>
      <c r="J114" s="147"/>
      <c r="K114" s="310" t="str" cm="1">
        <f t="array" ref="K114">IF((AND(J114:J116=1)), "Fully Mapped", "Not/ Partially Mapped")</f>
        <v>Not/ Partially Mapped</v>
      </c>
      <c r="L114" s="311"/>
      <c r="M114" s="148"/>
      <c r="N114" s="148"/>
      <c r="O114" s="149"/>
      <c r="P114" s="161"/>
      <c r="Q114" s="1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</row>
    <row r="115" spans="1:49" ht="21.6">
      <c r="A115" s="334"/>
      <c r="B115" s="306"/>
      <c r="C115" s="303"/>
      <c r="D115" s="254" t="s">
        <v>196</v>
      </c>
      <c r="E115" s="83"/>
      <c r="F115" s="83"/>
      <c r="G115" s="220"/>
      <c r="H115" s="217"/>
      <c r="I115" s="247"/>
      <c r="J115" s="151"/>
      <c r="K115" s="311"/>
      <c r="L115" s="311"/>
      <c r="M115" s="152"/>
      <c r="N115" s="152"/>
      <c r="O115" s="153"/>
      <c r="P115" s="160"/>
      <c r="Q115" s="154"/>
    </row>
    <row r="116" spans="1:49" ht="43.9" thickBot="1">
      <c r="A116" s="334"/>
      <c r="B116" s="306"/>
      <c r="C116" s="321"/>
      <c r="D116" s="254" t="s">
        <v>197</v>
      </c>
      <c r="E116" s="83"/>
      <c r="F116" s="83"/>
      <c r="G116" s="220"/>
      <c r="H116" s="217"/>
      <c r="I116" s="247"/>
      <c r="J116" s="151"/>
      <c r="K116" s="311"/>
      <c r="L116" s="311"/>
      <c r="M116" s="152"/>
      <c r="N116" s="152"/>
      <c r="O116" s="153"/>
      <c r="P116" s="160"/>
      <c r="Q116" s="154"/>
    </row>
    <row r="117" spans="1:49" s="260" customFormat="1" ht="43.15">
      <c r="A117" s="334"/>
      <c r="B117" s="326" t="s">
        <v>198</v>
      </c>
      <c r="C117" s="302" t="s">
        <v>182</v>
      </c>
      <c r="D117" s="246" t="s">
        <v>199</v>
      </c>
      <c r="E117" s="82"/>
      <c r="F117" s="82"/>
      <c r="G117" s="219"/>
      <c r="H117" s="216"/>
      <c r="I117" s="247"/>
      <c r="J117" s="147"/>
      <c r="K117" s="310" t="str" cm="1">
        <f t="array" ref="K117">IF((AND(J117:J119=1)), "Fully Mapped", "Not/ Partially Mapped")</f>
        <v>Not/ Partially Mapped</v>
      </c>
      <c r="L117" s="311"/>
      <c r="M117" s="148"/>
      <c r="N117" s="148"/>
      <c r="O117" s="149"/>
      <c r="P117" s="161"/>
      <c r="Q117" s="1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</row>
    <row r="118" spans="1:49" ht="21.6">
      <c r="A118" s="334"/>
      <c r="B118" s="327"/>
      <c r="C118" s="303"/>
      <c r="D118" s="248" t="s">
        <v>200</v>
      </c>
      <c r="E118" s="83"/>
      <c r="F118" s="83"/>
      <c r="G118" s="220"/>
      <c r="H118" s="217"/>
      <c r="I118" s="247"/>
      <c r="J118" s="151"/>
      <c r="K118" s="311"/>
      <c r="L118" s="311"/>
      <c r="M118" s="152"/>
      <c r="N118" s="152"/>
      <c r="O118" s="153"/>
      <c r="P118" s="160"/>
      <c r="Q118" s="154"/>
    </row>
    <row r="119" spans="1:49" thickBot="1">
      <c r="A119" s="335"/>
      <c r="B119" s="331"/>
      <c r="C119" s="321"/>
      <c r="D119" s="255" t="s">
        <v>201</v>
      </c>
      <c r="E119" s="81"/>
      <c r="F119" s="81"/>
      <c r="G119" s="221"/>
      <c r="H119" s="218"/>
      <c r="I119" s="247"/>
      <c r="J119" s="155"/>
      <c r="K119" s="312"/>
      <c r="L119" s="312"/>
      <c r="M119" s="143"/>
      <c r="N119" s="143"/>
      <c r="O119" s="156"/>
      <c r="P119" s="162"/>
      <c r="Q119" s="145"/>
    </row>
    <row r="120" spans="1:49" ht="21.6">
      <c r="B120" s="50"/>
      <c r="C120" s="54"/>
      <c r="D120" s="50"/>
      <c r="F120" s="50"/>
      <c r="G120" s="50"/>
      <c r="H120" s="50"/>
      <c r="I120" s="94"/>
      <c r="K120" s="51"/>
      <c r="L120" s="50"/>
      <c r="M120" s="50"/>
      <c r="N120" s="50"/>
      <c r="O120" s="50"/>
      <c r="Q120" s="50"/>
    </row>
    <row r="121" spans="1:49" ht="21.6">
      <c r="B121" s="50"/>
      <c r="C121" s="54"/>
      <c r="D121" s="50"/>
      <c r="F121" s="50"/>
      <c r="G121" s="50"/>
      <c r="H121" s="50"/>
      <c r="I121" s="94"/>
      <c r="K121" s="51"/>
      <c r="L121" s="50"/>
      <c r="M121" s="50"/>
      <c r="N121" s="50"/>
      <c r="O121" s="50"/>
      <c r="Q121" s="50"/>
    </row>
    <row r="122" spans="1:49" ht="21.6">
      <c r="B122" s="50"/>
      <c r="C122" s="54"/>
      <c r="D122" s="50"/>
      <c r="F122" s="50"/>
      <c r="G122" s="50"/>
      <c r="H122" s="50"/>
      <c r="I122" s="94"/>
      <c r="K122" s="51"/>
      <c r="L122" s="50"/>
      <c r="M122" s="50"/>
      <c r="N122" s="50"/>
      <c r="O122" s="50"/>
      <c r="Q122" s="50"/>
    </row>
    <row r="123" spans="1:49" ht="21.6">
      <c r="B123" s="50"/>
      <c r="C123" s="54"/>
      <c r="D123" s="50"/>
      <c r="F123" s="50"/>
      <c r="G123" s="50"/>
      <c r="H123" s="50"/>
      <c r="I123" s="94"/>
      <c r="K123" s="51"/>
      <c r="L123" s="50"/>
      <c r="M123" s="50"/>
      <c r="N123" s="50"/>
      <c r="O123" s="50"/>
      <c r="Q123" s="50"/>
    </row>
    <row r="124" spans="1:49" ht="21.6">
      <c r="B124" s="50"/>
      <c r="C124" s="54"/>
      <c r="D124" s="50"/>
      <c r="F124" s="50"/>
      <c r="G124" s="50"/>
      <c r="H124" s="50"/>
      <c r="I124" s="94"/>
      <c r="K124" s="51"/>
      <c r="L124" s="50"/>
      <c r="M124" s="50"/>
      <c r="N124" s="50"/>
      <c r="O124" s="50"/>
      <c r="Q124" s="50"/>
    </row>
    <row r="125" spans="1:49" ht="21.6">
      <c r="B125" s="50"/>
      <c r="C125" s="54"/>
      <c r="D125" s="50"/>
      <c r="F125" s="50"/>
      <c r="G125" s="50"/>
      <c r="H125" s="50"/>
      <c r="I125" s="94"/>
      <c r="K125" s="51"/>
      <c r="L125" s="50"/>
      <c r="M125" s="50"/>
      <c r="N125" s="50"/>
      <c r="O125" s="50"/>
      <c r="Q125" s="50"/>
    </row>
    <row r="126" spans="1:49" ht="21.6">
      <c r="B126" s="50"/>
      <c r="C126" s="54"/>
      <c r="D126" s="50"/>
      <c r="F126" s="50"/>
      <c r="G126" s="50"/>
      <c r="H126" s="50"/>
      <c r="I126" s="94"/>
      <c r="K126" s="51"/>
      <c r="L126" s="50"/>
      <c r="M126" s="50"/>
      <c r="N126" s="50"/>
      <c r="O126" s="50"/>
      <c r="Q126" s="50"/>
    </row>
    <row r="127" spans="1:49" ht="21.6">
      <c r="B127" s="50"/>
      <c r="C127" s="54"/>
      <c r="D127" s="50"/>
      <c r="F127" s="50"/>
      <c r="G127" s="50"/>
      <c r="H127" s="50"/>
      <c r="I127" s="94"/>
      <c r="K127" s="51"/>
      <c r="L127" s="50"/>
      <c r="M127" s="50"/>
      <c r="N127" s="50"/>
      <c r="O127" s="50"/>
      <c r="Q127" s="50"/>
    </row>
    <row r="128" spans="1:49" ht="21.6">
      <c r="B128" s="50"/>
      <c r="C128" s="54"/>
      <c r="D128" s="50"/>
      <c r="F128" s="50"/>
      <c r="G128" s="50"/>
      <c r="H128" s="50"/>
      <c r="I128" s="94"/>
      <c r="K128" s="51"/>
      <c r="L128" s="50"/>
      <c r="M128" s="50"/>
      <c r="N128" s="50"/>
      <c r="O128" s="50"/>
      <c r="Q128" s="50"/>
    </row>
    <row r="129" spans="3:16" s="50" customFormat="1" ht="21.6">
      <c r="C129" s="54"/>
      <c r="I129" s="94"/>
      <c r="J129" s="51"/>
      <c r="K129" s="51"/>
      <c r="P129" s="94"/>
    </row>
    <row r="130" spans="3:16" s="50" customFormat="1" ht="21.6">
      <c r="C130" s="54"/>
      <c r="I130" s="94"/>
      <c r="J130" s="51"/>
      <c r="K130" s="51"/>
      <c r="P130" s="94"/>
    </row>
    <row r="131" spans="3:16" s="50" customFormat="1" ht="21.6">
      <c r="C131" s="54"/>
      <c r="I131" s="94"/>
      <c r="J131" s="51"/>
      <c r="K131" s="51"/>
      <c r="P131" s="94"/>
    </row>
    <row r="132" spans="3:16" s="50" customFormat="1" ht="21.6">
      <c r="C132" s="54"/>
      <c r="I132" s="94"/>
      <c r="J132" s="51"/>
      <c r="K132" s="51"/>
      <c r="P132" s="94"/>
    </row>
    <row r="133" spans="3:16" s="50" customFormat="1" ht="21.6">
      <c r="C133" s="54"/>
      <c r="I133" s="94"/>
      <c r="J133" s="51"/>
      <c r="K133" s="51"/>
      <c r="P133" s="94"/>
    </row>
    <row r="134" spans="3:16" s="50" customFormat="1" ht="21.6">
      <c r="C134" s="54"/>
      <c r="I134" s="94"/>
      <c r="J134" s="51"/>
      <c r="K134" s="51"/>
      <c r="P134" s="94"/>
    </row>
    <row r="135" spans="3:16" s="50" customFormat="1" ht="21.6">
      <c r="C135" s="54"/>
      <c r="I135" s="94"/>
      <c r="J135" s="51"/>
      <c r="K135" s="51"/>
      <c r="P135" s="94"/>
    </row>
    <row r="136" spans="3:16" s="50" customFormat="1" ht="21.6">
      <c r="C136" s="54"/>
      <c r="I136" s="94"/>
      <c r="J136" s="51"/>
      <c r="K136" s="51"/>
      <c r="P136" s="94"/>
    </row>
    <row r="137" spans="3:16" s="50" customFormat="1" ht="21.6">
      <c r="C137" s="54"/>
      <c r="I137" s="94"/>
      <c r="J137" s="51"/>
      <c r="K137" s="51"/>
      <c r="P137" s="94"/>
    </row>
    <row r="138" spans="3:16" s="50" customFormat="1" ht="21.6">
      <c r="C138" s="54"/>
      <c r="I138" s="94"/>
      <c r="J138" s="51"/>
      <c r="K138" s="51"/>
      <c r="P138" s="94"/>
    </row>
    <row r="139" spans="3:16" s="50" customFormat="1" ht="21.6">
      <c r="C139" s="54"/>
      <c r="I139" s="94"/>
      <c r="J139" s="51"/>
      <c r="K139" s="51"/>
      <c r="P139" s="94"/>
    </row>
    <row r="140" spans="3:16" s="50" customFormat="1" ht="21.6">
      <c r="C140" s="54"/>
      <c r="I140" s="94"/>
      <c r="J140" s="51"/>
      <c r="K140" s="51"/>
      <c r="P140" s="94"/>
    </row>
    <row r="141" spans="3:16" s="50" customFormat="1" ht="21.6">
      <c r="C141" s="54"/>
      <c r="I141" s="94"/>
      <c r="J141" s="51"/>
      <c r="K141" s="51"/>
      <c r="P141" s="94"/>
    </row>
    <row r="142" spans="3:16" s="50" customFormat="1" ht="21.6">
      <c r="C142" s="54"/>
      <c r="I142" s="94"/>
      <c r="J142" s="51"/>
      <c r="K142" s="51"/>
      <c r="P142" s="94"/>
    </row>
    <row r="143" spans="3:16" s="50" customFormat="1" ht="21.6">
      <c r="C143" s="54"/>
      <c r="I143" s="94"/>
      <c r="J143" s="51"/>
      <c r="K143" s="51"/>
      <c r="P143" s="94"/>
    </row>
    <row r="144" spans="3:16" s="50" customFormat="1" ht="21.6">
      <c r="C144" s="54"/>
      <c r="I144" s="94"/>
      <c r="J144" s="51"/>
      <c r="K144" s="51"/>
      <c r="P144" s="94"/>
    </row>
    <row r="145" spans="3:16" s="50" customFormat="1" ht="21.6">
      <c r="C145" s="54"/>
      <c r="I145" s="94"/>
      <c r="J145" s="51"/>
      <c r="K145" s="51"/>
      <c r="P145" s="94"/>
    </row>
    <row r="146" spans="3:16" s="50" customFormat="1" ht="21.6">
      <c r="C146" s="54"/>
      <c r="I146" s="94"/>
      <c r="J146" s="51"/>
      <c r="K146" s="51"/>
      <c r="P146" s="94"/>
    </row>
    <row r="147" spans="3:16" s="50" customFormat="1" ht="21.6">
      <c r="C147" s="54"/>
      <c r="I147" s="94"/>
      <c r="J147" s="51"/>
      <c r="K147" s="51"/>
      <c r="P147" s="94"/>
    </row>
    <row r="148" spans="3:16" s="50" customFormat="1" ht="21.6">
      <c r="C148" s="54"/>
      <c r="I148" s="94"/>
      <c r="J148" s="51"/>
      <c r="K148" s="51"/>
      <c r="P148" s="94"/>
    </row>
    <row r="149" spans="3:16" s="50" customFormat="1" ht="21.6">
      <c r="C149" s="54"/>
      <c r="I149" s="94"/>
      <c r="J149" s="51"/>
      <c r="K149" s="51"/>
      <c r="P149" s="94"/>
    </row>
    <row r="150" spans="3:16" s="50" customFormat="1" ht="21.6">
      <c r="C150" s="54"/>
      <c r="I150" s="94"/>
      <c r="J150" s="51"/>
      <c r="K150" s="51"/>
      <c r="P150" s="94"/>
    </row>
    <row r="151" spans="3:16" s="50" customFormat="1" ht="21.6">
      <c r="C151" s="54"/>
      <c r="I151" s="94"/>
      <c r="J151" s="51"/>
      <c r="K151" s="51"/>
      <c r="P151" s="94"/>
    </row>
    <row r="152" spans="3:16" s="50" customFormat="1" ht="21.6">
      <c r="C152" s="54"/>
      <c r="I152" s="94"/>
      <c r="J152" s="51"/>
      <c r="K152" s="51"/>
      <c r="P152" s="94"/>
    </row>
    <row r="153" spans="3:16" s="50" customFormat="1" ht="21.6">
      <c r="C153" s="54"/>
      <c r="I153" s="94"/>
      <c r="J153" s="51"/>
      <c r="K153" s="51"/>
      <c r="P153" s="94"/>
    </row>
    <row r="154" spans="3:16" s="50" customFormat="1" ht="21.6">
      <c r="C154" s="54"/>
      <c r="I154" s="94"/>
      <c r="J154" s="51"/>
      <c r="K154" s="51"/>
      <c r="P154" s="94"/>
    </row>
    <row r="155" spans="3:16" s="50" customFormat="1" ht="21.6">
      <c r="C155" s="54"/>
      <c r="I155" s="94"/>
      <c r="J155" s="51"/>
      <c r="K155" s="51"/>
      <c r="P155" s="94"/>
    </row>
    <row r="156" spans="3:16" s="50" customFormat="1" ht="21.6">
      <c r="C156" s="54"/>
      <c r="I156" s="94"/>
      <c r="J156" s="51"/>
      <c r="K156" s="51"/>
      <c r="P156" s="94"/>
    </row>
    <row r="157" spans="3:16" s="50" customFormat="1" ht="21.6">
      <c r="C157" s="54"/>
      <c r="I157" s="94"/>
      <c r="J157" s="51"/>
      <c r="K157" s="51"/>
      <c r="P157" s="94"/>
    </row>
    <row r="158" spans="3:16" s="50" customFormat="1" ht="21.6">
      <c r="C158" s="54"/>
      <c r="I158" s="94"/>
      <c r="J158" s="51"/>
      <c r="K158" s="51"/>
      <c r="P158" s="94"/>
    </row>
    <row r="159" spans="3:16" s="50" customFormat="1" ht="21.6">
      <c r="C159" s="54"/>
      <c r="I159" s="94"/>
      <c r="J159" s="51"/>
      <c r="K159" s="51"/>
      <c r="P159" s="94"/>
    </row>
    <row r="160" spans="3:16" s="50" customFormat="1" ht="21.6">
      <c r="C160" s="54"/>
      <c r="I160" s="94"/>
      <c r="J160" s="51"/>
      <c r="K160" s="51"/>
      <c r="P160" s="94"/>
    </row>
    <row r="161" spans="3:16" s="50" customFormat="1" ht="21.6">
      <c r="C161" s="54"/>
      <c r="I161" s="94"/>
      <c r="J161" s="51"/>
      <c r="K161" s="51"/>
      <c r="P161" s="94"/>
    </row>
    <row r="162" spans="3:16" s="50" customFormat="1" ht="21.6">
      <c r="C162" s="54"/>
      <c r="I162" s="94"/>
      <c r="J162" s="51"/>
      <c r="K162" s="51"/>
      <c r="P162" s="94"/>
    </row>
    <row r="163" spans="3:16" s="50" customFormat="1" ht="21.6">
      <c r="C163" s="54"/>
      <c r="I163" s="94"/>
      <c r="J163" s="51"/>
      <c r="K163" s="51"/>
      <c r="P163" s="94"/>
    </row>
    <row r="164" spans="3:16" s="50" customFormat="1" ht="21.6">
      <c r="C164" s="54"/>
      <c r="I164" s="94"/>
      <c r="J164" s="51"/>
      <c r="K164" s="51"/>
      <c r="P164" s="94"/>
    </row>
    <row r="165" spans="3:16" s="50" customFormat="1" ht="21.6">
      <c r="C165" s="54"/>
      <c r="I165" s="94"/>
      <c r="J165" s="51"/>
      <c r="K165" s="51"/>
      <c r="P165" s="94"/>
    </row>
    <row r="166" spans="3:16" s="50" customFormat="1" ht="21.6">
      <c r="C166" s="54"/>
      <c r="I166" s="94"/>
      <c r="J166" s="51"/>
      <c r="K166" s="51"/>
      <c r="P166" s="94"/>
    </row>
    <row r="167" spans="3:16" s="50" customFormat="1" ht="21.6">
      <c r="C167" s="54"/>
      <c r="I167" s="94"/>
      <c r="J167" s="51"/>
      <c r="K167" s="51"/>
      <c r="P167" s="94"/>
    </row>
    <row r="168" spans="3:16" s="50" customFormat="1" ht="21.6">
      <c r="C168" s="54"/>
      <c r="I168" s="94"/>
      <c r="J168" s="51"/>
      <c r="K168" s="51"/>
      <c r="P168" s="94"/>
    </row>
    <row r="169" spans="3:16" s="50" customFormat="1" ht="21.6">
      <c r="C169" s="54"/>
      <c r="I169" s="94"/>
      <c r="J169" s="51"/>
      <c r="K169" s="51"/>
      <c r="P169" s="94"/>
    </row>
    <row r="170" spans="3:16" s="50" customFormat="1" ht="21.6">
      <c r="C170" s="54"/>
      <c r="I170" s="94"/>
      <c r="J170" s="51"/>
      <c r="K170" s="51"/>
      <c r="P170" s="94"/>
    </row>
    <row r="171" spans="3:16" s="50" customFormat="1" ht="21.6">
      <c r="C171" s="54"/>
      <c r="I171" s="94"/>
      <c r="J171" s="51"/>
      <c r="K171" s="51"/>
      <c r="P171" s="94"/>
    </row>
    <row r="172" spans="3:16" s="50" customFormat="1" ht="21.6">
      <c r="C172" s="54"/>
      <c r="I172" s="94"/>
      <c r="J172" s="51"/>
      <c r="K172" s="51"/>
      <c r="P172" s="94"/>
    </row>
    <row r="173" spans="3:16" s="50" customFormat="1" ht="21.6">
      <c r="C173" s="54"/>
      <c r="I173" s="94"/>
      <c r="J173" s="51"/>
      <c r="K173" s="51"/>
      <c r="P173" s="94"/>
    </row>
    <row r="174" spans="3:16" s="50" customFormat="1" ht="21.6">
      <c r="C174" s="54"/>
      <c r="I174" s="94"/>
      <c r="J174" s="51"/>
      <c r="K174" s="51"/>
      <c r="P174" s="94"/>
    </row>
    <row r="175" spans="3:16" s="50" customFormat="1" ht="21.6">
      <c r="C175" s="54"/>
      <c r="I175" s="94"/>
      <c r="J175" s="51"/>
      <c r="K175" s="51"/>
      <c r="P175" s="94"/>
    </row>
    <row r="176" spans="3:16" s="50" customFormat="1" ht="21.6">
      <c r="C176" s="54"/>
      <c r="I176" s="94"/>
      <c r="J176" s="51"/>
      <c r="K176" s="51"/>
      <c r="P176" s="94"/>
    </row>
    <row r="177" spans="3:16" s="50" customFormat="1" ht="21.6">
      <c r="C177" s="54"/>
      <c r="I177" s="94"/>
      <c r="J177" s="51"/>
      <c r="K177" s="51"/>
      <c r="P177" s="94"/>
    </row>
    <row r="178" spans="3:16" s="50" customFormat="1" ht="21.6">
      <c r="C178" s="54"/>
      <c r="I178" s="94"/>
      <c r="J178" s="51"/>
      <c r="K178" s="51"/>
      <c r="P178" s="94"/>
    </row>
    <row r="179" spans="3:16" s="50" customFormat="1" ht="21.6">
      <c r="C179" s="54"/>
      <c r="I179" s="94"/>
      <c r="J179" s="51"/>
      <c r="K179" s="51"/>
      <c r="P179" s="94"/>
    </row>
    <row r="180" spans="3:16" s="50" customFormat="1" ht="21.6">
      <c r="C180" s="54"/>
      <c r="I180" s="94"/>
      <c r="J180" s="51"/>
      <c r="K180" s="51"/>
      <c r="P180" s="94"/>
    </row>
    <row r="181" spans="3:16" s="50" customFormat="1" ht="21.6">
      <c r="C181" s="54"/>
      <c r="I181" s="94"/>
      <c r="J181" s="51"/>
      <c r="K181" s="51"/>
      <c r="P181" s="94"/>
    </row>
    <row r="182" spans="3:16" s="50" customFormat="1" ht="21.6">
      <c r="C182" s="54"/>
      <c r="I182" s="94"/>
      <c r="J182" s="51"/>
      <c r="K182" s="51"/>
      <c r="P182" s="94"/>
    </row>
    <row r="183" spans="3:16" s="50" customFormat="1" ht="21.6">
      <c r="C183" s="54"/>
      <c r="I183" s="94"/>
      <c r="J183" s="51"/>
      <c r="K183" s="51"/>
      <c r="P183" s="94"/>
    </row>
    <row r="184" spans="3:16" s="50" customFormat="1" ht="21.6">
      <c r="C184" s="54"/>
      <c r="I184" s="94"/>
      <c r="J184" s="51"/>
      <c r="K184" s="51"/>
      <c r="P184" s="94"/>
    </row>
    <row r="185" spans="3:16" s="50" customFormat="1" ht="21.6">
      <c r="C185" s="54"/>
      <c r="I185" s="94"/>
      <c r="J185" s="51"/>
      <c r="K185" s="51"/>
      <c r="P185" s="94"/>
    </row>
    <row r="186" spans="3:16" s="50" customFormat="1" ht="21.6">
      <c r="C186" s="54"/>
      <c r="I186" s="94"/>
      <c r="J186" s="51"/>
      <c r="K186" s="51"/>
      <c r="P186" s="94"/>
    </row>
    <row r="187" spans="3:16" s="50" customFormat="1" ht="21.6">
      <c r="C187" s="54"/>
      <c r="I187" s="94"/>
      <c r="J187" s="51"/>
      <c r="K187" s="51"/>
      <c r="P187" s="94"/>
    </row>
    <row r="188" spans="3:16" s="50" customFormat="1" ht="21.6">
      <c r="C188" s="54"/>
      <c r="I188" s="94"/>
      <c r="J188" s="51"/>
      <c r="K188" s="51"/>
      <c r="P188" s="94"/>
    </row>
    <row r="189" spans="3:16" s="50" customFormat="1" ht="21.6">
      <c r="C189" s="54"/>
      <c r="I189" s="94"/>
      <c r="J189" s="51"/>
      <c r="K189" s="51"/>
      <c r="P189" s="94"/>
    </row>
    <row r="190" spans="3:16" s="50" customFormat="1" ht="21.6">
      <c r="C190" s="54"/>
      <c r="I190" s="94"/>
      <c r="J190" s="51"/>
      <c r="K190" s="51"/>
      <c r="P190" s="94"/>
    </row>
    <row r="191" spans="3:16" s="50" customFormat="1" ht="21.6">
      <c r="C191" s="54"/>
      <c r="I191" s="94"/>
      <c r="J191" s="51"/>
      <c r="K191" s="51"/>
      <c r="P191" s="94"/>
    </row>
    <row r="192" spans="3:16" s="50" customFormat="1" ht="21.6">
      <c r="C192" s="54"/>
      <c r="I192" s="94"/>
      <c r="J192" s="51"/>
      <c r="K192" s="51"/>
      <c r="P192" s="94"/>
    </row>
    <row r="193" spans="3:16" s="50" customFormat="1" ht="21.6">
      <c r="C193" s="54"/>
      <c r="I193" s="94"/>
      <c r="J193" s="51"/>
      <c r="K193" s="51"/>
      <c r="P193" s="94"/>
    </row>
    <row r="194" spans="3:16" s="50" customFormat="1" ht="21.6">
      <c r="C194" s="54"/>
      <c r="I194" s="94"/>
      <c r="J194" s="51"/>
      <c r="K194" s="51"/>
      <c r="P194" s="94"/>
    </row>
    <row r="195" spans="3:16" s="50" customFormat="1" ht="21.6">
      <c r="C195" s="54"/>
      <c r="I195" s="94"/>
      <c r="J195" s="51"/>
      <c r="K195" s="51"/>
      <c r="P195" s="94"/>
    </row>
    <row r="196" spans="3:16" s="50" customFormat="1" ht="21.6">
      <c r="C196" s="54"/>
      <c r="I196" s="94"/>
      <c r="J196" s="51"/>
      <c r="K196" s="51"/>
      <c r="P196" s="94"/>
    </row>
    <row r="197" spans="3:16" s="50" customFormat="1" ht="21.6">
      <c r="C197" s="54"/>
      <c r="I197" s="94"/>
      <c r="J197" s="51"/>
      <c r="K197" s="51"/>
      <c r="P197" s="94"/>
    </row>
    <row r="198" spans="3:16" s="50" customFormat="1" ht="21.6">
      <c r="C198" s="54"/>
      <c r="I198" s="94"/>
      <c r="J198" s="51"/>
      <c r="K198" s="51"/>
      <c r="P198" s="94"/>
    </row>
    <row r="199" spans="3:16" s="50" customFormat="1" ht="21.6">
      <c r="C199" s="54"/>
      <c r="I199" s="94"/>
      <c r="J199" s="51"/>
      <c r="K199" s="51"/>
      <c r="P199" s="94"/>
    </row>
    <row r="200" spans="3:16" s="50" customFormat="1" ht="21.6">
      <c r="C200" s="54"/>
      <c r="I200" s="94"/>
      <c r="J200" s="51"/>
      <c r="K200" s="51"/>
      <c r="P200" s="94"/>
    </row>
    <row r="201" spans="3:16" s="50" customFormat="1" ht="21.6">
      <c r="C201" s="54"/>
      <c r="I201" s="94"/>
      <c r="J201" s="51"/>
      <c r="K201" s="51"/>
      <c r="P201" s="94"/>
    </row>
    <row r="202" spans="3:16" s="50" customFormat="1" ht="21.6">
      <c r="C202" s="54"/>
      <c r="I202" s="94"/>
      <c r="J202" s="51"/>
      <c r="K202" s="51"/>
      <c r="P202" s="94"/>
    </row>
    <row r="203" spans="3:16" s="50" customFormat="1" ht="21.6">
      <c r="C203" s="54"/>
      <c r="I203" s="266"/>
      <c r="J203" s="51"/>
      <c r="K203" s="51"/>
      <c r="P203" s="94"/>
    </row>
    <row r="204" spans="3:16" s="50" customFormat="1" ht="21.6">
      <c r="C204" s="54"/>
      <c r="I204" s="266"/>
      <c r="J204" s="51"/>
      <c r="K204" s="51"/>
      <c r="P204" s="94"/>
    </row>
    <row r="205" spans="3:16" s="50" customFormat="1" ht="21.6">
      <c r="C205" s="54"/>
      <c r="I205" s="266"/>
      <c r="J205" s="51"/>
      <c r="K205" s="51"/>
      <c r="P205" s="94"/>
    </row>
    <row r="206" spans="3:16" s="50" customFormat="1" ht="21.6">
      <c r="C206" s="54"/>
      <c r="I206" s="266"/>
      <c r="J206" s="51"/>
      <c r="K206" s="51"/>
      <c r="P206" s="94"/>
    </row>
    <row r="207" spans="3:16" s="50" customFormat="1" ht="21.6">
      <c r="C207" s="54"/>
      <c r="I207" s="266"/>
      <c r="J207" s="51"/>
      <c r="K207" s="51"/>
      <c r="P207" s="94"/>
    </row>
    <row r="208" spans="3:16" s="50" customFormat="1" ht="21.6">
      <c r="C208" s="54"/>
      <c r="I208" s="266"/>
      <c r="J208" s="51"/>
      <c r="K208" s="51"/>
      <c r="P208" s="94"/>
    </row>
    <row r="209" spans="3:16" s="50" customFormat="1" ht="21.6">
      <c r="C209" s="54"/>
      <c r="I209" s="266"/>
      <c r="J209" s="51"/>
      <c r="K209" s="51"/>
      <c r="P209" s="94"/>
    </row>
    <row r="210" spans="3:16" s="50" customFormat="1" ht="21.6">
      <c r="C210" s="54"/>
      <c r="I210" s="266"/>
      <c r="J210" s="51"/>
      <c r="K210" s="51"/>
      <c r="P210" s="94"/>
    </row>
    <row r="211" spans="3:16" s="50" customFormat="1" ht="21.6">
      <c r="C211" s="54"/>
      <c r="I211" s="266"/>
      <c r="J211" s="51"/>
      <c r="K211" s="51"/>
      <c r="P211" s="94"/>
    </row>
    <row r="212" spans="3:16" s="50" customFormat="1" ht="21.6">
      <c r="C212" s="54"/>
      <c r="I212" s="266"/>
      <c r="J212" s="51"/>
      <c r="K212" s="51"/>
      <c r="P212" s="94"/>
    </row>
    <row r="213" spans="3:16" s="50" customFormat="1" ht="21.6">
      <c r="C213" s="54"/>
      <c r="I213" s="266"/>
      <c r="J213" s="51"/>
      <c r="K213" s="51"/>
      <c r="P213" s="94"/>
    </row>
    <row r="214" spans="3:16" s="50" customFormat="1" ht="21.6">
      <c r="C214" s="54"/>
      <c r="I214" s="266"/>
      <c r="J214" s="51"/>
      <c r="K214" s="51"/>
      <c r="P214" s="94"/>
    </row>
    <row r="215" spans="3:16" s="50" customFormat="1" ht="21.6">
      <c r="C215" s="54"/>
      <c r="I215" s="266"/>
      <c r="J215" s="51"/>
      <c r="K215" s="51"/>
      <c r="P215" s="94"/>
    </row>
    <row r="216" spans="3:16" s="50" customFormat="1" ht="21.6">
      <c r="C216" s="54"/>
      <c r="I216" s="266"/>
      <c r="J216" s="51"/>
      <c r="K216" s="51"/>
      <c r="P216" s="94"/>
    </row>
    <row r="217" spans="3:16" s="50" customFormat="1" ht="21.6">
      <c r="C217" s="54"/>
      <c r="I217" s="266"/>
      <c r="J217" s="51"/>
      <c r="K217" s="51"/>
      <c r="P217" s="94"/>
    </row>
    <row r="218" spans="3:16" s="50" customFormat="1" ht="21.6">
      <c r="C218" s="54"/>
      <c r="I218" s="266"/>
      <c r="J218" s="51"/>
      <c r="K218" s="51"/>
      <c r="P218" s="94"/>
    </row>
    <row r="219" spans="3:16" s="50" customFormat="1" ht="21.6">
      <c r="C219" s="54"/>
      <c r="I219" s="266"/>
      <c r="J219" s="51"/>
      <c r="K219" s="51"/>
      <c r="P219" s="94"/>
    </row>
    <row r="220" spans="3:16" s="50" customFormat="1" ht="21.6">
      <c r="C220" s="54"/>
      <c r="I220" s="266"/>
      <c r="J220" s="51"/>
      <c r="K220" s="51"/>
      <c r="P220" s="94"/>
    </row>
    <row r="221" spans="3:16" s="50" customFormat="1" ht="21.6">
      <c r="C221" s="54"/>
      <c r="I221" s="266"/>
      <c r="J221" s="51"/>
      <c r="K221" s="51"/>
      <c r="P221" s="94"/>
    </row>
    <row r="222" spans="3:16" s="50" customFormat="1" ht="21.6">
      <c r="C222" s="54"/>
      <c r="I222" s="266"/>
      <c r="J222" s="51"/>
      <c r="K222" s="51"/>
      <c r="P222" s="94"/>
    </row>
    <row r="223" spans="3:16" s="50" customFormat="1" ht="21.6">
      <c r="C223" s="54"/>
      <c r="I223" s="266"/>
      <c r="J223" s="51"/>
      <c r="K223" s="51"/>
      <c r="P223" s="94"/>
    </row>
    <row r="224" spans="3:16" s="50" customFormat="1" ht="21.6">
      <c r="C224" s="54"/>
      <c r="I224" s="266"/>
      <c r="J224" s="51"/>
      <c r="K224" s="51"/>
      <c r="P224" s="94"/>
    </row>
    <row r="225" spans="3:16" s="50" customFormat="1" ht="21.6">
      <c r="C225" s="54"/>
      <c r="I225" s="266"/>
      <c r="J225" s="51"/>
      <c r="K225" s="51"/>
      <c r="P225" s="94"/>
    </row>
    <row r="226" spans="3:16" s="50" customFormat="1" ht="21.6">
      <c r="C226" s="54"/>
      <c r="I226" s="266"/>
      <c r="J226" s="51"/>
      <c r="K226" s="51"/>
      <c r="P226" s="94"/>
    </row>
    <row r="227" spans="3:16" s="50" customFormat="1" ht="21.6">
      <c r="C227" s="54"/>
      <c r="I227" s="266"/>
      <c r="J227" s="51"/>
      <c r="K227" s="51"/>
      <c r="P227" s="94"/>
    </row>
    <row r="228" spans="3:16" s="50" customFormat="1" ht="21.6">
      <c r="C228" s="54"/>
      <c r="I228" s="266"/>
      <c r="J228" s="51"/>
      <c r="K228" s="51"/>
      <c r="P228" s="94"/>
    </row>
    <row r="229" spans="3:16" s="50" customFormat="1" ht="21.6">
      <c r="C229" s="54"/>
      <c r="I229" s="266"/>
      <c r="J229" s="51"/>
      <c r="K229" s="51"/>
      <c r="P229" s="94"/>
    </row>
    <row r="230" spans="3:16" s="50" customFormat="1" ht="21.6">
      <c r="C230" s="54"/>
      <c r="I230" s="266"/>
      <c r="J230" s="51"/>
      <c r="K230" s="51"/>
      <c r="P230" s="94"/>
    </row>
    <row r="231" spans="3:16" s="50" customFormat="1" ht="21.6">
      <c r="C231" s="54"/>
      <c r="I231" s="266"/>
      <c r="J231" s="51"/>
      <c r="K231" s="51"/>
      <c r="P231" s="94"/>
    </row>
    <row r="232" spans="3:16" s="50" customFormat="1" ht="21.6">
      <c r="C232" s="54"/>
      <c r="I232" s="266"/>
      <c r="J232" s="51"/>
      <c r="K232" s="51"/>
      <c r="P232" s="94"/>
    </row>
    <row r="233" spans="3:16" s="50" customFormat="1" ht="21.6">
      <c r="C233" s="54"/>
      <c r="I233" s="266"/>
      <c r="J233" s="51"/>
      <c r="K233" s="51"/>
      <c r="P233" s="94"/>
    </row>
    <row r="234" spans="3:16" s="50" customFormat="1" ht="21.6">
      <c r="C234" s="54"/>
      <c r="I234" s="266"/>
      <c r="J234" s="51"/>
      <c r="K234" s="51"/>
      <c r="P234" s="94"/>
    </row>
    <row r="235" spans="3:16" s="50" customFormat="1" ht="21.6">
      <c r="C235" s="54"/>
      <c r="I235" s="266"/>
      <c r="J235" s="51"/>
      <c r="K235" s="51"/>
      <c r="P235" s="94"/>
    </row>
    <row r="236" spans="3:16" s="50" customFormat="1" ht="21.6">
      <c r="C236" s="54"/>
      <c r="I236" s="266"/>
      <c r="J236" s="51"/>
      <c r="K236" s="51"/>
      <c r="P236" s="94"/>
    </row>
    <row r="237" spans="3:16" s="50" customFormat="1" ht="21.6">
      <c r="C237" s="54"/>
      <c r="I237" s="266"/>
      <c r="J237" s="51"/>
      <c r="K237" s="51"/>
      <c r="P237" s="94"/>
    </row>
    <row r="238" spans="3:16" s="50" customFormat="1" ht="21.6">
      <c r="C238" s="54"/>
      <c r="I238" s="266"/>
      <c r="J238" s="51"/>
      <c r="K238" s="51"/>
      <c r="P238" s="94"/>
    </row>
    <row r="239" spans="3:16" s="50" customFormat="1" ht="21.6">
      <c r="C239" s="54"/>
      <c r="I239" s="266"/>
      <c r="J239" s="51"/>
      <c r="K239" s="51"/>
      <c r="P239" s="94"/>
    </row>
    <row r="240" spans="3:16" s="50" customFormat="1" ht="21.6">
      <c r="C240" s="54"/>
      <c r="I240" s="266"/>
      <c r="J240" s="51"/>
      <c r="K240" s="51"/>
      <c r="P240" s="94"/>
    </row>
    <row r="241" spans="3:16" s="50" customFormat="1" ht="21.6">
      <c r="C241" s="54"/>
      <c r="I241" s="266"/>
      <c r="J241" s="51"/>
      <c r="K241" s="51"/>
      <c r="P241" s="94"/>
    </row>
    <row r="242" spans="3:16" s="50" customFormat="1" ht="21.6">
      <c r="C242" s="54"/>
      <c r="I242" s="266"/>
      <c r="J242" s="51"/>
      <c r="K242" s="51"/>
      <c r="P242" s="94"/>
    </row>
    <row r="243" spans="3:16" s="50" customFormat="1" ht="21.6">
      <c r="C243" s="54"/>
      <c r="I243" s="266"/>
      <c r="J243" s="51"/>
      <c r="K243" s="51"/>
      <c r="P243" s="94"/>
    </row>
    <row r="244" spans="3:16" s="50" customFormat="1" ht="21.6">
      <c r="C244" s="54"/>
      <c r="I244" s="266"/>
      <c r="J244" s="51"/>
      <c r="K244" s="51"/>
      <c r="P244" s="94"/>
    </row>
    <row r="245" spans="3:16" s="50" customFormat="1" ht="21.6">
      <c r="C245" s="54"/>
      <c r="I245" s="266"/>
      <c r="J245" s="51"/>
      <c r="K245" s="51"/>
      <c r="P245" s="94"/>
    </row>
    <row r="246" spans="3:16" s="50" customFormat="1" ht="21.6">
      <c r="C246" s="54"/>
      <c r="I246" s="266"/>
      <c r="J246" s="51"/>
      <c r="K246" s="51"/>
      <c r="P246" s="94"/>
    </row>
    <row r="247" spans="3:16" s="50" customFormat="1" ht="21.6">
      <c r="C247" s="54"/>
      <c r="I247" s="266"/>
      <c r="J247" s="51"/>
      <c r="K247" s="51"/>
      <c r="P247" s="94"/>
    </row>
    <row r="248" spans="3:16" s="50" customFormat="1" ht="21.6">
      <c r="C248" s="54"/>
      <c r="I248" s="266"/>
      <c r="J248" s="51"/>
      <c r="K248" s="51"/>
      <c r="P248" s="94"/>
    </row>
    <row r="249" spans="3:16" s="50" customFormat="1" ht="21.6">
      <c r="C249" s="54"/>
      <c r="I249" s="266"/>
      <c r="J249" s="51"/>
      <c r="K249" s="51"/>
      <c r="P249" s="94"/>
    </row>
    <row r="250" spans="3:16" s="50" customFormat="1" ht="21.6">
      <c r="C250" s="54"/>
      <c r="I250" s="266"/>
      <c r="J250" s="51"/>
      <c r="K250" s="51"/>
      <c r="P250" s="94"/>
    </row>
    <row r="251" spans="3:16" s="50" customFormat="1" ht="21.6">
      <c r="C251" s="54"/>
      <c r="I251" s="266"/>
      <c r="J251" s="51"/>
      <c r="K251" s="51"/>
      <c r="P251" s="94"/>
    </row>
    <row r="252" spans="3:16" s="50" customFormat="1" ht="21.6">
      <c r="C252" s="54"/>
      <c r="I252" s="266"/>
      <c r="J252" s="51"/>
      <c r="K252" s="51"/>
      <c r="P252" s="94"/>
    </row>
    <row r="253" spans="3:16" s="50" customFormat="1" ht="21.6">
      <c r="C253" s="54"/>
      <c r="I253" s="266"/>
      <c r="J253" s="51"/>
      <c r="K253" s="51"/>
      <c r="P253" s="94"/>
    </row>
    <row r="254" spans="3:16" s="50" customFormat="1" ht="21.6">
      <c r="C254" s="54"/>
      <c r="I254" s="266"/>
      <c r="J254" s="51"/>
      <c r="K254" s="51"/>
      <c r="P254" s="94"/>
    </row>
    <row r="255" spans="3:16" s="50" customFormat="1" ht="21.6">
      <c r="C255" s="54"/>
      <c r="I255" s="266"/>
      <c r="J255" s="51"/>
      <c r="K255" s="51"/>
      <c r="P255" s="94"/>
    </row>
    <row r="256" spans="3:16" s="50" customFormat="1" ht="21.6">
      <c r="C256" s="54"/>
      <c r="I256" s="266"/>
      <c r="J256" s="51"/>
      <c r="K256" s="51"/>
      <c r="P256" s="94"/>
    </row>
    <row r="257" spans="3:16" s="50" customFormat="1" ht="21.6">
      <c r="C257" s="54"/>
      <c r="I257" s="266"/>
      <c r="J257" s="51"/>
      <c r="K257" s="51"/>
      <c r="P257" s="94"/>
    </row>
    <row r="258" spans="3:16" s="50" customFormat="1" ht="21.6">
      <c r="C258" s="54"/>
      <c r="I258" s="266"/>
      <c r="J258" s="51"/>
      <c r="K258" s="51"/>
      <c r="P258" s="94"/>
    </row>
    <row r="259" spans="3:16" s="50" customFormat="1" ht="21.6">
      <c r="C259" s="54"/>
      <c r="I259" s="266"/>
      <c r="J259" s="51"/>
      <c r="K259" s="51"/>
      <c r="P259" s="94"/>
    </row>
    <row r="260" spans="3:16" s="50" customFormat="1" ht="21.6">
      <c r="C260" s="54"/>
      <c r="I260" s="266"/>
      <c r="J260" s="51"/>
      <c r="K260" s="51"/>
      <c r="P260" s="94"/>
    </row>
    <row r="261" spans="3:16" s="50" customFormat="1" ht="21.6">
      <c r="C261" s="54"/>
      <c r="I261" s="266"/>
      <c r="J261" s="51"/>
      <c r="K261" s="51"/>
      <c r="P261" s="94"/>
    </row>
    <row r="262" spans="3:16" s="50" customFormat="1" ht="21.6">
      <c r="C262" s="54"/>
      <c r="I262" s="266"/>
      <c r="J262" s="51"/>
      <c r="K262" s="51"/>
      <c r="P262" s="94"/>
    </row>
    <row r="263" spans="3:16" s="50" customFormat="1" ht="21.6">
      <c r="C263" s="54"/>
      <c r="I263" s="266"/>
      <c r="J263" s="51"/>
      <c r="K263" s="51"/>
      <c r="P263" s="94"/>
    </row>
    <row r="264" spans="3:16" s="50" customFormat="1" ht="21.6">
      <c r="C264" s="54"/>
      <c r="I264" s="266"/>
      <c r="J264" s="51"/>
      <c r="K264" s="51"/>
      <c r="P264" s="94"/>
    </row>
    <row r="265" spans="3:16" s="50" customFormat="1" ht="21.6">
      <c r="C265" s="54"/>
      <c r="I265" s="266"/>
      <c r="J265" s="51"/>
      <c r="K265" s="51"/>
      <c r="P265" s="94"/>
    </row>
    <row r="266" spans="3:16" s="50" customFormat="1" ht="21.6">
      <c r="C266" s="54"/>
      <c r="I266" s="266"/>
      <c r="J266" s="51"/>
      <c r="K266" s="51"/>
      <c r="P266" s="94"/>
    </row>
    <row r="267" spans="3:16" s="50" customFormat="1" ht="21.6">
      <c r="C267" s="54"/>
      <c r="I267" s="266"/>
      <c r="J267" s="51"/>
      <c r="K267" s="51"/>
      <c r="P267" s="94"/>
    </row>
    <row r="268" spans="3:16" s="50" customFormat="1" ht="21.6">
      <c r="C268" s="54"/>
      <c r="I268" s="266"/>
      <c r="J268" s="51"/>
      <c r="K268" s="51"/>
      <c r="P268" s="94"/>
    </row>
    <row r="269" spans="3:16" s="50" customFormat="1" ht="21.6">
      <c r="C269" s="54"/>
      <c r="I269" s="266"/>
      <c r="J269" s="51"/>
      <c r="K269" s="51"/>
      <c r="P269" s="94"/>
    </row>
    <row r="270" spans="3:16" s="50" customFormat="1" ht="21.6">
      <c r="C270" s="54"/>
      <c r="I270" s="266"/>
      <c r="J270" s="51"/>
      <c r="K270" s="51"/>
      <c r="P270" s="94"/>
    </row>
    <row r="271" spans="3:16" s="50" customFormat="1" ht="21.6">
      <c r="C271" s="54"/>
      <c r="I271" s="266"/>
      <c r="J271" s="51"/>
      <c r="K271" s="51"/>
      <c r="P271" s="94"/>
    </row>
    <row r="272" spans="3:16" s="50" customFormat="1" ht="21.6">
      <c r="C272" s="54"/>
      <c r="I272" s="266"/>
      <c r="J272" s="51"/>
      <c r="K272" s="51"/>
      <c r="P272" s="94"/>
    </row>
    <row r="273" spans="3:16" s="50" customFormat="1" ht="21.6">
      <c r="C273" s="54"/>
      <c r="I273" s="266"/>
      <c r="J273" s="51"/>
      <c r="K273" s="51"/>
      <c r="P273" s="94"/>
    </row>
    <row r="274" spans="3:16" s="50" customFormat="1" ht="21.6">
      <c r="C274" s="54"/>
      <c r="I274" s="266"/>
      <c r="J274" s="51"/>
      <c r="K274" s="51"/>
      <c r="P274" s="94"/>
    </row>
    <row r="275" spans="3:16" s="50" customFormat="1" ht="21.6">
      <c r="C275" s="54"/>
      <c r="I275" s="266"/>
      <c r="J275" s="51"/>
      <c r="K275" s="51"/>
      <c r="P275" s="94"/>
    </row>
    <row r="276" spans="3:16" s="50" customFormat="1" ht="21.6">
      <c r="C276" s="54"/>
      <c r="I276" s="266"/>
      <c r="J276" s="51"/>
      <c r="K276" s="51"/>
      <c r="P276" s="94"/>
    </row>
    <row r="277" spans="3:16" s="50" customFormat="1" ht="21.6">
      <c r="C277" s="54"/>
      <c r="I277" s="266"/>
      <c r="J277" s="51"/>
      <c r="K277" s="51"/>
      <c r="P277" s="94"/>
    </row>
    <row r="278" spans="3:16" s="50" customFormat="1" ht="21.6">
      <c r="C278" s="54"/>
      <c r="I278" s="266"/>
      <c r="J278" s="51"/>
      <c r="K278" s="51"/>
      <c r="P278" s="94"/>
    </row>
    <row r="279" spans="3:16" s="50" customFormat="1" ht="21.6">
      <c r="C279" s="54"/>
      <c r="I279" s="266"/>
      <c r="J279" s="51"/>
      <c r="K279" s="51"/>
      <c r="P279" s="94"/>
    </row>
    <row r="280" spans="3:16" s="50" customFormat="1" ht="21.6">
      <c r="C280" s="54"/>
      <c r="I280" s="266"/>
      <c r="J280" s="51"/>
      <c r="K280" s="51"/>
      <c r="P280" s="94"/>
    </row>
    <row r="281" spans="3:16" s="50" customFormat="1" ht="21.6">
      <c r="C281" s="54"/>
      <c r="I281" s="266"/>
      <c r="J281" s="51"/>
      <c r="K281" s="51"/>
      <c r="P281" s="94"/>
    </row>
    <row r="282" spans="3:16" s="50" customFormat="1" ht="21.6">
      <c r="C282" s="54"/>
      <c r="I282" s="266"/>
      <c r="J282" s="51"/>
      <c r="K282" s="51"/>
      <c r="P282" s="94"/>
    </row>
    <row r="283" spans="3:16" s="50" customFormat="1" ht="21.6">
      <c r="C283" s="54"/>
      <c r="I283" s="266"/>
      <c r="J283" s="51"/>
      <c r="K283" s="51"/>
      <c r="P283" s="94"/>
    </row>
    <row r="284" spans="3:16" s="50" customFormat="1" ht="21.6">
      <c r="C284" s="54"/>
      <c r="I284" s="266"/>
      <c r="J284" s="51"/>
      <c r="K284" s="51"/>
      <c r="P284" s="94"/>
    </row>
    <row r="285" spans="3:16" s="50" customFormat="1" ht="21.6">
      <c r="C285" s="54"/>
      <c r="I285" s="266"/>
      <c r="J285" s="51"/>
      <c r="K285" s="51"/>
      <c r="P285" s="94"/>
    </row>
    <row r="286" spans="3:16" s="50" customFormat="1" ht="21.6">
      <c r="C286" s="54"/>
      <c r="I286" s="266"/>
      <c r="J286" s="51"/>
      <c r="K286" s="51"/>
      <c r="P286" s="94"/>
    </row>
    <row r="287" spans="3:16" s="50" customFormat="1" ht="21.6">
      <c r="C287" s="54"/>
      <c r="I287" s="266"/>
      <c r="J287" s="51"/>
      <c r="K287" s="51"/>
      <c r="P287" s="94"/>
    </row>
    <row r="288" spans="3:16" s="50" customFormat="1" ht="21.6">
      <c r="C288" s="54"/>
      <c r="I288" s="266"/>
      <c r="J288" s="51"/>
      <c r="K288" s="51"/>
      <c r="P288" s="94"/>
    </row>
    <row r="289" spans="3:16" s="50" customFormat="1" ht="21.6">
      <c r="C289" s="54"/>
      <c r="I289" s="266"/>
      <c r="J289" s="51"/>
      <c r="K289" s="51"/>
      <c r="P289" s="94"/>
    </row>
    <row r="290" spans="3:16" s="50" customFormat="1" ht="21.6">
      <c r="C290" s="54"/>
      <c r="I290" s="266"/>
      <c r="J290" s="51"/>
      <c r="K290" s="51"/>
      <c r="P290" s="94"/>
    </row>
    <row r="291" spans="3:16" s="50" customFormat="1" ht="21.6">
      <c r="C291" s="54"/>
      <c r="I291" s="266"/>
      <c r="J291" s="51"/>
      <c r="K291" s="51"/>
      <c r="P291" s="94"/>
    </row>
    <row r="292" spans="3:16" s="50" customFormat="1" ht="21.6">
      <c r="C292" s="54"/>
      <c r="I292" s="266"/>
      <c r="J292" s="51"/>
      <c r="K292" s="51"/>
      <c r="P292" s="94"/>
    </row>
    <row r="293" spans="3:16" s="50" customFormat="1" ht="21.6">
      <c r="C293" s="54"/>
      <c r="I293" s="266"/>
      <c r="J293" s="51"/>
      <c r="K293" s="51"/>
      <c r="P293" s="94"/>
    </row>
    <row r="294" spans="3:16" s="50" customFormat="1" ht="21.6">
      <c r="C294" s="54"/>
      <c r="I294" s="266"/>
      <c r="J294" s="51"/>
      <c r="K294" s="51"/>
      <c r="P294" s="94"/>
    </row>
    <row r="295" spans="3:16" s="50" customFormat="1" ht="21.6">
      <c r="C295" s="54"/>
      <c r="I295" s="266"/>
      <c r="J295" s="51"/>
      <c r="K295" s="51"/>
      <c r="P295" s="94"/>
    </row>
    <row r="296" spans="3:16" s="50" customFormat="1" ht="21.6">
      <c r="C296" s="54"/>
      <c r="I296" s="266"/>
      <c r="J296" s="51"/>
      <c r="K296" s="51"/>
      <c r="P296" s="94"/>
    </row>
    <row r="297" spans="3:16" s="50" customFormat="1" ht="21.6">
      <c r="C297" s="54"/>
      <c r="I297" s="266"/>
      <c r="J297" s="51"/>
      <c r="K297" s="51"/>
      <c r="P297" s="94"/>
    </row>
    <row r="298" spans="3:16" s="50" customFormat="1" ht="21.6">
      <c r="C298" s="54"/>
      <c r="I298" s="266"/>
      <c r="J298" s="51"/>
      <c r="K298" s="51"/>
      <c r="P298" s="94"/>
    </row>
    <row r="299" spans="3:16" s="50" customFormat="1" ht="21.6">
      <c r="C299" s="54"/>
      <c r="I299" s="266"/>
      <c r="J299" s="51"/>
      <c r="K299" s="51"/>
      <c r="P299" s="94"/>
    </row>
    <row r="300" spans="3:16" s="50" customFormat="1" ht="21.6">
      <c r="C300" s="54"/>
      <c r="I300" s="266"/>
      <c r="J300" s="51"/>
      <c r="K300" s="51"/>
      <c r="P300" s="94"/>
    </row>
    <row r="301" spans="3:16" s="50" customFormat="1" ht="21.6">
      <c r="C301" s="54"/>
      <c r="I301" s="266"/>
      <c r="J301" s="51"/>
      <c r="K301" s="51"/>
      <c r="P301" s="94"/>
    </row>
    <row r="302" spans="3:16" s="50" customFormat="1" ht="21.6">
      <c r="C302" s="54"/>
      <c r="I302" s="266"/>
      <c r="J302" s="51"/>
      <c r="K302" s="51"/>
      <c r="P302" s="94"/>
    </row>
    <row r="303" spans="3:16" s="50" customFormat="1" ht="21.6">
      <c r="C303" s="54"/>
      <c r="I303" s="266"/>
      <c r="J303" s="51"/>
      <c r="K303" s="51"/>
      <c r="P303" s="94"/>
    </row>
    <row r="304" spans="3:16" s="50" customFormat="1" ht="21.6">
      <c r="C304" s="54"/>
      <c r="I304" s="266"/>
      <c r="J304" s="51"/>
      <c r="K304" s="51"/>
      <c r="P304" s="94"/>
    </row>
    <row r="305" spans="3:16" s="50" customFormat="1" ht="21.6">
      <c r="C305" s="54"/>
      <c r="I305" s="266"/>
      <c r="J305" s="51"/>
      <c r="K305" s="51"/>
      <c r="P305" s="94"/>
    </row>
    <row r="306" spans="3:16" s="50" customFormat="1" ht="21.6">
      <c r="C306" s="54"/>
      <c r="I306" s="266"/>
      <c r="J306" s="51"/>
      <c r="K306" s="51"/>
      <c r="P306" s="94"/>
    </row>
    <row r="307" spans="3:16" s="50" customFormat="1" ht="21.6">
      <c r="C307" s="54"/>
      <c r="I307" s="266"/>
      <c r="J307" s="51"/>
      <c r="K307" s="51"/>
      <c r="P307" s="94"/>
    </row>
    <row r="308" spans="3:16" s="50" customFormat="1" ht="21.6">
      <c r="C308" s="54"/>
      <c r="I308" s="266"/>
      <c r="J308" s="51"/>
      <c r="K308" s="51"/>
      <c r="P308" s="94"/>
    </row>
    <row r="309" spans="3:16" s="50" customFormat="1" ht="21.6">
      <c r="C309" s="54"/>
      <c r="I309" s="266"/>
      <c r="J309" s="51"/>
      <c r="K309" s="51"/>
      <c r="P309" s="94"/>
    </row>
    <row r="310" spans="3:16" s="50" customFormat="1" ht="21.6">
      <c r="C310" s="54"/>
      <c r="I310" s="266"/>
      <c r="J310" s="51"/>
      <c r="K310" s="51"/>
      <c r="P310" s="94"/>
    </row>
    <row r="311" spans="3:16" s="50" customFormat="1" ht="21.6">
      <c r="C311" s="54"/>
      <c r="I311" s="266"/>
      <c r="J311" s="51"/>
      <c r="K311" s="51"/>
      <c r="P311" s="94"/>
    </row>
    <row r="312" spans="3:16" s="50" customFormat="1" ht="21.6">
      <c r="C312" s="54"/>
      <c r="I312" s="266"/>
      <c r="J312" s="51"/>
      <c r="K312" s="51"/>
      <c r="P312" s="94"/>
    </row>
    <row r="313" spans="3:16" s="50" customFormat="1" ht="21.6">
      <c r="C313" s="54"/>
      <c r="I313" s="266"/>
      <c r="J313" s="51"/>
      <c r="K313" s="51"/>
      <c r="P313" s="94"/>
    </row>
    <row r="314" spans="3:16" s="50" customFormat="1" ht="21.6">
      <c r="C314" s="54"/>
      <c r="I314" s="266"/>
      <c r="J314" s="51"/>
      <c r="K314" s="51"/>
      <c r="P314" s="94"/>
    </row>
    <row r="315" spans="3:16" s="50" customFormat="1" ht="21.6">
      <c r="C315" s="54"/>
      <c r="I315" s="266"/>
      <c r="J315" s="51"/>
      <c r="K315" s="51"/>
      <c r="P315" s="94"/>
    </row>
    <row r="316" spans="3:16" s="50" customFormat="1" ht="21.6">
      <c r="C316" s="54"/>
      <c r="I316" s="266"/>
      <c r="J316" s="51"/>
      <c r="K316" s="51"/>
      <c r="P316" s="94"/>
    </row>
    <row r="317" spans="3:16" s="50" customFormat="1" ht="21.6">
      <c r="C317" s="54"/>
      <c r="I317" s="266"/>
      <c r="J317" s="51"/>
      <c r="K317" s="51"/>
      <c r="P317" s="94"/>
    </row>
    <row r="318" spans="3:16" s="50" customFormat="1" ht="21.6">
      <c r="C318" s="54"/>
      <c r="I318" s="266"/>
      <c r="J318" s="51"/>
      <c r="K318" s="51"/>
      <c r="P318" s="94"/>
    </row>
    <row r="319" spans="3:16" s="50" customFormat="1" ht="21.6">
      <c r="C319" s="54"/>
      <c r="I319" s="266"/>
      <c r="J319" s="51"/>
      <c r="K319" s="51"/>
      <c r="P319" s="94"/>
    </row>
    <row r="320" spans="3:16" s="50" customFormat="1" ht="21.6">
      <c r="C320" s="54"/>
      <c r="I320" s="266"/>
      <c r="J320" s="51"/>
      <c r="K320" s="51"/>
      <c r="P320" s="94"/>
    </row>
    <row r="321" spans="3:16" s="50" customFormat="1" ht="21.6">
      <c r="C321" s="54"/>
      <c r="I321" s="266"/>
      <c r="J321" s="51"/>
      <c r="K321" s="51"/>
      <c r="P321" s="94"/>
    </row>
    <row r="322" spans="3:16" s="50" customFormat="1" ht="21.6">
      <c r="C322" s="54"/>
      <c r="I322" s="266"/>
      <c r="J322" s="51"/>
      <c r="K322" s="51"/>
      <c r="P322" s="94"/>
    </row>
    <row r="323" spans="3:16" s="50" customFormat="1" ht="21.6">
      <c r="C323" s="54"/>
      <c r="I323" s="266"/>
      <c r="J323" s="51"/>
      <c r="K323" s="51"/>
      <c r="P323" s="94"/>
    </row>
    <row r="324" spans="3:16" s="50" customFormat="1" ht="21.6">
      <c r="C324" s="54"/>
      <c r="I324" s="266"/>
      <c r="J324" s="51"/>
      <c r="K324" s="51"/>
      <c r="P324" s="94"/>
    </row>
    <row r="325" spans="3:16" s="50" customFormat="1" ht="21.6">
      <c r="C325" s="54"/>
      <c r="I325" s="266"/>
      <c r="J325" s="51"/>
      <c r="K325" s="51"/>
      <c r="P325" s="94"/>
    </row>
    <row r="326" spans="3:16" s="50" customFormat="1" ht="21.6">
      <c r="C326" s="54"/>
      <c r="I326" s="266"/>
      <c r="J326" s="51"/>
      <c r="K326" s="51"/>
      <c r="P326" s="94"/>
    </row>
    <row r="327" spans="3:16" s="50" customFormat="1" ht="21.6">
      <c r="C327" s="54"/>
      <c r="I327" s="266"/>
      <c r="J327" s="51"/>
      <c r="K327" s="51"/>
      <c r="P327" s="94"/>
    </row>
    <row r="328" spans="3:16" s="50" customFormat="1" ht="21.6">
      <c r="C328" s="54"/>
      <c r="I328" s="266"/>
      <c r="J328" s="51"/>
      <c r="K328" s="51"/>
      <c r="P328" s="94"/>
    </row>
    <row r="329" spans="3:16" s="50" customFormat="1" ht="21.6">
      <c r="C329" s="54"/>
      <c r="I329" s="266"/>
      <c r="J329" s="51"/>
      <c r="K329" s="51"/>
      <c r="P329" s="94"/>
    </row>
    <row r="330" spans="3:16" s="50" customFormat="1" ht="21.6">
      <c r="C330" s="54"/>
      <c r="I330" s="266"/>
      <c r="J330" s="51"/>
      <c r="K330" s="51"/>
      <c r="P330" s="94"/>
    </row>
    <row r="331" spans="3:16" s="50" customFormat="1" ht="21.6">
      <c r="C331" s="54"/>
      <c r="I331" s="266"/>
      <c r="J331" s="51"/>
      <c r="K331" s="51"/>
      <c r="P331" s="94"/>
    </row>
    <row r="332" spans="3:16" s="50" customFormat="1" ht="21.6">
      <c r="C332" s="54"/>
      <c r="I332" s="266"/>
      <c r="J332" s="51"/>
      <c r="K332" s="51"/>
      <c r="P332" s="94"/>
    </row>
    <row r="333" spans="3:16" s="50" customFormat="1" ht="21.6">
      <c r="C333" s="54"/>
      <c r="I333" s="266"/>
      <c r="J333" s="51"/>
      <c r="K333" s="51"/>
      <c r="P333" s="94"/>
    </row>
    <row r="334" spans="3:16" s="50" customFormat="1" ht="21.6">
      <c r="C334" s="54"/>
      <c r="I334" s="266"/>
      <c r="J334" s="51"/>
      <c r="K334" s="51"/>
      <c r="P334" s="94"/>
    </row>
    <row r="335" spans="3:16" s="50" customFormat="1" ht="21.6">
      <c r="C335" s="54"/>
      <c r="I335" s="266"/>
      <c r="J335" s="51"/>
      <c r="K335" s="51"/>
      <c r="P335" s="94"/>
    </row>
    <row r="336" spans="3:16" s="50" customFormat="1" ht="21.6">
      <c r="C336" s="54"/>
      <c r="I336" s="266"/>
      <c r="J336" s="51"/>
      <c r="K336" s="51"/>
      <c r="P336" s="94"/>
    </row>
    <row r="337" spans="3:16" s="50" customFormat="1" ht="21.6">
      <c r="C337" s="54"/>
      <c r="I337" s="266"/>
      <c r="J337" s="51"/>
      <c r="K337" s="51"/>
      <c r="P337" s="94"/>
    </row>
    <row r="338" spans="3:16" s="50" customFormat="1" ht="21.6">
      <c r="C338" s="54"/>
      <c r="I338" s="266"/>
      <c r="J338" s="51"/>
      <c r="K338" s="51"/>
      <c r="P338" s="94"/>
    </row>
    <row r="339" spans="3:16" s="50" customFormat="1" ht="21.6">
      <c r="C339" s="54"/>
      <c r="I339" s="266"/>
      <c r="J339" s="51"/>
      <c r="K339" s="51"/>
      <c r="P339" s="94"/>
    </row>
    <row r="340" spans="3:16" s="50" customFormat="1" ht="21.6">
      <c r="C340" s="54"/>
      <c r="I340" s="266"/>
      <c r="J340" s="51"/>
      <c r="K340" s="51"/>
      <c r="P340" s="94"/>
    </row>
    <row r="341" spans="3:16" s="50" customFormat="1" ht="21.6">
      <c r="C341" s="54"/>
      <c r="I341" s="266"/>
      <c r="J341" s="51"/>
      <c r="K341" s="51"/>
      <c r="P341" s="94"/>
    </row>
    <row r="342" spans="3:16" s="50" customFormat="1" ht="21.6">
      <c r="C342" s="54"/>
      <c r="I342" s="266"/>
      <c r="J342" s="51"/>
      <c r="K342" s="51"/>
      <c r="P342" s="94"/>
    </row>
    <row r="343" spans="3:16" s="50" customFormat="1" ht="21.6">
      <c r="C343" s="54"/>
      <c r="I343" s="266"/>
      <c r="J343" s="51"/>
      <c r="K343" s="51"/>
      <c r="P343" s="94"/>
    </row>
    <row r="344" spans="3:16" s="50" customFormat="1" ht="21.6">
      <c r="C344" s="54"/>
      <c r="I344" s="266"/>
      <c r="J344" s="51"/>
      <c r="K344" s="51"/>
      <c r="P344" s="94"/>
    </row>
    <row r="345" spans="3:16" s="50" customFormat="1" ht="21.6">
      <c r="C345" s="54"/>
      <c r="I345" s="266"/>
      <c r="J345" s="51"/>
      <c r="K345" s="51"/>
      <c r="P345" s="94"/>
    </row>
    <row r="346" spans="3:16" s="50" customFormat="1" ht="21.6">
      <c r="C346" s="54"/>
      <c r="I346" s="266"/>
      <c r="J346" s="51"/>
      <c r="K346" s="51"/>
      <c r="P346" s="94"/>
    </row>
    <row r="347" spans="3:16" s="50" customFormat="1" ht="21.6">
      <c r="C347" s="54"/>
      <c r="I347" s="266"/>
      <c r="J347" s="51"/>
      <c r="K347" s="51"/>
      <c r="P347" s="94"/>
    </row>
    <row r="348" spans="3:16" s="50" customFormat="1" ht="21.6">
      <c r="C348" s="54"/>
      <c r="I348" s="266"/>
      <c r="J348" s="51"/>
      <c r="K348" s="51"/>
      <c r="P348" s="94"/>
    </row>
    <row r="349" spans="3:16" s="50" customFormat="1" ht="21.6">
      <c r="C349" s="54"/>
      <c r="I349" s="266"/>
      <c r="J349" s="51"/>
      <c r="K349" s="51"/>
      <c r="P349" s="94"/>
    </row>
    <row r="350" spans="3:16" s="50" customFormat="1" ht="21.6">
      <c r="C350" s="54"/>
      <c r="I350" s="266"/>
      <c r="J350" s="51"/>
      <c r="K350" s="51"/>
      <c r="P350" s="94"/>
    </row>
    <row r="351" spans="3:16" s="50" customFormat="1" ht="21.6">
      <c r="C351" s="54"/>
      <c r="I351" s="266"/>
      <c r="J351" s="51"/>
      <c r="K351" s="51"/>
      <c r="P351" s="94"/>
    </row>
    <row r="352" spans="3:16" s="50" customFormat="1" ht="21.6">
      <c r="C352" s="54"/>
      <c r="I352" s="266"/>
      <c r="J352" s="51"/>
      <c r="K352" s="51"/>
      <c r="P352" s="94"/>
    </row>
    <row r="353" spans="3:16" s="50" customFormat="1" ht="21.6">
      <c r="C353" s="54"/>
      <c r="I353" s="266"/>
      <c r="J353" s="51"/>
      <c r="K353" s="51"/>
      <c r="P353" s="94"/>
    </row>
    <row r="354" spans="3:16" s="50" customFormat="1" ht="21.6">
      <c r="C354" s="54"/>
      <c r="I354" s="266"/>
      <c r="J354" s="51"/>
      <c r="K354" s="51"/>
      <c r="P354" s="94"/>
    </row>
    <row r="355" spans="3:16" s="50" customFormat="1" ht="21.6">
      <c r="C355" s="54"/>
      <c r="I355" s="266"/>
      <c r="J355" s="51"/>
      <c r="K355" s="51"/>
      <c r="P355" s="94"/>
    </row>
    <row r="356" spans="3:16" s="50" customFormat="1" ht="21.6">
      <c r="C356" s="54"/>
      <c r="I356" s="266"/>
      <c r="J356" s="51"/>
      <c r="K356" s="51"/>
      <c r="P356" s="94"/>
    </row>
    <row r="357" spans="3:16" s="50" customFormat="1" ht="21.6">
      <c r="C357" s="54"/>
      <c r="I357" s="266"/>
      <c r="J357" s="51"/>
      <c r="K357" s="51"/>
      <c r="P357" s="94"/>
    </row>
    <row r="358" spans="3:16" s="50" customFormat="1" ht="21.6">
      <c r="C358" s="54"/>
      <c r="I358" s="266"/>
      <c r="J358" s="51"/>
      <c r="K358" s="51"/>
      <c r="P358" s="94"/>
    </row>
    <row r="359" spans="3:16" s="50" customFormat="1" ht="21.6">
      <c r="C359" s="54"/>
      <c r="I359" s="266"/>
      <c r="J359" s="51"/>
      <c r="K359" s="51"/>
      <c r="P359" s="94"/>
    </row>
    <row r="360" spans="3:16" s="50" customFormat="1" ht="21.6">
      <c r="C360" s="54"/>
      <c r="I360" s="266"/>
      <c r="J360" s="51"/>
      <c r="K360" s="51"/>
      <c r="P360" s="94"/>
    </row>
    <row r="361" spans="3:16" s="50" customFormat="1" ht="21.6">
      <c r="C361" s="54"/>
      <c r="I361" s="266"/>
      <c r="J361" s="51"/>
      <c r="K361" s="51"/>
      <c r="P361" s="94"/>
    </row>
    <row r="362" spans="3:16" s="50" customFormat="1" ht="21.6">
      <c r="C362" s="54"/>
      <c r="I362" s="266"/>
      <c r="J362" s="51"/>
      <c r="K362" s="51"/>
      <c r="P362" s="94"/>
    </row>
    <row r="363" spans="3:16" s="50" customFormat="1" ht="21.6">
      <c r="C363" s="54"/>
      <c r="I363" s="266"/>
      <c r="J363" s="51"/>
      <c r="K363" s="51"/>
      <c r="P363" s="94"/>
    </row>
    <row r="364" spans="3:16" s="50" customFormat="1" ht="21.6">
      <c r="C364" s="54"/>
      <c r="I364" s="266"/>
      <c r="J364" s="51"/>
      <c r="K364" s="51"/>
      <c r="P364" s="94"/>
    </row>
    <row r="365" spans="3:16" s="50" customFormat="1" ht="21.6">
      <c r="C365" s="54"/>
      <c r="I365" s="266"/>
      <c r="J365" s="51"/>
      <c r="K365" s="51"/>
      <c r="P365" s="94"/>
    </row>
    <row r="366" spans="3:16" s="50" customFormat="1" ht="21.6">
      <c r="C366" s="54"/>
      <c r="I366" s="266"/>
      <c r="J366" s="51"/>
      <c r="K366" s="51"/>
      <c r="P366" s="94"/>
    </row>
    <row r="367" spans="3:16" s="50" customFormat="1" ht="21.6">
      <c r="C367" s="54"/>
      <c r="I367" s="266"/>
      <c r="J367" s="51"/>
      <c r="K367" s="51"/>
      <c r="P367" s="94"/>
    </row>
    <row r="368" spans="3:16" s="50" customFormat="1" ht="21.6">
      <c r="C368" s="54"/>
      <c r="I368" s="266"/>
      <c r="J368" s="51"/>
      <c r="K368" s="51"/>
      <c r="P368" s="94"/>
    </row>
    <row r="369" spans="3:16" s="50" customFormat="1" ht="21.6">
      <c r="C369" s="54"/>
      <c r="I369" s="266"/>
      <c r="J369" s="51"/>
      <c r="K369" s="51"/>
      <c r="P369" s="94"/>
    </row>
    <row r="370" spans="3:16" s="50" customFormat="1" ht="21.6">
      <c r="C370" s="54"/>
      <c r="I370" s="266"/>
      <c r="J370" s="51"/>
      <c r="K370" s="51"/>
      <c r="P370" s="94"/>
    </row>
    <row r="371" spans="3:16" s="50" customFormat="1" ht="21.6">
      <c r="C371" s="54"/>
      <c r="I371" s="266"/>
      <c r="J371" s="51"/>
      <c r="K371" s="51"/>
      <c r="P371" s="94"/>
    </row>
    <row r="372" spans="3:16" s="50" customFormat="1" ht="21.6">
      <c r="C372" s="54"/>
      <c r="I372" s="266"/>
      <c r="J372" s="51"/>
      <c r="K372" s="51"/>
      <c r="P372" s="94"/>
    </row>
    <row r="373" spans="3:16" s="50" customFormat="1" ht="21.6">
      <c r="C373" s="54"/>
      <c r="I373" s="266"/>
      <c r="J373" s="51"/>
      <c r="K373" s="51"/>
      <c r="P373" s="94"/>
    </row>
    <row r="374" spans="3:16" s="50" customFormat="1" ht="21.6">
      <c r="C374" s="54"/>
      <c r="I374" s="266"/>
      <c r="J374" s="51"/>
      <c r="K374" s="51"/>
      <c r="P374" s="94"/>
    </row>
    <row r="375" spans="3:16" s="50" customFormat="1" ht="21.6">
      <c r="C375" s="54"/>
      <c r="I375" s="266"/>
      <c r="J375" s="51"/>
      <c r="K375" s="51"/>
      <c r="P375" s="94"/>
    </row>
    <row r="376" spans="3:16" s="50" customFormat="1" ht="21.6">
      <c r="C376" s="54"/>
      <c r="I376" s="266"/>
      <c r="J376" s="51"/>
      <c r="K376" s="51"/>
      <c r="P376" s="94"/>
    </row>
    <row r="377" spans="3:16" s="50" customFormat="1" ht="21.6">
      <c r="C377" s="54"/>
      <c r="I377" s="266"/>
      <c r="J377" s="51"/>
      <c r="K377" s="51"/>
      <c r="P377" s="94"/>
    </row>
    <row r="378" spans="3:16" s="50" customFormat="1" ht="21.6">
      <c r="C378" s="54"/>
      <c r="I378" s="266"/>
      <c r="J378" s="51"/>
      <c r="K378" s="51"/>
      <c r="P378" s="94"/>
    </row>
    <row r="379" spans="3:16" s="50" customFormat="1" ht="21.6">
      <c r="C379" s="54"/>
      <c r="I379" s="266"/>
      <c r="J379" s="51"/>
      <c r="K379" s="51"/>
      <c r="P379" s="94"/>
    </row>
    <row r="380" spans="3:16" s="50" customFormat="1" ht="21.6">
      <c r="C380" s="54"/>
      <c r="I380" s="266"/>
      <c r="J380" s="51"/>
      <c r="K380" s="51"/>
      <c r="P380" s="94"/>
    </row>
    <row r="381" spans="3:16" s="50" customFormat="1" ht="21.6">
      <c r="C381" s="54"/>
      <c r="I381" s="266"/>
      <c r="J381" s="51"/>
      <c r="K381" s="51"/>
      <c r="P381" s="94"/>
    </row>
    <row r="382" spans="3:16" s="50" customFormat="1" ht="21.6">
      <c r="C382" s="54"/>
      <c r="I382" s="266"/>
      <c r="J382" s="51"/>
      <c r="K382" s="51"/>
      <c r="P382" s="94"/>
    </row>
    <row r="383" spans="3:16" s="50" customFormat="1" ht="21.6">
      <c r="C383" s="54"/>
      <c r="I383" s="266"/>
      <c r="J383" s="51"/>
      <c r="K383" s="51"/>
      <c r="P383" s="94"/>
    </row>
    <row r="384" spans="3:16" s="50" customFormat="1" ht="21.6">
      <c r="C384" s="54"/>
      <c r="I384" s="266"/>
      <c r="J384" s="51"/>
      <c r="K384" s="51"/>
      <c r="P384" s="94"/>
    </row>
    <row r="385" spans="3:16" s="50" customFormat="1" ht="21.6">
      <c r="C385" s="54"/>
      <c r="I385" s="266"/>
      <c r="J385" s="51"/>
      <c r="K385" s="51"/>
      <c r="P385" s="94"/>
    </row>
    <row r="386" spans="3:16" s="50" customFormat="1" ht="21.6">
      <c r="C386" s="54"/>
      <c r="I386" s="266"/>
      <c r="J386" s="51"/>
      <c r="K386" s="51"/>
      <c r="P386" s="94"/>
    </row>
    <row r="387" spans="3:16" s="50" customFormat="1" ht="21.6">
      <c r="C387" s="54"/>
      <c r="I387" s="266"/>
      <c r="J387" s="51"/>
      <c r="K387" s="51"/>
      <c r="P387" s="94"/>
    </row>
    <row r="388" spans="3:16" s="50" customFormat="1" ht="21.6">
      <c r="C388" s="54"/>
      <c r="I388" s="266"/>
      <c r="J388" s="51"/>
      <c r="K388" s="51"/>
      <c r="P388" s="94"/>
    </row>
    <row r="389" spans="3:16" s="50" customFormat="1" ht="21.6">
      <c r="C389" s="54"/>
      <c r="I389" s="266"/>
      <c r="J389" s="51"/>
      <c r="K389" s="51"/>
      <c r="P389" s="94"/>
    </row>
    <row r="390" spans="3:16" s="50" customFormat="1" ht="21.6">
      <c r="C390" s="54"/>
      <c r="I390" s="266"/>
      <c r="J390" s="51"/>
      <c r="K390" s="51"/>
      <c r="P390" s="94"/>
    </row>
    <row r="391" spans="3:16" s="50" customFormat="1" ht="21.6">
      <c r="C391" s="54"/>
      <c r="I391" s="266"/>
      <c r="J391" s="51"/>
      <c r="K391" s="51"/>
      <c r="P391" s="94"/>
    </row>
    <row r="392" spans="3:16" s="50" customFormat="1" ht="21.6">
      <c r="C392" s="54"/>
      <c r="I392" s="266"/>
      <c r="J392" s="51"/>
      <c r="K392" s="51"/>
      <c r="P392" s="94"/>
    </row>
    <row r="393" spans="3:16" s="50" customFormat="1" ht="21.6">
      <c r="C393" s="54"/>
      <c r="I393" s="266"/>
      <c r="J393" s="51"/>
      <c r="K393" s="51"/>
      <c r="P393" s="94"/>
    </row>
    <row r="394" spans="3:16" s="50" customFormat="1" ht="21.6">
      <c r="C394" s="54"/>
      <c r="I394" s="266"/>
      <c r="J394" s="51"/>
      <c r="K394" s="51"/>
      <c r="P394" s="94"/>
    </row>
    <row r="395" spans="3:16" s="50" customFormat="1" ht="21.6">
      <c r="C395" s="54"/>
      <c r="I395" s="266"/>
      <c r="J395" s="51"/>
      <c r="K395" s="51"/>
      <c r="P395" s="94"/>
    </row>
    <row r="396" spans="3:16" s="50" customFormat="1" ht="21.6">
      <c r="C396" s="54"/>
      <c r="I396" s="266"/>
      <c r="J396" s="51"/>
      <c r="K396" s="51"/>
      <c r="P396" s="94"/>
    </row>
    <row r="397" spans="3:16" s="50" customFormat="1" ht="21.6">
      <c r="C397" s="54"/>
      <c r="I397" s="266"/>
      <c r="J397" s="51"/>
      <c r="K397" s="51"/>
      <c r="P397" s="94"/>
    </row>
    <row r="398" spans="3:16" s="50" customFormat="1" ht="21.6">
      <c r="C398" s="54"/>
      <c r="I398" s="266"/>
      <c r="J398" s="51"/>
      <c r="K398" s="51"/>
      <c r="P398" s="94"/>
    </row>
    <row r="399" spans="3:16" s="50" customFormat="1" ht="21.6">
      <c r="C399" s="54"/>
      <c r="I399" s="266"/>
      <c r="J399" s="51"/>
      <c r="K399" s="51"/>
      <c r="P399" s="94"/>
    </row>
    <row r="400" spans="3:16" s="50" customFormat="1" ht="21.6">
      <c r="C400" s="54"/>
      <c r="I400" s="266"/>
      <c r="J400" s="51"/>
      <c r="K400" s="51"/>
      <c r="P400" s="94"/>
    </row>
    <row r="401" spans="3:16" s="50" customFormat="1" ht="21.6">
      <c r="C401" s="54"/>
      <c r="I401" s="266"/>
      <c r="J401" s="51"/>
      <c r="K401" s="51"/>
      <c r="P401" s="94"/>
    </row>
    <row r="402" spans="3:16" s="50" customFormat="1" ht="21.6">
      <c r="C402" s="54"/>
      <c r="I402" s="266"/>
      <c r="J402" s="51"/>
      <c r="K402" s="51"/>
      <c r="P402" s="94"/>
    </row>
    <row r="403" spans="3:16" s="50" customFormat="1" ht="21.6">
      <c r="C403" s="54"/>
      <c r="I403" s="266"/>
      <c r="J403" s="51"/>
      <c r="K403" s="51"/>
      <c r="P403" s="94"/>
    </row>
    <row r="404" spans="3:16" s="50" customFormat="1" ht="21.6">
      <c r="C404" s="54"/>
      <c r="I404" s="266"/>
      <c r="J404" s="51"/>
      <c r="K404" s="51"/>
      <c r="P404" s="94"/>
    </row>
    <row r="405" spans="3:16" s="50" customFormat="1" ht="21.6">
      <c r="C405" s="54"/>
      <c r="I405" s="266"/>
      <c r="J405" s="51"/>
      <c r="K405" s="51"/>
      <c r="P405" s="94"/>
    </row>
    <row r="406" spans="3:16" s="50" customFormat="1" ht="21.6">
      <c r="C406" s="54"/>
      <c r="I406" s="266"/>
      <c r="J406" s="51"/>
      <c r="K406" s="51"/>
      <c r="P406" s="94"/>
    </row>
    <row r="407" spans="3:16" s="50" customFormat="1" ht="21.6">
      <c r="C407" s="54"/>
      <c r="I407" s="266"/>
      <c r="J407" s="51"/>
      <c r="K407" s="51"/>
      <c r="P407" s="94"/>
    </row>
    <row r="408" spans="3:16" s="50" customFormat="1" ht="21.6">
      <c r="C408" s="54"/>
      <c r="I408" s="266"/>
      <c r="J408" s="51"/>
      <c r="K408" s="51"/>
      <c r="P408" s="94"/>
    </row>
    <row r="409" spans="3:16" s="50" customFormat="1" ht="21.6">
      <c r="C409" s="54"/>
      <c r="I409" s="266"/>
      <c r="J409" s="51"/>
      <c r="K409" s="51"/>
      <c r="P409" s="94"/>
    </row>
    <row r="410" spans="3:16" s="50" customFormat="1" ht="21.6">
      <c r="C410" s="54"/>
      <c r="I410" s="266"/>
      <c r="J410" s="51"/>
      <c r="K410" s="51"/>
      <c r="P410" s="94"/>
    </row>
    <row r="411" spans="3:16" s="50" customFormat="1" ht="21.6">
      <c r="C411" s="54"/>
      <c r="I411" s="266"/>
      <c r="J411" s="51"/>
      <c r="K411" s="51"/>
      <c r="P411" s="94"/>
    </row>
    <row r="412" spans="3:16" s="50" customFormat="1" ht="21.6">
      <c r="C412" s="54"/>
      <c r="I412" s="266"/>
      <c r="J412" s="51"/>
      <c r="K412" s="51"/>
      <c r="P412" s="94"/>
    </row>
    <row r="413" spans="3:16" s="50" customFormat="1" ht="21.6">
      <c r="C413" s="54"/>
      <c r="I413" s="266"/>
      <c r="J413" s="51"/>
      <c r="K413" s="51"/>
      <c r="P413" s="94"/>
    </row>
    <row r="414" spans="3:16" s="50" customFormat="1" ht="21.6">
      <c r="C414" s="54"/>
      <c r="I414" s="266"/>
      <c r="J414" s="51"/>
      <c r="K414" s="51"/>
      <c r="P414" s="94"/>
    </row>
    <row r="415" spans="3:16" s="50" customFormat="1" ht="21.6">
      <c r="C415" s="54"/>
      <c r="I415" s="266"/>
      <c r="J415" s="51"/>
      <c r="K415" s="51"/>
      <c r="P415" s="94"/>
    </row>
    <row r="416" spans="3:16" s="50" customFormat="1" ht="21.6">
      <c r="C416" s="54"/>
      <c r="I416" s="266"/>
      <c r="J416" s="51"/>
      <c r="K416" s="51"/>
      <c r="P416" s="94"/>
    </row>
    <row r="417" spans="3:16" s="50" customFormat="1" ht="21.6">
      <c r="C417" s="54"/>
      <c r="I417" s="266"/>
      <c r="J417" s="51"/>
      <c r="K417" s="51"/>
      <c r="P417" s="94"/>
    </row>
    <row r="418" spans="3:16" s="50" customFormat="1" ht="21.6">
      <c r="C418" s="54"/>
      <c r="I418" s="266"/>
      <c r="J418" s="51"/>
      <c r="K418" s="51"/>
      <c r="P418" s="94"/>
    </row>
    <row r="419" spans="3:16" s="50" customFormat="1" ht="21.6">
      <c r="C419" s="54"/>
      <c r="I419" s="266"/>
      <c r="J419" s="51"/>
      <c r="K419" s="51"/>
      <c r="P419" s="94"/>
    </row>
    <row r="420" spans="3:16" s="50" customFormat="1" ht="21.6">
      <c r="C420" s="54"/>
      <c r="I420" s="266"/>
      <c r="J420" s="51"/>
      <c r="K420" s="51"/>
      <c r="P420" s="94"/>
    </row>
    <row r="421" spans="3:16" s="50" customFormat="1" ht="21.6">
      <c r="C421" s="54"/>
      <c r="I421" s="266"/>
      <c r="J421" s="51"/>
      <c r="K421" s="51"/>
      <c r="P421" s="94"/>
    </row>
    <row r="422" spans="3:16" s="50" customFormat="1" ht="21.6">
      <c r="C422" s="54"/>
      <c r="I422" s="266"/>
      <c r="J422" s="51"/>
      <c r="K422" s="51"/>
      <c r="P422" s="94"/>
    </row>
    <row r="423" spans="3:16" s="50" customFormat="1" ht="21.6">
      <c r="C423" s="54"/>
      <c r="I423" s="266"/>
      <c r="J423" s="51"/>
      <c r="K423" s="51"/>
      <c r="P423" s="94"/>
    </row>
    <row r="424" spans="3:16" s="50" customFormat="1" ht="21.6">
      <c r="C424" s="54"/>
      <c r="I424" s="266"/>
      <c r="J424" s="51"/>
      <c r="K424" s="51"/>
      <c r="P424" s="94"/>
    </row>
    <row r="425" spans="3:16" s="50" customFormat="1" ht="21.6">
      <c r="C425" s="54"/>
      <c r="I425" s="266"/>
      <c r="J425" s="51"/>
      <c r="K425" s="51"/>
      <c r="P425" s="94"/>
    </row>
    <row r="426" spans="3:16" s="50" customFormat="1" ht="21.6">
      <c r="C426" s="54"/>
      <c r="I426" s="266"/>
      <c r="J426" s="51"/>
      <c r="K426" s="51"/>
      <c r="P426" s="94"/>
    </row>
    <row r="427" spans="3:16" s="50" customFormat="1" ht="21.6">
      <c r="C427" s="54"/>
      <c r="I427" s="266"/>
      <c r="J427" s="51"/>
      <c r="K427" s="51"/>
      <c r="P427" s="94"/>
    </row>
    <row r="428" spans="3:16" s="50" customFormat="1" ht="21.6">
      <c r="C428" s="54"/>
      <c r="I428" s="266"/>
      <c r="J428" s="51"/>
      <c r="K428" s="51"/>
      <c r="P428" s="94"/>
    </row>
    <row r="429" spans="3:16" s="50" customFormat="1" ht="21.6">
      <c r="C429" s="54"/>
      <c r="I429" s="266"/>
      <c r="J429" s="51"/>
      <c r="K429" s="51"/>
      <c r="P429" s="94"/>
    </row>
    <row r="430" spans="3:16" s="50" customFormat="1" ht="21.6">
      <c r="C430" s="54"/>
      <c r="I430" s="266"/>
      <c r="J430" s="51"/>
      <c r="K430" s="51"/>
      <c r="P430" s="94"/>
    </row>
    <row r="431" spans="3:16" s="50" customFormat="1" ht="21.6">
      <c r="C431" s="54"/>
      <c r="I431" s="266"/>
      <c r="J431" s="51"/>
      <c r="K431" s="51"/>
      <c r="P431" s="94"/>
    </row>
    <row r="432" spans="3:16" s="50" customFormat="1" ht="21.6">
      <c r="C432" s="54"/>
      <c r="I432" s="266"/>
      <c r="J432" s="51"/>
      <c r="K432" s="51"/>
      <c r="P432" s="94"/>
    </row>
    <row r="433" spans="3:16" s="50" customFormat="1" ht="21.6">
      <c r="C433" s="54"/>
      <c r="I433" s="266"/>
      <c r="J433" s="51"/>
      <c r="K433" s="51"/>
      <c r="P433" s="94"/>
    </row>
    <row r="434" spans="3:16" s="50" customFormat="1" ht="21.6">
      <c r="C434" s="54"/>
      <c r="I434" s="266"/>
      <c r="J434" s="51"/>
      <c r="K434" s="51"/>
      <c r="P434" s="94"/>
    </row>
    <row r="435" spans="3:16" s="50" customFormat="1" ht="21.6">
      <c r="C435" s="54"/>
      <c r="I435" s="266"/>
      <c r="J435" s="51"/>
      <c r="K435" s="51"/>
      <c r="P435" s="94"/>
    </row>
    <row r="436" spans="3:16" s="50" customFormat="1" ht="21.6">
      <c r="C436" s="54"/>
      <c r="I436" s="266"/>
      <c r="J436" s="51"/>
      <c r="K436" s="51"/>
      <c r="P436" s="94"/>
    </row>
    <row r="437" spans="3:16" s="50" customFormat="1" ht="21.6">
      <c r="C437" s="54"/>
      <c r="I437" s="266"/>
      <c r="J437" s="51"/>
      <c r="K437" s="51"/>
      <c r="P437" s="94"/>
    </row>
    <row r="438" spans="3:16" s="50" customFormat="1" ht="21.6">
      <c r="C438" s="54"/>
      <c r="I438" s="266"/>
      <c r="J438" s="51"/>
      <c r="K438" s="51"/>
      <c r="P438" s="94"/>
    </row>
    <row r="439" spans="3:16" s="50" customFormat="1" ht="21.6">
      <c r="C439" s="54"/>
      <c r="I439" s="266"/>
      <c r="J439" s="51"/>
      <c r="K439" s="51"/>
      <c r="P439" s="94"/>
    </row>
    <row r="440" spans="3:16" s="50" customFormat="1" ht="21.6">
      <c r="C440" s="54"/>
      <c r="I440" s="266"/>
      <c r="J440" s="51"/>
      <c r="K440" s="51"/>
      <c r="P440" s="94"/>
    </row>
    <row r="441" spans="3:16" s="50" customFormat="1" ht="21.6">
      <c r="C441" s="54"/>
      <c r="I441" s="266"/>
      <c r="J441" s="51"/>
      <c r="K441" s="51"/>
      <c r="P441" s="94"/>
    </row>
    <row r="442" spans="3:16" s="50" customFormat="1" ht="21.6">
      <c r="C442" s="54"/>
      <c r="I442" s="266"/>
      <c r="J442" s="51"/>
      <c r="K442" s="51"/>
      <c r="P442" s="94"/>
    </row>
    <row r="443" spans="3:16" s="50" customFormat="1" ht="21.6">
      <c r="C443" s="54"/>
      <c r="I443" s="266"/>
      <c r="J443" s="51"/>
      <c r="K443" s="51"/>
      <c r="P443" s="94"/>
    </row>
    <row r="444" spans="3:16" s="50" customFormat="1" ht="21.6">
      <c r="C444" s="54"/>
      <c r="I444" s="266"/>
      <c r="J444" s="51"/>
      <c r="K444" s="51"/>
      <c r="P444" s="94"/>
    </row>
    <row r="445" spans="3:16" s="50" customFormat="1" ht="21.6">
      <c r="C445" s="54"/>
      <c r="I445" s="266"/>
      <c r="J445" s="51"/>
      <c r="K445" s="51"/>
      <c r="P445" s="94"/>
    </row>
    <row r="446" spans="3:16" s="50" customFormat="1" ht="21.6">
      <c r="C446" s="54"/>
      <c r="I446" s="266"/>
      <c r="J446" s="51"/>
      <c r="K446" s="51"/>
      <c r="P446" s="94"/>
    </row>
    <row r="447" spans="3:16" s="50" customFormat="1" ht="21.6">
      <c r="C447" s="54"/>
      <c r="I447" s="266"/>
      <c r="J447" s="51"/>
      <c r="K447" s="51"/>
      <c r="P447" s="94"/>
    </row>
    <row r="448" spans="3:16" s="50" customFormat="1" ht="21.6">
      <c r="C448" s="54"/>
      <c r="I448" s="266"/>
      <c r="J448" s="51"/>
      <c r="K448" s="51"/>
      <c r="P448" s="94"/>
    </row>
    <row r="449" spans="3:16" s="50" customFormat="1" ht="21.6">
      <c r="C449" s="54"/>
      <c r="I449" s="266"/>
      <c r="J449" s="51"/>
      <c r="K449" s="51"/>
      <c r="P449" s="94"/>
    </row>
    <row r="450" spans="3:16" s="50" customFormat="1" ht="21.6">
      <c r="C450" s="54"/>
      <c r="I450" s="266"/>
      <c r="J450" s="51"/>
      <c r="K450" s="51"/>
      <c r="P450" s="94"/>
    </row>
    <row r="451" spans="3:16" s="50" customFormat="1" ht="21.6">
      <c r="C451" s="54"/>
      <c r="I451" s="266"/>
      <c r="J451" s="51"/>
      <c r="K451" s="51"/>
      <c r="P451" s="94"/>
    </row>
    <row r="452" spans="3:16" s="50" customFormat="1" ht="21.6">
      <c r="C452" s="54"/>
      <c r="I452" s="266"/>
      <c r="J452" s="51"/>
      <c r="K452" s="51"/>
      <c r="P452" s="94"/>
    </row>
    <row r="453" spans="3:16" s="50" customFormat="1" ht="21.6">
      <c r="C453" s="54"/>
      <c r="I453" s="266"/>
      <c r="J453" s="51"/>
      <c r="K453" s="51"/>
      <c r="P453" s="94"/>
    </row>
    <row r="454" spans="3:16" s="50" customFormat="1" ht="21.6">
      <c r="C454" s="54"/>
      <c r="I454" s="266"/>
      <c r="J454" s="51"/>
      <c r="K454" s="51"/>
      <c r="P454" s="94"/>
    </row>
    <row r="455" spans="3:16" s="50" customFormat="1" ht="21.6">
      <c r="C455" s="54"/>
      <c r="I455" s="266"/>
      <c r="J455" s="51"/>
      <c r="K455" s="51"/>
      <c r="P455" s="94"/>
    </row>
    <row r="456" spans="3:16" s="50" customFormat="1" ht="21.6">
      <c r="C456" s="54"/>
      <c r="I456" s="266"/>
      <c r="J456" s="51"/>
      <c r="K456" s="51"/>
      <c r="P456" s="94"/>
    </row>
    <row r="457" spans="3:16" s="50" customFormat="1" ht="21.6">
      <c r="C457" s="54"/>
      <c r="I457" s="266"/>
      <c r="J457" s="51"/>
      <c r="K457" s="51"/>
      <c r="P457" s="94"/>
    </row>
    <row r="458" spans="3:16" s="50" customFormat="1" ht="21.6">
      <c r="C458" s="54"/>
      <c r="I458" s="266"/>
      <c r="J458" s="51"/>
      <c r="K458" s="51"/>
      <c r="P458" s="94"/>
    </row>
    <row r="459" spans="3:16" s="50" customFormat="1" ht="21.6">
      <c r="C459" s="54"/>
      <c r="I459" s="266"/>
      <c r="J459" s="51"/>
      <c r="K459" s="51"/>
      <c r="P459" s="94"/>
    </row>
    <row r="460" spans="3:16" s="50" customFormat="1" ht="21.6">
      <c r="C460" s="54"/>
      <c r="I460" s="266"/>
      <c r="J460" s="51"/>
      <c r="K460" s="51"/>
      <c r="P460" s="94"/>
    </row>
    <row r="461" spans="3:16" s="50" customFormat="1" ht="21.6">
      <c r="C461" s="54"/>
      <c r="I461" s="266"/>
      <c r="J461" s="51"/>
      <c r="K461" s="51"/>
      <c r="P461" s="94"/>
    </row>
    <row r="462" spans="3:16" s="50" customFormat="1" ht="21.6">
      <c r="C462" s="54"/>
      <c r="I462" s="266"/>
      <c r="J462" s="51"/>
      <c r="K462" s="51"/>
      <c r="P462" s="94"/>
    </row>
    <row r="463" spans="3:16" s="50" customFormat="1" ht="21.6">
      <c r="C463" s="54"/>
      <c r="I463" s="266"/>
      <c r="J463" s="51"/>
      <c r="K463" s="51"/>
      <c r="P463" s="94"/>
    </row>
    <row r="464" spans="3:16" s="50" customFormat="1" ht="21.6">
      <c r="C464" s="54"/>
      <c r="I464" s="266"/>
      <c r="J464" s="51"/>
      <c r="K464" s="51"/>
      <c r="P464" s="94"/>
    </row>
    <row r="465" spans="3:16" s="50" customFormat="1" ht="21.6">
      <c r="C465" s="54"/>
      <c r="I465" s="266"/>
      <c r="J465" s="51"/>
      <c r="K465" s="51"/>
      <c r="P465" s="94"/>
    </row>
    <row r="466" spans="3:16" s="50" customFormat="1" ht="21.6">
      <c r="C466" s="54"/>
      <c r="I466" s="266"/>
      <c r="J466" s="51"/>
      <c r="K466" s="51"/>
      <c r="P466" s="94"/>
    </row>
    <row r="467" spans="3:16" s="50" customFormat="1" ht="21.6">
      <c r="C467" s="54"/>
      <c r="I467" s="266"/>
      <c r="J467" s="51"/>
      <c r="K467" s="51"/>
      <c r="P467" s="94"/>
    </row>
    <row r="468" spans="3:16" s="50" customFormat="1" ht="21.6">
      <c r="C468" s="54"/>
      <c r="I468" s="266"/>
      <c r="J468" s="51"/>
      <c r="K468" s="51"/>
      <c r="P468" s="94"/>
    </row>
    <row r="469" spans="3:16" s="50" customFormat="1" ht="21.6">
      <c r="C469" s="54"/>
      <c r="I469" s="266"/>
      <c r="J469" s="51"/>
      <c r="K469" s="51"/>
      <c r="P469" s="94"/>
    </row>
    <row r="470" spans="3:16" s="50" customFormat="1" ht="21.6">
      <c r="C470" s="54"/>
      <c r="I470" s="266"/>
      <c r="J470" s="51"/>
      <c r="K470" s="51"/>
      <c r="P470" s="94"/>
    </row>
    <row r="471" spans="3:16" s="50" customFormat="1" ht="21.6">
      <c r="C471" s="54"/>
      <c r="I471" s="266"/>
      <c r="J471" s="51"/>
      <c r="K471" s="51"/>
      <c r="P471" s="94"/>
    </row>
    <row r="472" spans="3:16" s="50" customFormat="1" ht="21.6">
      <c r="C472" s="54"/>
      <c r="I472" s="266"/>
      <c r="J472" s="51"/>
      <c r="K472" s="51"/>
      <c r="P472" s="94"/>
    </row>
    <row r="473" spans="3:16" s="50" customFormat="1" ht="21.6">
      <c r="C473" s="54"/>
      <c r="I473" s="266"/>
      <c r="J473" s="51"/>
      <c r="K473" s="51"/>
      <c r="P473" s="94"/>
    </row>
    <row r="474" spans="3:16" s="50" customFormat="1" ht="21.6">
      <c r="C474" s="54"/>
      <c r="I474" s="266"/>
      <c r="J474" s="51"/>
      <c r="K474" s="51"/>
      <c r="P474" s="94"/>
    </row>
    <row r="475" spans="3:16" s="50" customFormat="1" ht="21.6">
      <c r="C475" s="54"/>
      <c r="I475" s="266"/>
      <c r="J475" s="51"/>
      <c r="K475" s="51"/>
      <c r="P475" s="94"/>
    </row>
    <row r="476" spans="3:16" s="50" customFormat="1" ht="21.6">
      <c r="C476" s="54"/>
      <c r="I476" s="266"/>
      <c r="J476" s="51"/>
      <c r="K476" s="51"/>
      <c r="P476" s="94"/>
    </row>
    <row r="477" spans="3:16" s="50" customFormat="1" ht="21.6">
      <c r="C477" s="54"/>
      <c r="I477" s="266"/>
      <c r="J477" s="51"/>
      <c r="K477" s="51"/>
      <c r="P477" s="94"/>
    </row>
    <row r="478" spans="3:16" s="50" customFormat="1" ht="21.6">
      <c r="C478" s="54"/>
      <c r="I478" s="266"/>
      <c r="J478" s="51"/>
      <c r="K478" s="51"/>
      <c r="P478" s="94"/>
    </row>
    <row r="479" spans="3:16" s="50" customFormat="1" ht="21.6">
      <c r="C479" s="54"/>
      <c r="I479" s="266"/>
      <c r="J479" s="51"/>
      <c r="K479" s="51"/>
      <c r="P479" s="94"/>
    </row>
    <row r="480" spans="3:16" s="50" customFormat="1" ht="21.6">
      <c r="C480" s="54"/>
      <c r="I480" s="266"/>
      <c r="J480" s="51"/>
      <c r="K480" s="51"/>
      <c r="P480" s="94"/>
    </row>
    <row r="481" spans="3:16" s="50" customFormat="1" ht="21.6">
      <c r="C481" s="54"/>
      <c r="I481" s="266"/>
      <c r="J481" s="51"/>
      <c r="K481" s="51"/>
      <c r="P481" s="94"/>
    </row>
    <row r="482" spans="3:16" s="50" customFormat="1" ht="21.6">
      <c r="C482" s="54"/>
      <c r="I482" s="266"/>
      <c r="J482" s="51"/>
      <c r="K482" s="51"/>
      <c r="P482" s="94"/>
    </row>
    <row r="483" spans="3:16" s="50" customFormat="1" ht="21.6">
      <c r="C483" s="54"/>
      <c r="I483" s="266"/>
      <c r="J483" s="51"/>
      <c r="K483" s="51"/>
      <c r="P483" s="94"/>
    </row>
    <row r="484" spans="3:16" s="50" customFormat="1" ht="21.6">
      <c r="C484" s="54"/>
      <c r="I484" s="266"/>
      <c r="J484" s="51"/>
      <c r="K484" s="51"/>
      <c r="P484" s="94"/>
    </row>
    <row r="485" spans="3:16" s="50" customFormat="1" ht="21.6">
      <c r="C485" s="54"/>
      <c r="I485" s="266"/>
      <c r="J485" s="51"/>
      <c r="K485" s="51"/>
      <c r="P485" s="94"/>
    </row>
    <row r="486" spans="3:16" s="50" customFormat="1" ht="21.6">
      <c r="C486" s="54"/>
      <c r="I486" s="266"/>
      <c r="J486" s="51"/>
      <c r="K486" s="51"/>
      <c r="P486" s="94"/>
    </row>
    <row r="487" spans="3:16" s="50" customFormat="1" ht="21.6">
      <c r="C487" s="54"/>
      <c r="I487" s="266"/>
      <c r="J487" s="51"/>
      <c r="K487" s="51"/>
      <c r="P487" s="94"/>
    </row>
    <row r="488" spans="3:16" s="50" customFormat="1" ht="21.6">
      <c r="C488" s="54"/>
      <c r="I488" s="266"/>
      <c r="J488" s="51"/>
      <c r="K488" s="51"/>
      <c r="P488" s="94"/>
    </row>
    <row r="489" spans="3:16" s="50" customFormat="1" ht="21.6">
      <c r="C489" s="54"/>
      <c r="I489" s="266"/>
      <c r="J489" s="51"/>
      <c r="K489" s="51"/>
      <c r="P489" s="94"/>
    </row>
    <row r="490" spans="3:16" s="50" customFormat="1" ht="21.6">
      <c r="C490" s="54"/>
      <c r="I490" s="266"/>
      <c r="J490" s="51"/>
      <c r="K490" s="51"/>
      <c r="P490" s="94"/>
    </row>
    <row r="491" spans="3:16" s="50" customFormat="1" ht="21.6">
      <c r="C491" s="54"/>
      <c r="I491" s="266"/>
      <c r="J491" s="51"/>
      <c r="K491" s="51"/>
      <c r="P491" s="94"/>
    </row>
    <row r="492" spans="3:16" s="50" customFormat="1" ht="21.6">
      <c r="C492" s="54"/>
      <c r="I492" s="266"/>
      <c r="J492" s="51"/>
      <c r="K492" s="51"/>
      <c r="P492" s="94"/>
    </row>
    <row r="493" spans="3:16" s="50" customFormat="1" ht="21.6">
      <c r="C493" s="54"/>
      <c r="I493" s="266"/>
      <c r="J493" s="51"/>
      <c r="K493" s="51"/>
      <c r="P493" s="94"/>
    </row>
    <row r="494" spans="3:16" s="50" customFormat="1" ht="21.6">
      <c r="C494" s="54"/>
      <c r="I494" s="266"/>
      <c r="J494" s="51"/>
      <c r="K494" s="51"/>
      <c r="P494" s="94"/>
    </row>
    <row r="495" spans="3:16" s="50" customFormat="1" ht="21.6">
      <c r="C495" s="54"/>
      <c r="I495" s="266"/>
      <c r="J495" s="51"/>
      <c r="K495" s="51"/>
      <c r="P495" s="94"/>
    </row>
    <row r="496" spans="3:16" s="50" customFormat="1" ht="21.6">
      <c r="C496" s="54"/>
      <c r="I496" s="266"/>
      <c r="J496" s="51"/>
      <c r="K496" s="51"/>
      <c r="P496" s="94"/>
    </row>
    <row r="497" spans="3:16" s="50" customFormat="1" ht="21.6">
      <c r="C497" s="54"/>
      <c r="I497" s="266"/>
      <c r="J497" s="51"/>
      <c r="K497" s="51"/>
      <c r="P497" s="94"/>
    </row>
    <row r="498" spans="3:16" s="50" customFormat="1" ht="21.6">
      <c r="C498" s="54"/>
      <c r="I498" s="266"/>
      <c r="J498" s="51"/>
      <c r="K498" s="51"/>
      <c r="P498" s="94"/>
    </row>
    <row r="499" spans="3:16" s="50" customFormat="1" ht="21.6">
      <c r="C499" s="54"/>
      <c r="I499" s="266"/>
      <c r="J499" s="51"/>
      <c r="K499" s="51"/>
      <c r="P499" s="94"/>
    </row>
    <row r="500" spans="3:16" s="50" customFormat="1" ht="21.6">
      <c r="C500" s="54"/>
      <c r="I500" s="266"/>
      <c r="J500" s="51"/>
      <c r="K500" s="51"/>
      <c r="P500" s="94"/>
    </row>
    <row r="501" spans="3:16" s="50" customFormat="1" ht="21.6">
      <c r="C501" s="54"/>
      <c r="I501" s="266"/>
      <c r="J501" s="51"/>
      <c r="K501" s="51"/>
      <c r="P501" s="94"/>
    </row>
    <row r="502" spans="3:16" s="50" customFormat="1" ht="21.6">
      <c r="C502" s="54"/>
      <c r="I502" s="266"/>
      <c r="J502" s="51"/>
      <c r="K502" s="51"/>
      <c r="P502" s="94"/>
    </row>
    <row r="503" spans="3:16" s="50" customFormat="1" thickBot="1">
      <c r="C503" s="54"/>
      <c r="I503" s="266"/>
      <c r="J503" s="51"/>
      <c r="K503" s="51"/>
      <c r="P503" s="94"/>
    </row>
  </sheetData>
  <dataConsolidate/>
  <mergeCells count="85">
    <mergeCell ref="A44:A79"/>
    <mergeCell ref="A80:A98"/>
    <mergeCell ref="B90:B95"/>
    <mergeCell ref="A99:A119"/>
    <mergeCell ref="B110:B113"/>
    <mergeCell ref="C110:C113"/>
    <mergeCell ref="B84:B86"/>
    <mergeCell ref="C84:C86"/>
    <mergeCell ref="B87:B88"/>
    <mergeCell ref="C90:C95"/>
    <mergeCell ref="C87:C88"/>
    <mergeCell ref="K96:K97"/>
    <mergeCell ref="K114:K116"/>
    <mergeCell ref="B117:B119"/>
    <mergeCell ref="C117:C119"/>
    <mergeCell ref="K117:K119"/>
    <mergeCell ref="B114:B116"/>
    <mergeCell ref="C114:C116"/>
    <mergeCell ref="B100:B101"/>
    <mergeCell ref="C100:C101"/>
    <mergeCell ref="B102:B104"/>
    <mergeCell ref="C102:C104"/>
    <mergeCell ref="B105:B108"/>
    <mergeCell ref="C105:C108"/>
    <mergeCell ref="B96:B97"/>
    <mergeCell ref="C96:C97"/>
    <mergeCell ref="L110:L119"/>
    <mergeCell ref="K39:K43"/>
    <mergeCell ref="L24:L43"/>
    <mergeCell ref="L45:L58"/>
    <mergeCell ref="L60:L79"/>
    <mergeCell ref="L90:L98"/>
    <mergeCell ref="L100:L108"/>
    <mergeCell ref="K102:K104"/>
    <mergeCell ref="K105:K108"/>
    <mergeCell ref="K70:K76"/>
    <mergeCell ref="K90:K95"/>
    <mergeCell ref="K100:K101"/>
    <mergeCell ref="K110:K113"/>
    <mergeCell ref="L81:L88"/>
    <mergeCell ref="K84:K86"/>
    <mergeCell ref="K87:K88"/>
    <mergeCell ref="K77:K79"/>
    <mergeCell ref="B39:B43"/>
    <mergeCell ref="C39:C43"/>
    <mergeCell ref="B81:B83"/>
    <mergeCell ref="C81:C83"/>
    <mergeCell ref="K81:K83"/>
    <mergeCell ref="K52:K58"/>
    <mergeCell ref="K60:K69"/>
    <mergeCell ref="B60:B69"/>
    <mergeCell ref="C60:C69"/>
    <mergeCell ref="B70:B76"/>
    <mergeCell ref="C70:C76"/>
    <mergeCell ref="C45:C51"/>
    <mergeCell ref="B45:B51"/>
    <mergeCell ref="K45:K51"/>
    <mergeCell ref="B77:B79"/>
    <mergeCell ref="B4:D4"/>
    <mergeCell ref="C77:C79"/>
    <mergeCell ref="E2:G2"/>
    <mergeCell ref="C31:C34"/>
    <mergeCell ref="B31:B34"/>
    <mergeCell ref="B18:B22"/>
    <mergeCell ref="C18:C22"/>
    <mergeCell ref="B14:B17"/>
    <mergeCell ref="C14:C17"/>
    <mergeCell ref="B52:B58"/>
    <mergeCell ref="C52:C58"/>
    <mergeCell ref="E1:G1"/>
    <mergeCell ref="J2:N2"/>
    <mergeCell ref="C24:C30"/>
    <mergeCell ref="B24:B30"/>
    <mergeCell ref="A2:D2"/>
    <mergeCell ref="K6:K12"/>
    <mergeCell ref="B6:B12"/>
    <mergeCell ref="C6:C12"/>
    <mergeCell ref="L6:L22"/>
    <mergeCell ref="K24:K38"/>
    <mergeCell ref="K14:K17"/>
    <mergeCell ref="K18:K22"/>
    <mergeCell ref="A4:A43"/>
    <mergeCell ref="C35:C38"/>
    <mergeCell ref="B35:B38"/>
    <mergeCell ref="B3:C3"/>
  </mergeCells>
  <conditionalFormatting sqref="B6">
    <cfRule type="expression" dxfId="115" priority="152">
      <formula>AND($J6=1, $J7=1, $J8=1, $J9=1, $J10=1)</formula>
    </cfRule>
    <cfRule type="expression" dxfId="114" priority="151">
      <formula>AND($J6=0, $J7=0, $J8=0, $J9=0, $J10=0, $J6&lt;&gt;"", $J7&lt;&gt;"", $J8&lt;&gt;"", $J9&lt;&gt;"", $J10&lt;&gt;"")</formula>
    </cfRule>
    <cfRule type="expression" dxfId="113" priority="150">
      <formula>COUNTIF($J6:$J10, 0)&gt;0</formula>
    </cfRule>
  </conditionalFormatting>
  <conditionalFormatting sqref="B24">
    <cfRule type="expression" dxfId="112" priority="123">
      <formula>COUNTIF($J24:$J28, 0)&gt;0</formula>
    </cfRule>
    <cfRule type="expression" dxfId="111" priority="124">
      <formula>AND($J24=0, $J25=0, $J26=0, $J27=0, $J28=0, $J24&lt;&gt;"", $J25&lt;&gt;"", $J26&lt;&gt;"", $J27&lt;&gt;"", $J28&lt;&gt;"")</formula>
    </cfRule>
    <cfRule type="expression" dxfId="110" priority="125">
      <formula>AND($J24=1, $J25=1, $J26=1, $J27=1, $J28=1)</formula>
    </cfRule>
  </conditionalFormatting>
  <conditionalFormatting sqref="B45">
    <cfRule type="expression" dxfId="109" priority="99">
      <formula>COUNTIF($J45:$J49, 0)&gt;0</formula>
    </cfRule>
    <cfRule type="expression" dxfId="108" priority="100">
      <formula>AND($J45=0, $J46=0, $J47=0, $J48=0, $J49=0, $J45&lt;&gt;"", $J46&lt;&gt;"", $J47&lt;&gt;"", $J48&lt;&gt;"", $J49&lt;&gt;"")</formula>
    </cfRule>
    <cfRule type="expression" dxfId="107" priority="101">
      <formula>AND($J45=1, $J46=1, $J47=1, $J48=1, $J49=1)</formula>
    </cfRule>
  </conditionalFormatting>
  <conditionalFormatting sqref="B52">
    <cfRule type="expression" dxfId="106" priority="92">
      <formula>AND($J52=1, $J53=1, $J54=1, $J55=1, $J56=1)</formula>
    </cfRule>
    <cfRule type="expression" dxfId="105" priority="90">
      <formula>COUNTIF($J52:$J56, 0)&gt;0</formula>
    </cfRule>
    <cfRule type="expression" dxfId="104" priority="91">
      <formula>AND($J52=0, $J53=0, $J54=0, $J55=0, $J56=0, $J52&lt;&gt;"", $J53&lt;&gt;"", $J54&lt;&gt;"", $J55&lt;&gt;"", $J56&lt;&gt;"")</formula>
    </cfRule>
  </conditionalFormatting>
  <conditionalFormatting sqref="B70">
    <cfRule type="expression" dxfId="103" priority="80">
      <formula>AND($J70=1, $J71=1, $J72=1, $J73=1, $J74=1)</formula>
    </cfRule>
    <cfRule type="expression" dxfId="102" priority="78">
      <formula>COUNTIF($J70:$J74, 0)&gt;0</formula>
    </cfRule>
    <cfRule type="expression" dxfId="101" priority="79">
      <formula>AND($J70=0, $J71=0, $J72=0, $J73=0, $J74=0, $J70&lt;&gt;"", $J71&lt;&gt;"", $J72&lt;&gt;"", $J73&lt;&gt;"", $J74&lt;&gt;"")</formula>
    </cfRule>
  </conditionalFormatting>
  <conditionalFormatting sqref="B90">
    <cfRule type="expression" dxfId="100" priority="51">
      <formula>AND($J90=1, $J91=1, $J92=1, $J93=1, $J94=1, $J95=1)</formula>
    </cfRule>
    <cfRule type="expression" dxfId="99" priority="50">
      <formula>AND($J90=0, $J91=0, $J92=0, $J93=0, $J94=0, $J90&lt;&gt;"", $J91&lt;&gt;"", $J92&lt;&gt;"", $J93&lt;&gt;"", $J94&lt;&gt;"", $J95&lt;&gt;"")</formula>
    </cfRule>
  </conditionalFormatting>
  <conditionalFormatting sqref="B13:C13">
    <cfRule type="expression" dxfId="98" priority="146">
      <formula>AND($J13=1)</formula>
    </cfRule>
    <cfRule type="expression" dxfId="97" priority="145">
      <formula>AND($J13=0, $J13&lt;&gt;"")</formula>
    </cfRule>
    <cfRule type="expression" dxfId="96" priority="144">
      <formula>COUNTIF($J13, 0)&gt;0</formula>
    </cfRule>
  </conditionalFormatting>
  <conditionalFormatting sqref="B14:C14">
    <cfRule type="expression" dxfId="95" priority="140">
      <formula>AND($J14=1, $J15=1, $J16=1, $J17=1)</formula>
    </cfRule>
    <cfRule type="expression" dxfId="94" priority="139">
      <formula>AND($J14=0, $J15=0, $J16=0, $J17=0, $J14&lt;&gt;"", $J15&lt;&gt;"", $J16&lt;&gt;"", $J17&lt;&gt;"")</formula>
    </cfRule>
    <cfRule type="expression" dxfId="93" priority="138">
      <formula>COUNTIF($J14:$J17, 0)&gt;0</formula>
    </cfRule>
  </conditionalFormatting>
  <conditionalFormatting sqref="B18:C18">
    <cfRule type="expression" dxfId="92" priority="133">
      <formula>AND($J18=0, $J19=0, $J20=0, $J21=0, $J22=0, $J18&lt;&gt;"", $J19&lt;&gt;"", $J20&lt;&gt;"", $J21&lt;&gt;"", $J22&lt;&gt;"")</formula>
    </cfRule>
    <cfRule type="expression" dxfId="91" priority="132">
      <formula>COUNTIF($J18:$J22, 0)&gt;0</formula>
    </cfRule>
    <cfRule type="expression" dxfId="90" priority="134">
      <formula>AND($J18=1, $J19=1, $J20=1, $J21=1, $J22=1)</formula>
    </cfRule>
  </conditionalFormatting>
  <conditionalFormatting sqref="B31:C31">
    <cfRule type="expression" dxfId="89" priority="119">
      <formula>AND($J31=1, $J32=1, $J33=1, $J34=1)</formula>
    </cfRule>
    <cfRule type="expression" dxfId="88" priority="118">
      <formula>AND($J31=0, $J32=0, $J33=0, $J34=0, $J31&lt;&gt;"", $J32&lt;&gt;"", $J33&lt;&gt;"", $J34&lt;&gt;"")</formula>
    </cfRule>
    <cfRule type="expression" dxfId="87" priority="117">
      <formula>COUNTIF($J31:$J34, 0)&gt;0</formula>
    </cfRule>
  </conditionalFormatting>
  <conditionalFormatting sqref="B35:C35">
    <cfRule type="expression" dxfId="86" priority="113">
      <formula>AND($J35=1, $J36=1, $J37=1, $J38=1)</formula>
    </cfRule>
    <cfRule type="expression" dxfId="85" priority="112">
      <formula>AND($J35=0, $J36=0, $J37=0, $J38=0, $J35&lt;&gt;"", $J36&lt;&gt;"", $J37&lt;&gt;"", $J38&lt;&gt;"")</formula>
    </cfRule>
    <cfRule type="expression" dxfId="84" priority="111">
      <formula>COUNTIF($J35:$J38, 0)&gt;0</formula>
    </cfRule>
  </conditionalFormatting>
  <conditionalFormatting sqref="B39:C39">
    <cfRule type="expression" dxfId="83" priority="109">
      <formula>AND($J39=0, $J40=0, $J41=0, $J42=0, $J43=0, $J39&lt;&gt;"", $J40&lt;&gt;"", $J41&lt;&gt;"", $J42&lt;&gt;"", $J43&lt;&gt;"")</formula>
    </cfRule>
    <cfRule type="expression" dxfId="82" priority="108">
      <formula>COUNTIF($J39:$J43, 0)&gt;0</formula>
    </cfRule>
    <cfRule type="expression" dxfId="81" priority="110">
      <formula>AND($J39=1, $J40=1, $J41=1, $J42=1, $J43=1)</formula>
    </cfRule>
  </conditionalFormatting>
  <conditionalFormatting sqref="B60:C60">
    <cfRule type="expression" dxfId="80" priority="84">
      <formula>COUNTIF($J60:$J69, 0)&gt;0</formula>
    </cfRule>
    <cfRule type="expression" dxfId="79" priority="85">
      <formula>AND($J60=0, $J61=0, $J62=0, $J63=0, $J64=0, $J65=0, $J66=0, $J67=0, $J68=0, $J69=0, $J60&lt;&gt;"", $J61&lt;&gt;"", $J62&lt;&gt;"", $J63&lt;&gt;"", $J64&lt;&gt;"", $J65&lt;&gt;"", $J66&lt;&gt;"", $J67&lt;&gt;"", $J68&lt;&gt;"", $J69&lt;&gt;"")</formula>
    </cfRule>
    <cfRule type="expression" dxfId="78" priority="86">
      <formula>AND($J60=1, $J61=1, $J62=1, $J63=1, $J64=1, $J65=1, $J66=1, $J67=1, $J68=1, $J69=1)</formula>
    </cfRule>
  </conditionalFormatting>
  <conditionalFormatting sqref="B77:C77">
    <cfRule type="expression" dxfId="77" priority="72">
      <formula>COUNTIF($J77:$J79, 0)&gt;0</formula>
    </cfRule>
    <cfRule type="expression" dxfId="76" priority="73">
      <formula>AND($J77=0, $J78=0, $J79=0, $J77&lt;&gt;"", $J78&lt;&gt;"", $J79&lt;&gt;"")</formula>
    </cfRule>
    <cfRule type="expression" dxfId="75" priority="74">
      <formula>AND($J77=1, $J78=1, $J79=1)</formula>
    </cfRule>
  </conditionalFormatting>
  <conditionalFormatting sqref="B81:C81">
    <cfRule type="expression" dxfId="74" priority="68">
      <formula>AND($J81=1, $J82=1, $J83=1)</formula>
    </cfRule>
    <cfRule type="expression" dxfId="73" priority="67">
      <formula>AND($J81=0, $J82=0, $J83=0, $J81&lt;&gt;"", $J82&lt;&gt;"", $J83&lt;&gt;"")</formula>
    </cfRule>
    <cfRule type="expression" dxfId="72" priority="66">
      <formula>COUNTIF($J81:$J83, 0)&gt;0</formula>
    </cfRule>
  </conditionalFormatting>
  <conditionalFormatting sqref="B84:C84">
    <cfRule type="expression" dxfId="71" priority="61">
      <formula>AND($J84=0, $J85=0, $J86=0, $J84&lt;&gt;"", $J85&lt;&gt;"", $J86&lt;&gt;"")</formula>
    </cfRule>
    <cfRule type="expression" dxfId="70" priority="62">
      <formula>AND($J84=1, $J85=1, $J86=1)</formula>
    </cfRule>
    <cfRule type="expression" dxfId="69" priority="60">
      <formula>COUNTIF($J84:$J86, 0)&gt;0</formula>
    </cfRule>
  </conditionalFormatting>
  <conditionalFormatting sqref="B87:C87">
    <cfRule type="expression" dxfId="68" priority="54">
      <formula>COUNTIF($J87:$J88, 0)&gt;0</formula>
    </cfRule>
    <cfRule type="expression" dxfId="67" priority="55">
      <formula>AND($J87=0, $J88=0, $J87&lt;&gt;"", $J88&lt;&gt;"")</formula>
    </cfRule>
    <cfRule type="expression" dxfId="66" priority="56">
      <formula>AND($J87=1, $J88=1)</formula>
    </cfRule>
  </conditionalFormatting>
  <conditionalFormatting sqref="B90:C90">
    <cfRule type="expression" dxfId="65" priority="49">
      <formula>COUNTIF($J90:$J95, 0)&gt;0</formula>
    </cfRule>
  </conditionalFormatting>
  <conditionalFormatting sqref="B96:C96">
    <cfRule type="expression" dxfId="64" priority="42">
      <formula>AND($J96=1, $J97=1)</formula>
    </cfRule>
    <cfRule type="expression" dxfId="63" priority="40">
      <formula>COUNTIF($J96:$J97, 0)&gt;0</formula>
    </cfRule>
    <cfRule type="expression" dxfId="62" priority="41">
      <formula>AND($J96=0, $J97=0, $J96&lt;&gt;"", $J97&lt;&gt;"")</formula>
    </cfRule>
  </conditionalFormatting>
  <conditionalFormatting sqref="B98:C98">
    <cfRule type="expression" dxfId="61" priority="26">
      <formula>AND($J98=0, $J98&lt;&gt;"")</formula>
    </cfRule>
    <cfRule type="expression" dxfId="60" priority="27">
      <formula>AND($J98=1)</formula>
    </cfRule>
    <cfRule type="expression" dxfId="59" priority="25">
      <formula>COUNTIF($J98, 0)&gt;0</formula>
    </cfRule>
  </conditionalFormatting>
  <conditionalFormatting sqref="B100:C100">
    <cfRule type="expression" dxfId="58" priority="35">
      <formula>AND($J100=0, $J101=0, $J100&lt;&gt;"", $J101&lt;&gt;"")</formula>
    </cfRule>
    <cfRule type="expression" dxfId="57" priority="36">
      <formula>AND($J100=1, $J101=1)</formula>
    </cfRule>
    <cfRule type="expression" dxfId="56" priority="34">
      <formula>COUNTIF($J100:$J101, 0)&gt;0</formula>
    </cfRule>
  </conditionalFormatting>
  <conditionalFormatting sqref="B102:C102">
    <cfRule type="expression" dxfId="55" priority="28">
      <formula>COUNTIF($J102:$J104, 0)&gt;0</formula>
    </cfRule>
    <cfRule type="expression" dxfId="54" priority="29">
      <formula>AND($J102=0, $J103=0, $J104=0, $J102&lt;&gt;"", $J103&lt;&gt;"", $J104&lt;&gt;"")</formula>
    </cfRule>
    <cfRule type="expression" dxfId="53" priority="30">
      <formula>AND($J102=1, $J103=1, $J104=1)</formula>
    </cfRule>
  </conditionalFormatting>
  <conditionalFormatting sqref="B105:C105">
    <cfRule type="expression" dxfId="52" priority="18">
      <formula>AND($J105=1, $J106=1, $J107=1, $J108=1)</formula>
    </cfRule>
    <cfRule type="expression" dxfId="51" priority="17">
      <formula>AND($J105=0, $J106=0, $J107=0, $J108=0, $J105&lt;&gt;"", $J106&lt;&gt;"", $J107&lt;&gt;"", $J108&lt;&gt;"")</formula>
    </cfRule>
    <cfRule type="expression" dxfId="50" priority="16">
      <formula>COUNTIF($J105:$J108, 0)&gt;0</formula>
    </cfRule>
  </conditionalFormatting>
  <conditionalFormatting sqref="B110:C110">
    <cfRule type="expression" dxfId="49" priority="10">
      <formula>COUNTIF($J110:$J113, 0)&gt;0</formula>
    </cfRule>
    <cfRule type="expression" dxfId="48" priority="11">
      <formula>AND($J110=0, $J111=0, $J112=0, $J113=0, $J110&lt;&gt;"", $J111&lt;&gt;"", $J112&lt;&gt;"", $J113&lt;&gt;"")</formula>
    </cfRule>
    <cfRule type="expression" dxfId="47" priority="12">
      <formula>AND($J110=1, $J111=1, $J112=1, $J113=1)</formula>
    </cfRule>
  </conditionalFormatting>
  <conditionalFormatting sqref="B114:C114">
    <cfRule type="expression" dxfId="46" priority="7">
      <formula>COUNTIF($J114:$J116, 0)&gt;0</formula>
    </cfRule>
    <cfRule type="expression" dxfId="45" priority="8">
      <formula>AND($J114=0, $J115=0, $J116=0, $J114&lt;&gt;"", $J115&lt;&gt;"", $J116&lt;&gt;"")</formula>
    </cfRule>
    <cfRule type="expression" dxfId="44" priority="9">
      <formula>AND($J114=1, $J115=1, $J116=1)</formula>
    </cfRule>
  </conditionalFormatting>
  <conditionalFormatting sqref="B117:C117">
    <cfRule type="expression" dxfId="43" priority="1">
      <formula>COUNTIF($J117:$J119, 0)&gt;0</formula>
    </cfRule>
    <cfRule type="expression" dxfId="42" priority="2">
      <formula>AND($J117=0, $J118=0, $J119=0, $J117&lt;&gt;"", $J118&lt;&gt;"", $J119&lt;&gt;"")</formula>
    </cfRule>
    <cfRule type="expression" dxfId="41" priority="3">
      <formula>AND($J117=1, $J118=1, $J119=1)</formula>
    </cfRule>
  </conditionalFormatting>
  <conditionalFormatting sqref="C6">
    <cfRule type="expression" dxfId="40" priority="155">
      <formula>AND($J6=1, $J7=1, $J8=1, $J9=1, $J10=1, $J11=1, $J12=1)</formula>
    </cfRule>
    <cfRule type="expression" dxfId="39" priority="154">
      <formula>AND($J6=0, $J7=0, $J8=0, $J9=0, $J10=0, $J11=0, $J12=0, $J6&lt;&gt;"", $J7&lt;&gt;"", $J8&lt;&gt;"", $J9&lt;&gt;"", $J10&lt;&gt;"", $J11&lt;&gt;"", $J12&lt;&gt;"")</formula>
    </cfRule>
    <cfRule type="expression" dxfId="38" priority="153">
      <formula>COUNTIF($J6:$J12, 0)&gt;0</formula>
    </cfRule>
  </conditionalFormatting>
  <conditionalFormatting sqref="C24">
    <cfRule type="expression" dxfId="37" priority="126">
      <formula>COUNTIF($J24:$J30, 0)&gt;0</formula>
    </cfRule>
    <cfRule type="expression" dxfId="36" priority="128">
      <formula>AND($J24=1, $J25=1, $J26=1, $J27=1, $J28=1, $J29=1, $J30=1)</formula>
    </cfRule>
    <cfRule type="expression" dxfId="35" priority="127">
      <formula>AND($J24=0, $J25=0, $J26=0, $J27=0, $J28=0, $J29=0, $J30=0, $J24&lt;&gt;"", $J25&lt;&gt;"", $J26&lt;&gt;"", $J27&lt;&gt;"", $J28&lt;&gt;"", $J29&lt;&gt;"", $J30&lt;&gt;"")</formula>
    </cfRule>
  </conditionalFormatting>
  <conditionalFormatting sqref="C45">
    <cfRule type="expression" dxfId="34" priority="102">
      <formula>COUNTIF($J45:$J51, 0)&gt;0</formula>
    </cfRule>
    <cfRule type="expression" dxfId="33" priority="103">
      <formula>AND($J45=0, $J46=0, $J47=0, $J48=0, $J49=0, $J50=0, $J51=0, $J45&lt;&gt;"", $J46&lt;&gt;"", $J47&lt;&gt;"", $J48&lt;&gt;"", $J49&lt;&gt;"", $J50&lt;&gt;"", $J51&lt;&gt;"")</formula>
    </cfRule>
    <cfRule type="expression" dxfId="32" priority="104">
      <formula>AND($J45=1, $J46=1, $J47=1, $J48=1, $J49=1, $J50=1, $J51=1)</formula>
    </cfRule>
  </conditionalFormatting>
  <conditionalFormatting sqref="C52">
    <cfRule type="expression" dxfId="31" priority="95">
      <formula>AND($J52=1, $J53=1, $J54=1, $J55=1, $J56=1, $J57=1, $J58=1)</formula>
    </cfRule>
    <cfRule type="expression" dxfId="30" priority="93">
      <formula>COUNTIF($J52:$J58, 0)&gt;0</formula>
    </cfRule>
    <cfRule type="expression" dxfId="29" priority="94">
      <formula>AND($J52=0, $J53=0, $J54=0, $J55=0, $J56=0, $J57=0, $J58=0, $J52&lt;&gt;"", $J53&lt;&gt;"", $J54&lt;&gt;"", $J55&lt;&gt;"", $J56&lt;&gt;"", $J57&lt;&gt;"", $J58&lt;&gt;"")</formula>
    </cfRule>
  </conditionalFormatting>
  <conditionalFormatting sqref="C70">
    <cfRule type="expression" dxfId="28" priority="82">
      <formula>AND($J70=0, $J71=0, $J72=0, $J73=0, $J74=0, $J75=0, $J76=0, $J70&lt;&gt;"", $J71&lt;&gt;"", $J72&lt;&gt;"", $J73&lt;&gt;"", $J74&lt;&gt;"", $J75&lt;&gt;"", $J76&lt;&gt;"")</formula>
    </cfRule>
    <cfRule type="expression" dxfId="27" priority="81">
      <formula>COUNTIF($J70:$J76, 0)&gt;0</formula>
    </cfRule>
    <cfRule type="expression" dxfId="26" priority="83">
      <formula>AND($J70=1, $J71=1, $J72=1, $J73=1, $J74=1, $J75=1, $J76=1)</formula>
    </cfRule>
  </conditionalFormatting>
  <conditionalFormatting sqref="C90">
    <cfRule type="expression" dxfId="25" priority="53">
      <formula>AND($J90=1, $J91=1, $J92=1, $J93=1, $J94=1, $J95=1)</formula>
    </cfRule>
    <cfRule type="expression" dxfId="24" priority="52">
      <formula>AND($J90=0, $J91=0, $J92=0, $J93=0, $J94=0, $J95=0, $J90&lt;&gt;"", $J91&lt;&gt;"", $J92&lt;&gt;"", $J93&lt;&gt;"", $J94&lt;&gt;"", $J95&lt;&gt;"")</formula>
    </cfRule>
  </conditionalFormatting>
  <conditionalFormatting sqref="D6:D22">
    <cfRule type="expression" dxfId="23" priority="131">
      <formula>$E$4("Mapped")</formula>
    </cfRule>
    <cfRule type="expression" dxfId="22" priority="129">
      <formula>AND($J6=0, $J6&lt;&gt;"")</formula>
    </cfRule>
    <cfRule type="expression" dxfId="21" priority="130">
      <formula>$J6=1</formula>
    </cfRule>
  </conditionalFormatting>
  <conditionalFormatting sqref="D24:D43">
    <cfRule type="expression" dxfId="20" priority="107">
      <formula>$E$4("Mapped")</formula>
    </cfRule>
    <cfRule type="expression" dxfId="19" priority="105">
      <formula>AND($J24=0, $J24&lt;&gt;"")</formula>
    </cfRule>
    <cfRule type="expression" dxfId="18" priority="106">
      <formula>$J24=1</formula>
    </cfRule>
  </conditionalFormatting>
  <conditionalFormatting sqref="D45:D58">
    <cfRule type="expression" dxfId="17" priority="97">
      <formula>$J45=1</formula>
    </cfRule>
    <cfRule type="expression" dxfId="16" priority="96">
      <formula>AND($J45=0, $J45&lt;&gt;"")</formula>
    </cfRule>
    <cfRule type="expression" dxfId="15" priority="98">
      <formula>$E$4("Mapped")</formula>
    </cfRule>
  </conditionalFormatting>
  <conditionalFormatting sqref="D60:D79">
    <cfRule type="expression" dxfId="14" priority="69">
      <formula>AND($J60=0, $J60&lt;&gt;"")</formula>
    </cfRule>
    <cfRule type="expression" dxfId="13" priority="70">
      <formula>$J60=1</formula>
    </cfRule>
    <cfRule type="expression" dxfId="12" priority="71">
      <formula>$E$4("Mapped")</formula>
    </cfRule>
  </conditionalFormatting>
  <conditionalFormatting sqref="D81:D88">
    <cfRule type="expression" dxfId="11" priority="57">
      <formula>AND($J81=0, $J81&lt;&gt;"")</formula>
    </cfRule>
    <cfRule type="expression" dxfId="10" priority="58">
      <formula>$J81=1</formula>
    </cfRule>
    <cfRule type="expression" dxfId="9" priority="59">
      <formula>$E$4("Mapped")</formula>
    </cfRule>
  </conditionalFormatting>
  <conditionalFormatting sqref="D90:D98">
    <cfRule type="expression" dxfId="8" priority="24">
      <formula>$E$4("Mapped")</formula>
    </cfRule>
    <cfRule type="expression" dxfId="7" priority="23">
      <formula>$J90=1</formula>
    </cfRule>
    <cfRule type="expression" dxfId="6" priority="22">
      <formula>AND($J90=0, $J90&lt;&gt;"")</formula>
    </cfRule>
  </conditionalFormatting>
  <conditionalFormatting sqref="D100:D108">
    <cfRule type="expression" dxfId="5" priority="21">
      <formula>$E$4("Mapped")</formula>
    </cfRule>
    <cfRule type="expression" dxfId="4" priority="20">
      <formula>$J100=1</formula>
    </cfRule>
    <cfRule type="expression" dxfId="3" priority="19">
      <formula>AND($J100=0, $J100&lt;&gt;"")</formula>
    </cfRule>
  </conditionalFormatting>
  <conditionalFormatting sqref="D110:D119">
    <cfRule type="expression" dxfId="2" priority="4">
      <formula>AND($J110=0, $J110&lt;&gt;"")</formula>
    </cfRule>
    <cfRule type="expression" dxfId="1" priority="6">
      <formula>$E$4("Mapped")</formula>
    </cfRule>
    <cfRule type="expression" dxfId="0" priority="5">
      <formula>$J110=1</formula>
    </cfRule>
  </conditionalFormatting>
  <dataValidations count="2">
    <dataValidation type="list" allowBlank="1" showInputMessage="1" showErrorMessage="1" sqref="J100:J108 J110:J119 J45:J58 J24:J43 J6:J22 J60:J79 J81:J88 J90:J98 J3" xr:uid="{7BCDC5A2-F5DD-42E4-9241-B934A5D86714}">
      <formula1>"0, 1"</formula1>
    </dataValidation>
    <dataValidation type="list" allowBlank="1" showInputMessage="1" showErrorMessage="1" sqref="M3" xr:uid="{273F7BC2-6EA5-4917-93BC-77D0E30C0849}">
      <formula1>$T$4:$T$14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F100:G108 F45:G58 F24:G43 F6:G22 F60:G79 F81:G88 F90:G98 F110:G119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M45:N58 M24:N43 M6:N22 M60:N79 M81:N88 M90:N98 M100:N108 M110:N1048576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7"/>
  <sheetViews>
    <sheetView showGridLines="0" workbookViewId="0">
      <selection activeCell="M17" sqref="M17"/>
    </sheetView>
  </sheetViews>
  <sheetFormatPr defaultColWidth="8.7109375" defaultRowHeight="14.45"/>
  <cols>
    <col min="2" max="2" width="12" customWidth="1"/>
    <col min="3" max="3" width="39.7109375" customWidth="1"/>
    <col min="4" max="4" width="12.7109375" hidden="1" customWidth="1"/>
    <col min="5" max="5" width="17.28515625" hidden="1" customWidth="1"/>
    <col min="6" max="6" width="25.7109375" hidden="1" customWidth="1"/>
    <col min="7" max="7" width="20.28515625" style="194" customWidth="1"/>
    <col min="8" max="8" width="23.28515625" style="194" hidden="1" customWidth="1"/>
    <col min="9" max="9" width="24.7109375" style="194" customWidth="1"/>
  </cols>
  <sheetData>
    <row r="1" spans="2:9" ht="60" customHeight="1">
      <c r="B1" s="337" t="s">
        <v>202</v>
      </c>
      <c r="C1" s="337"/>
      <c r="D1" s="337"/>
      <c r="E1" s="337"/>
      <c r="F1" s="337"/>
      <c r="G1" s="337"/>
      <c r="H1" s="337"/>
      <c r="I1" s="337"/>
    </row>
    <row r="2" spans="2:9">
      <c r="B2" s="338" t="s">
        <v>203</v>
      </c>
      <c r="C2" s="339"/>
      <c r="D2" s="13" t="s">
        <v>204</v>
      </c>
      <c r="E2" s="13" t="s">
        <v>205</v>
      </c>
      <c r="F2" s="13" t="s">
        <v>206</v>
      </c>
      <c r="G2" s="187" t="s">
        <v>207</v>
      </c>
      <c r="H2" s="188" t="s">
        <v>208</v>
      </c>
      <c r="I2" s="189" t="s">
        <v>209</v>
      </c>
    </row>
    <row r="3" spans="2:9">
      <c r="B3" s="342">
        <v>1</v>
      </c>
      <c r="C3" s="14" t="s">
        <v>210</v>
      </c>
      <c r="D3" s="13">
        <v>4</v>
      </c>
      <c r="E3" s="13">
        <v>17</v>
      </c>
      <c r="F3" s="15">
        <f t="shared" ref="F3:F10" si="0">100/E3</f>
        <v>5.882352941176471</v>
      </c>
      <c r="G3" s="187">
        <f>SUM('Mapping Template'!L6:L22)</f>
        <v>0</v>
      </c>
      <c r="H3" s="190">
        <f>(E3/E11)*100</f>
        <v>15.887850467289718</v>
      </c>
      <c r="I3" s="191">
        <f>(H3/100)*G3</f>
        <v>0</v>
      </c>
    </row>
    <row r="4" spans="2:9">
      <c r="B4" s="342"/>
      <c r="C4" s="16" t="s">
        <v>211</v>
      </c>
      <c r="D4" s="13">
        <v>4</v>
      </c>
      <c r="E4" s="13">
        <v>20</v>
      </c>
      <c r="F4" s="15">
        <f t="shared" si="0"/>
        <v>5</v>
      </c>
      <c r="G4" s="187">
        <f>SUM('Mapping Template'!L24:L43)</f>
        <v>0</v>
      </c>
      <c r="H4" s="190">
        <f>(E4/E11)*100</f>
        <v>18.691588785046729</v>
      </c>
      <c r="I4" s="191">
        <f t="shared" ref="I4:I10" si="1">(H4/100)*G4</f>
        <v>0</v>
      </c>
    </row>
    <row r="5" spans="2:9" ht="16.899999999999999" customHeight="1">
      <c r="B5" s="343">
        <v>2</v>
      </c>
      <c r="C5" s="14" t="s">
        <v>210</v>
      </c>
      <c r="D5" s="13">
        <v>2</v>
      </c>
      <c r="E5" s="13">
        <v>14</v>
      </c>
      <c r="F5" s="15">
        <f t="shared" si="0"/>
        <v>7.1428571428571432</v>
      </c>
      <c r="G5" s="187">
        <f>SUM('Mapping Template'!L45:L58)</f>
        <v>0</v>
      </c>
      <c r="H5" s="190">
        <f>(E5/E11)*100</f>
        <v>13.084112149532709</v>
      </c>
      <c r="I5" s="191">
        <f t="shared" si="1"/>
        <v>0</v>
      </c>
    </row>
    <row r="6" spans="2:9">
      <c r="B6" s="343"/>
      <c r="C6" s="16" t="s">
        <v>211</v>
      </c>
      <c r="D6" s="13">
        <v>3</v>
      </c>
      <c r="E6" s="13">
        <v>20</v>
      </c>
      <c r="F6" s="15">
        <f t="shared" si="0"/>
        <v>5</v>
      </c>
      <c r="G6" s="187">
        <f>SUM('Mapping Template'!L60:L79)</f>
        <v>0</v>
      </c>
      <c r="H6" s="190">
        <f>(E6/E11)*100</f>
        <v>18.691588785046729</v>
      </c>
      <c r="I6" s="191">
        <f t="shared" si="1"/>
        <v>0</v>
      </c>
    </row>
    <row r="7" spans="2:9" ht="16.899999999999999" customHeight="1">
      <c r="B7" s="343">
        <v>3</v>
      </c>
      <c r="C7" s="14" t="s">
        <v>210</v>
      </c>
      <c r="D7" s="13">
        <v>3</v>
      </c>
      <c r="E7" s="13">
        <v>8</v>
      </c>
      <c r="F7" s="15">
        <f t="shared" si="0"/>
        <v>12.5</v>
      </c>
      <c r="G7" s="187">
        <f>SUM('Mapping Template'!L81:L88)</f>
        <v>0</v>
      </c>
      <c r="H7" s="190">
        <f>(E7/E11)*100</f>
        <v>7.4766355140186906</v>
      </c>
      <c r="I7" s="191">
        <f t="shared" si="1"/>
        <v>0</v>
      </c>
    </row>
    <row r="8" spans="2:9">
      <c r="B8" s="343"/>
      <c r="C8" s="16" t="s">
        <v>211</v>
      </c>
      <c r="D8" s="13">
        <v>3</v>
      </c>
      <c r="E8" s="13">
        <v>9</v>
      </c>
      <c r="F8" s="15">
        <f t="shared" si="0"/>
        <v>11.111111111111111</v>
      </c>
      <c r="G8" s="187">
        <f>SUM('Mapping Template'!L90:L98)</f>
        <v>0</v>
      </c>
      <c r="H8" s="190">
        <f>(E8/E11)*100</f>
        <v>8.4112149532710276</v>
      </c>
      <c r="I8" s="191">
        <f t="shared" si="1"/>
        <v>0</v>
      </c>
    </row>
    <row r="9" spans="2:9">
      <c r="B9" s="343">
        <v>4</v>
      </c>
      <c r="C9" s="14" t="s">
        <v>210</v>
      </c>
      <c r="D9" s="13">
        <v>3</v>
      </c>
      <c r="E9" s="13">
        <v>9</v>
      </c>
      <c r="F9" s="15">
        <f t="shared" si="0"/>
        <v>11.111111111111111</v>
      </c>
      <c r="G9" s="187">
        <f>SUM('Mapping Template'!L100:L108)</f>
        <v>0</v>
      </c>
      <c r="H9" s="190">
        <f>(E9/E11)*100</f>
        <v>8.4112149532710276</v>
      </c>
      <c r="I9" s="191">
        <f t="shared" si="1"/>
        <v>0</v>
      </c>
    </row>
    <row r="10" spans="2:9">
      <c r="B10" s="343"/>
      <c r="C10" s="16" t="s">
        <v>211</v>
      </c>
      <c r="D10" s="13">
        <v>3</v>
      </c>
      <c r="E10" s="13">
        <v>10</v>
      </c>
      <c r="F10" s="15">
        <f t="shared" si="0"/>
        <v>10</v>
      </c>
      <c r="G10" s="187">
        <f>SUM('Mapping Template'!L110:L119)</f>
        <v>0</v>
      </c>
      <c r="H10" s="190">
        <f>(E10/E11)*100</f>
        <v>9.3457943925233646</v>
      </c>
      <c r="I10" s="191">
        <f t="shared" si="1"/>
        <v>0</v>
      </c>
    </row>
    <row r="11" spans="2:9">
      <c r="C11" s="17" t="s">
        <v>212</v>
      </c>
      <c r="D11" s="18">
        <f>SUM(D3:D10)</f>
        <v>25</v>
      </c>
      <c r="E11" s="18">
        <f>SUM(E3:E10)</f>
        <v>107</v>
      </c>
      <c r="F11" s="340"/>
      <c r="G11" s="341"/>
      <c r="H11" s="192">
        <f>SUM(H3:H10)</f>
        <v>100</v>
      </c>
      <c r="I11" s="193">
        <f>SUM(I3:I10)</f>
        <v>0</v>
      </c>
    </row>
    <row r="12" spans="2:9">
      <c r="B12" s="19"/>
      <c r="C12" s="19"/>
      <c r="F12" s="20"/>
    </row>
    <row r="13" spans="2:9">
      <c r="B13" s="19"/>
      <c r="C13" s="19"/>
      <c r="F13" s="20"/>
    </row>
    <row r="14" spans="2:9">
      <c r="B14" s="19"/>
      <c r="C14" s="19"/>
      <c r="F14" s="20"/>
    </row>
    <row r="15" spans="2:9">
      <c r="B15" s="19"/>
      <c r="C15" s="19"/>
    </row>
    <row r="16" spans="2:9">
      <c r="B16" s="19"/>
      <c r="C16" s="19"/>
    </row>
    <row r="17" spans="2:3">
      <c r="B17" s="19"/>
      <c r="C17" s="19"/>
    </row>
    <row r="18" spans="2:3">
      <c r="B18" s="19"/>
      <c r="C18" s="19"/>
    </row>
    <row r="19" spans="2:3">
      <c r="B19" s="19"/>
      <c r="C19" s="19"/>
    </row>
    <row r="20" spans="2:3">
      <c r="B20" s="19"/>
      <c r="C20" s="19"/>
    </row>
    <row r="21" spans="2:3">
      <c r="B21" s="19"/>
      <c r="C21" s="19"/>
    </row>
    <row r="22" spans="2:3">
      <c r="B22" s="19"/>
      <c r="C22" s="19"/>
    </row>
    <row r="23" spans="2:3">
      <c r="B23" s="19"/>
      <c r="C23" s="19"/>
    </row>
    <row r="24" spans="2:3">
      <c r="B24" s="19"/>
      <c r="C24" s="19"/>
    </row>
    <row r="25" spans="2:3">
      <c r="B25" s="19"/>
      <c r="C25" s="19"/>
    </row>
    <row r="26" spans="2:3">
      <c r="B26" s="19"/>
      <c r="C26" s="19"/>
    </row>
    <row r="27" spans="2:3">
      <c r="B27" s="19"/>
      <c r="C27" s="19"/>
    </row>
  </sheetData>
  <mergeCells count="7">
    <mergeCell ref="B1:I1"/>
    <mergeCell ref="B2:C2"/>
    <mergeCell ref="F11:G11"/>
    <mergeCell ref="B3:B4"/>
    <mergeCell ref="B5:B6"/>
    <mergeCell ref="B7:B8"/>
    <mergeCell ref="B9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E8" sqref="E8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213</v>
      </c>
      <c r="B1" s="3" t="s">
        <v>214</v>
      </c>
    </row>
    <row r="2" spans="1:2" ht="18">
      <c r="A2" s="2" t="s">
        <v>215</v>
      </c>
      <c r="B2" s="2" t="s">
        <v>216</v>
      </c>
    </row>
    <row r="3" spans="1:2" ht="18">
      <c r="A3" s="2" t="s">
        <v>217</v>
      </c>
      <c r="B3" s="2" t="s">
        <v>218</v>
      </c>
    </row>
    <row r="4" spans="1:2" ht="18">
      <c r="A4" s="236" t="s">
        <v>219</v>
      </c>
      <c r="B4" s="2" t="s">
        <v>220</v>
      </c>
    </row>
    <row r="5" spans="1:2" ht="18">
      <c r="A5" s="2"/>
      <c r="B5" s="2" t="s">
        <v>221</v>
      </c>
    </row>
    <row r="6" spans="1:2" ht="18">
      <c r="A6" s="2"/>
      <c r="B6" s="2" t="s">
        <v>222</v>
      </c>
    </row>
    <row r="7" spans="1:2" ht="18">
      <c r="A7" s="2"/>
      <c r="B7" s="2" t="s">
        <v>223</v>
      </c>
    </row>
    <row r="8" spans="1:2" ht="18">
      <c r="A8" s="2"/>
      <c r="B8" s="2" t="s">
        <v>224</v>
      </c>
    </row>
    <row r="9" spans="1:2" ht="18">
      <c r="A9" s="2"/>
      <c r="B9" s="2" t="s">
        <v>225</v>
      </c>
    </row>
    <row r="10" spans="1:2" ht="18">
      <c r="A10" s="2"/>
      <c r="B10" s="2" t="s">
        <v>226</v>
      </c>
    </row>
    <row r="11" spans="1:2" ht="18">
      <c r="A11" s="2"/>
      <c r="B11" s="2" t="s">
        <v>227</v>
      </c>
    </row>
    <row r="12" spans="1:2" ht="18">
      <c r="A12" s="2"/>
      <c r="B12" s="2" t="s">
        <v>228</v>
      </c>
    </row>
    <row r="13" spans="1:2" ht="18">
      <c r="A13" s="2"/>
      <c r="B13" s="2" t="s">
        <v>229</v>
      </c>
    </row>
    <row r="14" spans="1:2" ht="18">
      <c r="A14" s="2"/>
      <c r="B14" s="2" t="s">
        <v>230</v>
      </c>
    </row>
    <row r="15" spans="1:2" ht="18">
      <c r="A15" s="2"/>
      <c r="B15" s="2" t="s">
        <v>231</v>
      </c>
    </row>
    <row r="16" spans="1:2" ht="18">
      <c r="A16" s="2"/>
      <c r="B16" s="4" t="s">
        <v>232</v>
      </c>
    </row>
    <row r="17" spans="1:2" ht="18">
      <c r="A17" s="2"/>
      <c r="B17" s="2" t="s">
        <v>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P35"/>
  <sheetViews>
    <sheetView zoomScaleNormal="100" workbookViewId="0">
      <pane ySplit="1" topLeftCell="B3" activePane="bottomLeft" state="frozen"/>
      <selection pane="bottomLeft" activeCell="B3" sqref="B3:I3"/>
      <selection activeCell="G16" sqref="G16"/>
    </sheetView>
  </sheetViews>
  <sheetFormatPr defaultColWidth="8.7109375" defaultRowHeight="14.45"/>
  <cols>
    <col min="10" max="13" width="8.85546875" customWidth="1"/>
  </cols>
  <sheetData>
    <row r="1" spans="1:14" s="5" customFormat="1">
      <c r="B1" s="5" t="s">
        <v>234</v>
      </c>
      <c r="C1" s="5" t="s">
        <v>235</v>
      </c>
      <c r="D1" s="5" t="s">
        <v>236</v>
      </c>
      <c r="E1" s="5" t="s">
        <v>237</v>
      </c>
      <c r="F1" s="5" t="s">
        <v>238</v>
      </c>
      <c r="G1" s="5" t="s">
        <v>239</v>
      </c>
      <c r="H1" s="5" t="s">
        <v>240</v>
      </c>
      <c r="I1" s="5" t="s">
        <v>241</v>
      </c>
    </row>
    <row r="2" spans="1:14" s="5" customFormat="1">
      <c r="A2" s="5" t="s">
        <v>242</v>
      </c>
      <c r="B2">
        <v>5.882352941176471</v>
      </c>
      <c r="C2">
        <v>5</v>
      </c>
      <c r="D2">
        <v>7.1428571428571432</v>
      </c>
      <c r="E2">
        <v>5</v>
      </c>
      <c r="F2">
        <v>12.5</v>
      </c>
      <c r="G2">
        <v>11.111111111111111</v>
      </c>
      <c r="H2">
        <v>11.111111111111111</v>
      </c>
      <c r="I2">
        <v>10</v>
      </c>
    </row>
    <row r="3" spans="1:14" ht="18">
      <c r="A3" s="5" t="s">
        <v>243</v>
      </c>
      <c r="B3" s="7">
        <v>17</v>
      </c>
      <c r="C3" s="7">
        <v>20</v>
      </c>
      <c r="D3" s="7">
        <v>14</v>
      </c>
      <c r="E3" s="7">
        <v>20</v>
      </c>
      <c r="F3" s="7">
        <v>8</v>
      </c>
      <c r="G3" s="7">
        <v>9</v>
      </c>
      <c r="H3" s="7">
        <v>9</v>
      </c>
      <c r="I3" s="7">
        <v>10</v>
      </c>
    </row>
    <row r="4" spans="1:14" ht="18">
      <c r="A4" s="5"/>
      <c r="B4" s="12">
        <f>IF('Mapping Template'!$J6=1,B$2,0)</f>
        <v>0</v>
      </c>
      <c r="C4" s="12">
        <f>IF('Mapping Template'!$J24=1,C$2,0)</f>
        <v>0</v>
      </c>
      <c r="D4" s="12">
        <f>IF('Mapping Template'!$J45=1,D$2,0)</f>
        <v>0</v>
      </c>
      <c r="E4" s="12">
        <f>IF('Mapping Template'!$J60=1,E$2,0)</f>
        <v>0</v>
      </c>
      <c r="F4" s="12">
        <f>IF('Mapping Template'!$J81=1,F$2,0)</f>
        <v>0</v>
      </c>
      <c r="G4" s="12">
        <f>IF('Mapping Template'!$J90=1,G$2,0)</f>
        <v>0</v>
      </c>
      <c r="H4" s="12">
        <f>IF('Mapping Template'!$J100=1,H$2,0)</f>
        <v>0</v>
      </c>
      <c r="I4" s="12">
        <f>IF('Mapping Template'!$J110=1,I$2,0)</f>
        <v>0</v>
      </c>
    </row>
    <row r="5" spans="1:14" ht="18">
      <c r="A5" s="5"/>
      <c r="B5" s="12">
        <f>IF('Mapping Template'!$J7=1,B$2,0)</f>
        <v>0</v>
      </c>
      <c r="C5" s="12">
        <f>IF('Mapping Template'!$J25=1,C$2,0)</f>
        <v>0</v>
      </c>
      <c r="D5" s="12">
        <f>IF('Mapping Template'!$J46=1,D$2,0)</f>
        <v>0</v>
      </c>
      <c r="E5" s="12">
        <f>IF('Mapping Template'!$J61=1,E$2,0)</f>
        <v>0</v>
      </c>
      <c r="F5" s="12">
        <f>IF('Mapping Template'!$J82=1,F$2,0)</f>
        <v>0</v>
      </c>
      <c r="G5" s="12">
        <f>IF('Mapping Template'!$J91=1,G$2,0)</f>
        <v>0</v>
      </c>
      <c r="H5" s="12">
        <f>IF('Mapping Template'!$J101=1,H$2,0)</f>
        <v>0</v>
      </c>
      <c r="I5" s="12">
        <f>IF('Mapping Template'!$J111=1,I$2,0)</f>
        <v>0</v>
      </c>
    </row>
    <row r="6" spans="1:14" ht="18">
      <c r="A6" s="5"/>
      <c r="B6" s="12">
        <f>IF('Mapping Template'!$J8=1,B$2,0)</f>
        <v>0</v>
      </c>
      <c r="C6" s="12">
        <f>IF('Mapping Template'!$J26=1,C$2,0)</f>
        <v>0</v>
      </c>
      <c r="D6" s="12">
        <f>IF('Mapping Template'!$J47=1,D$2,0)</f>
        <v>0</v>
      </c>
      <c r="E6" s="12">
        <f>IF('Mapping Template'!$J62=1,E$2,0)</f>
        <v>0</v>
      </c>
      <c r="F6" s="12">
        <f>IF('Mapping Template'!$J83=1,F$2,0)</f>
        <v>0</v>
      </c>
      <c r="G6" s="12">
        <f>IF('Mapping Template'!$J92=1,G$2,0)</f>
        <v>0</v>
      </c>
      <c r="H6" s="12">
        <f>IF('Mapping Template'!$J102=1,H$2,0)</f>
        <v>0</v>
      </c>
      <c r="I6" s="12">
        <f>IF('Mapping Template'!$J112=1,I$2,0)</f>
        <v>0</v>
      </c>
    </row>
    <row r="7" spans="1:14" ht="18">
      <c r="A7" s="5"/>
      <c r="B7" s="12">
        <f>IF('Mapping Template'!$J9=1,B$2,0)</f>
        <v>0</v>
      </c>
      <c r="C7" s="12">
        <f>IF('Mapping Template'!$J27=1,C$2,0)</f>
        <v>0</v>
      </c>
      <c r="D7" s="12">
        <f>IF('Mapping Template'!$J48=1,D$2,0)</f>
        <v>0</v>
      </c>
      <c r="E7" s="12">
        <f>IF('Mapping Template'!$J63=1,E$2,0)</f>
        <v>0</v>
      </c>
      <c r="F7" s="12">
        <f>IF('Mapping Template'!$J84=1,F$2,0)</f>
        <v>0</v>
      </c>
      <c r="G7" s="12">
        <f>IF('Mapping Template'!$J93=1,G$2,0)</f>
        <v>0</v>
      </c>
      <c r="H7" s="12">
        <f>IF('Mapping Template'!$J103=1,H$2,0)</f>
        <v>0</v>
      </c>
      <c r="I7" s="12">
        <f>IF('Mapping Template'!$J113=1,I$2,0)</f>
        <v>0</v>
      </c>
    </row>
    <row r="8" spans="1:14" ht="18">
      <c r="A8" s="5"/>
      <c r="B8" s="12">
        <f>IF('Mapping Template'!$J10=1,B$2,0)</f>
        <v>0</v>
      </c>
      <c r="C8" s="12">
        <f>IF('Mapping Template'!$J28=1,C$2,0)</f>
        <v>0</v>
      </c>
      <c r="D8" s="12">
        <f>IF('Mapping Template'!$J49=1,D$2,0)</f>
        <v>0</v>
      </c>
      <c r="E8" s="12">
        <f>IF('Mapping Template'!$J64=1,E$2,0)</f>
        <v>0</v>
      </c>
      <c r="F8" s="12">
        <f>IF('Mapping Template'!$J85=1,F$2,0)</f>
        <v>0</v>
      </c>
      <c r="G8" s="12">
        <f>IF('Mapping Template'!$J94=1,G$2,0)</f>
        <v>0</v>
      </c>
      <c r="H8" s="12">
        <f>IF('Mapping Template'!$J104=1,H$2,0)</f>
        <v>0</v>
      </c>
      <c r="I8" s="12">
        <f>IF('Mapping Template'!$J114=1,I$2,0)</f>
        <v>0</v>
      </c>
      <c r="N8" s="6"/>
    </row>
    <row r="9" spans="1:14" ht="18">
      <c r="A9" s="5"/>
      <c r="B9" s="12">
        <f>IF('Mapping Template'!$J11=1,B$2,0)</f>
        <v>0</v>
      </c>
      <c r="C9" s="12">
        <f>IF('Mapping Template'!$J29=1,C$2,0)</f>
        <v>0</v>
      </c>
      <c r="D9" s="12">
        <f>IF('Mapping Template'!$J50=1,D$2,0)</f>
        <v>0</v>
      </c>
      <c r="E9" s="12">
        <f>IF('Mapping Template'!$J65=1,E$2,0)</f>
        <v>0</v>
      </c>
      <c r="F9" s="12">
        <f>IF('Mapping Template'!$J86=1,F$2,0)</f>
        <v>0</v>
      </c>
      <c r="G9" s="12">
        <f>IF('Mapping Template'!$J95=1,G$2,0)</f>
        <v>0</v>
      </c>
      <c r="H9" s="12">
        <f>IF('Mapping Template'!$J105=1,H$2,0)</f>
        <v>0</v>
      </c>
      <c r="I9" s="12">
        <f>IF('Mapping Template'!$J115=1,I$2,0)</f>
        <v>0</v>
      </c>
    </row>
    <row r="10" spans="1:14" ht="18">
      <c r="A10" s="5"/>
      <c r="B10" s="12">
        <f>IF('Mapping Template'!$J12=1,B$2,0)</f>
        <v>0</v>
      </c>
      <c r="C10" s="12">
        <f>IF('Mapping Template'!$J30=1,C$2,0)</f>
        <v>0</v>
      </c>
      <c r="D10" s="12">
        <f>IF('Mapping Template'!$J51=1,D$2,0)</f>
        <v>0</v>
      </c>
      <c r="E10" s="12">
        <f>IF('Mapping Template'!$J66=1,E$2,0)</f>
        <v>0</v>
      </c>
      <c r="F10" s="12">
        <f>IF('Mapping Template'!$J87=1,F$2,0)</f>
        <v>0</v>
      </c>
      <c r="G10" s="12">
        <f>IF('Mapping Template'!$J96=1,G$2,0)</f>
        <v>0</v>
      </c>
      <c r="H10" s="12">
        <f>IF('Mapping Template'!$J106=1,H$2,0)</f>
        <v>0</v>
      </c>
      <c r="I10" s="12">
        <f>IF('Mapping Template'!$J116=1,I$2,0)</f>
        <v>0</v>
      </c>
    </row>
    <row r="11" spans="1:14" ht="18">
      <c r="A11" s="5"/>
      <c r="B11" s="12">
        <f>IF('Mapping Template'!$J13=1,B$2,0)</f>
        <v>0</v>
      </c>
      <c r="C11" s="12">
        <f>IF('Mapping Template'!$J31=1,C$2,0)</f>
        <v>0</v>
      </c>
      <c r="D11" s="12">
        <f>IF('Mapping Template'!$J52=1,D$2,0)</f>
        <v>0</v>
      </c>
      <c r="E11" s="12">
        <f>IF('Mapping Template'!$J67=1,E$2,0)</f>
        <v>0</v>
      </c>
      <c r="F11" s="12">
        <f>IF('Mapping Template'!$J88=1,F$2,0)</f>
        <v>0</v>
      </c>
      <c r="G11" s="12">
        <f>IF('Mapping Template'!$J97=1,G$2,0)</f>
        <v>0</v>
      </c>
      <c r="H11" s="12">
        <f>IF('Mapping Template'!$J107=1,H$2,0)</f>
        <v>0</v>
      </c>
      <c r="I11" s="12">
        <f>IF('Mapping Template'!$J117=1,I$2,0)</f>
        <v>0</v>
      </c>
    </row>
    <row r="12" spans="1:14" ht="18">
      <c r="A12" s="5"/>
      <c r="B12" s="12">
        <f>IF('Mapping Template'!$J14=1,B$2,0)</f>
        <v>0</v>
      </c>
      <c r="C12" s="12">
        <f>IF('Mapping Template'!$J32=1,C$2,0)</f>
        <v>0</v>
      </c>
      <c r="D12" s="12">
        <f>IF('Mapping Template'!$J53=1,D$2,0)</f>
        <v>0</v>
      </c>
      <c r="E12" s="12">
        <f>IF('Mapping Template'!$J68=1,E$2,0)</f>
        <v>0</v>
      </c>
      <c r="F12" s="12"/>
      <c r="G12" s="12">
        <f>IF('Mapping Template'!$J98=1,G$2,0)</f>
        <v>0</v>
      </c>
      <c r="H12" s="12">
        <f>IF('Mapping Template'!$J108=1,H$2,0)</f>
        <v>0</v>
      </c>
      <c r="I12" s="12">
        <f>IF('Mapping Template'!$J118=1,I$2,0)</f>
        <v>0</v>
      </c>
    </row>
    <row r="13" spans="1:14" ht="18">
      <c r="A13" s="5"/>
      <c r="B13" s="12">
        <f>IF('Mapping Template'!$J15=1,B$2,0)</f>
        <v>0</v>
      </c>
      <c r="C13" s="12">
        <f>IF('Mapping Template'!$J33=1,C$2,0)</f>
        <v>0</v>
      </c>
      <c r="D13" s="12">
        <f>IF('Mapping Template'!$J54=1,D$2,0)</f>
        <v>0</v>
      </c>
      <c r="E13" s="12">
        <f>IF('Mapping Template'!$J69=1,E$2,0)</f>
        <v>0</v>
      </c>
      <c r="F13" s="12"/>
      <c r="G13" s="12"/>
      <c r="H13" s="12"/>
      <c r="I13" s="12">
        <f>IF('Mapping Template'!$J119=1,I$2,0)</f>
        <v>0</v>
      </c>
    </row>
    <row r="14" spans="1:14" ht="18">
      <c r="A14" s="5"/>
      <c r="B14" s="12">
        <f>IF('Mapping Template'!$J16=1,B$2,0)</f>
        <v>0</v>
      </c>
      <c r="C14" s="12">
        <f>IF('Mapping Template'!$J34=1,C$2,0)</f>
        <v>0</v>
      </c>
      <c r="D14" s="12">
        <f>IF('Mapping Template'!$J55=1,D$2,0)</f>
        <v>0</v>
      </c>
      <c r="E14" s="12">
        <f>IF('Mapping Template'!$J70=1,E$2,0)</f>
        <v>0</v>
      </c>
      <c r="G14" s="12"/>
      <c r="H14" s="12"/>
      <c r="I14" s="12"/>
    </row>
    <row r="15" spans="1:14" ht="18">
      <c r="A15" s="5"/>
      <c r="B15" s="12">
        <f>IF('Mapping Template'!$J17=1,B$2,0)</f>
        <v>0</v>
      </c>
      <c r="C15" s="12">
        <f>IF('Mapping Template'!$J35=1,C$2,0)</f>
        <v>0</v>
      </c>
      <c r="D15" s="12">
        <f>IF('Mapping Template'!$J56=1,D$2,0)</f>
        <v>0</v>
      </c>
      <c r="E15" s="12">
        <f>IF('Mapping Template'!$J71=1,E$2,0)</f>
        <v>0</v>
      </c>
      <c r="G15" s="12"/>
      <c r="H15" s="12"/>
      <c r="I15" s="12"/>
    </row>
    <row r="16" spans="1:14" ht="18">
      <c r="A16" s="5"/>
      <c r="B16" s="12">
        <f>IF('Mapping Template'!$J18=1,B$2,0)</f>
        <v>0</v>
      </c>
      <c r="C16" s="12">
        <f>IF('Mapping Template'!$J36=1,C$2,0)</f>
        <v>0</v>
      </c>
      <c r="D16" s="12">
        <f>IF('Mapping Template'!$J57=1,D$2,0)</f>
        <v>0</v>
      </c>
      <c r="E16" s="12">
        <f>IF('Mapping Template'!$J72=1,E$2,0)</f>
        <v>0</v>
      </c>
      <c r="G16" s="12"/>
      <c r="H16" s="12"/>
    </row>
    <row r="17" spans="1:16" ht="18">
      <c r="A17" s="5"/>
      <c r="B17" s="12">
        <f>IF('Mapping Template'!$J19=1,B$2,0)</f>
        <v>0</v>
      </c>
      <c r="C17" s="12">
        <f>IF('Mapping Template'!$J37=1,C$2,0)</f>
        <v>0</v>
      </c>
      <c r="D17" s="12">
        <f>IF('Mapping Template'!$J58=1,D$2,0)</f>
        <v>0</v>
      </c>
      <c r="E17" s="12">
        <f>IF('Mapping Template'!$J73=1,E$2,0)</f>
        <v>0</v>
      </c>
      <c r="G17" s="12"/>
      <c r="H17" s="12"/>
    </row>
    <row r="18" spans="1:16" ht="18">
      <c r="A18" s="5"/>
      <c r="B18" s="12">
        <f>IF('Mapping Template'!$J20=1,B$2,0)</f>
        <v>0</v>
      </c>
      <c r="C18" s="12">
        <f>IF('Mapping Template'!$J38=1,C$2,0)</f>
        <v>0</v>
      </c>
      <c r="E18" s="12">
        <f>IF('Mapping Template'!$J74=1,E$2,0)</f>
        <v>0</v>
      </c>
      <c r="G18" s="12"/>
      <c r="H18" s="12"/>
    </row>
    <row r="19" spans="1:16" ht="18">
      <c r="A19" s="5"/>
      <c r="B19" s="12">
        <f>IF('Mapping Template'!$J21=1,B$2,0)</f>
        <v>0</v>
      </c>
      <c r="C19" s="12">
        <f>IF('Mapping Template'!$J39=1,C$2,0)</f>
        <v>0</v>
      </c>
      <c r="E19" s="12">
        <f>IF('Mapping Template'!$J75=1,E$2,0)</f>
        <v>0</v>
      </c>
      <c r="G19" s="12"/>
      <c r="H19" s="12"/>
    </row>
    <row r="20" spans="1:16" ht="18">
      <c r="A20" s="5"/>
      <c r="B20" s="12">
        <f>IF('Mapping Template'!$J22=1,B$2,0)</f>
        <v>0</v>
      </c>
      <c r="C20" s="12">
        <f>IF('Mapping Template'!$J40=1,C$2,0)</f>
        <v>0</v>
      </c>
      <c r="E20" s="12">
        <f>IF('Mapping Template'!$J76=1,E$2,0)</f>
        <v>0</v>
      </c>
      <c r="G20" s="12"/>
      <c r="H20" s="12"/>
    </row>
    <row r="21" spans="1:16" ht="18">
      <c r="A21" s="5"/>
      <c r="B21" s="12"/>
      <c r="C21" s="12">
        <f>IF('Mapping Template'!$J41=1,C$2,0)</f>
        <v>0</v>
      </c>
      <c r="E21" s="12">
        <f>IF('Mapping Template'!$J77=1,E$2,0)</f>
        <v>0</v>
      </c>
      <c r="G21" s="12"/>
      <c r="H21" s="12"/>
    </row>
    <row r="22" spans="1:16" ht="18">
      <c r="A22" s="5"/>
      <c r="B22" s="12"/>
      <c r="C22" s="12">
        <f>IF('Mapping Template'!$J42=1,C$2,0)</f>
        <v>0</v>
      </c>
      <c r="E22" s="12">
        <f>IF('Mapping Template'!$J78=1,E$2,0)</f>
        <v>0</v>
      </c>
      <c r="G22" s="12"/>
      <c r="H22" s="12"/>
    </row>
    <row r="23" spans="1:16" ht="18">
      <c r="A23" s="5"/>
      <c r="B23" s="12"/>
      <c r="C23" s="12">
        <f>IF('Mapping Template'!$J43=1,C$2,0)</f>
        <v>0</v>
      </c>
      <c r="E23" s="12">
        <f>IF('Mapping Template'!$J79=1,E$2,0)</f>
        <v>0</v>
      </c>
      <c r="G23" s="12"/>
      <c r="H23" s="12"/>
    </row>
    <row r="24" spans="1:16" ht="18">
      <c r="A24" s="5"/>
      <c r="B24" s="12"/>
      <c r="H24" s="12"/>
    </row>
    <row r="25" spans="1:16" ht="18">
      <c r="A25" s="5"/>
      <c r="B25" s="12"/>
      <c r="H25" s="12"/>
    </row>
    <row r="26" spans="1:16" ht="18">
      <c r="A26" s="5"/>
      <c r="B26" s="12"/>
      <c r="H26" s="12"/>
    </row>
    <row r="27" spans="1:16" ht="18">
      <c r="A27" s="5"/>
      <c r="B27" s="12"/>
      <c r="H27" s="12"/>
    </row>
    <row r="28" spans="1:16" ht="18">
      <c r="A28" s="5"/>
      <c r="B28" s="12"/>
      <c r="H28" s="12"/>
      <c r="N28" s="6"/>
      <c r="O28" s="6"/>
      <c r="P28" s="6"/>
    </row>
    <row r="29" spans="1:16" ht="18">
      <c r="A29" s="5"/>
      <c r="B29" s="12"/>
      <c r="H29" s="12"/>
    </row>
    <row r="30" spans="1:16" ht="18">
      <c r="A30" s="5"/>
      <c r="B30" s="12"/>
      <c r="H30" s="12"/>
    </row>
    <row r="31" spans="1:16" ht="18">
      <c r="A31" s="5"/>
      <c r="B31" s="12"/>
      <c r="H31" s="12"/>
    </row>
    <row r="32" spans="1:16" ht="18">
      <c r="A32" s="5"/>
      <c r="B32" s="5"/>
      <c r="H32" s="12"/>
    </row>
    <row r="33" spans="1:8" ht="18">
      <c r="A33" s="5"/>
      <c r="B33" s="5"/>
      <c r="H33" s="12"/>
    </row>
    <row r="34" spans="1:8">
      <c r="A34" s="5"/>
      <c r="B34" s="5"/>
    </row>
    <row r="35" spans="1:8">
      <c r="A35" s="5"/>
      <c r="B35" s="5"/>
    </row>
  </sheetData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0061DC80-6097-47C1-BA02-94C1698073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2026-01-09T10:43:13Z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