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9"/>
  <workbookPr defaultThemeVersion="166925"/>
  <mc:AlternateContent xmlns:mc="http://schemas.openxmlformats.org/markup-compatibility/2006">
    <mc:Choice Requires="x15">
      <x15ac:absPath xmlns:x15ac="http://schemas.microsoft.com/office/spreadsheetml/2010/11/ac" url="C:\Users\SaraByrne\OneDrive - CIMSPA\Documents\2026\"/>
    </mc:Choice>
  </mc:AlternateContent>
  <xr:revisionPtr revIDLastSave="0" documentId="8_{5F85394A-4715-4CF4-B116-6FF8CF7011FE}" xr6:coauthVersionLast="47" xr6:coauthVersionMax="47" xr10:uidLastSave="{00000000-0000-0000-0000-000000000000}"/>
  <bookViews>
    <workbookView xWindow="-28920" yWindow="1620" windowWidth="29040" windowHeight="15720" xr2:uid="{EE3B19E1-0AAF-4F65-A364-C2ECFEB51C96}"/>
  </bookViews>
  <sheets>
    <sheet name="Guidance" sheetId="13" r:id="rId1"/>
    <sheet name="Mapping Template" sheetId="2" r:id="rId2"/>
    <sheet name="% breakdown" sheetId="5" state="hidden" r:id="rId3"/>
    <sheet name="Feedback" sheetId="3" state="hidden" r:id="rId4"/>
    <sheet name="Workings out" sheetId="4"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 i="4" l="1"/>
  <c r="B5" i="4"/>
  <c r="B6" i="4"/>
  <c r="B7" i="4"/>
  <c r="B8" i="4"/>
  <c r="B9" i="4"/>
  <c r="B10" i="4"/>
  <c r="B11" i="4"/>
  <c r="B12" i="4"/>
  <c r="B13" i="4"/>
  <c r="B14" i="4"/>
  <c r="B15" i="4"/>
  <c r="B16" i="4"/>
  <c r="B17" i="4"/>
  <c r="B3" i="4"/>
  <c r="K9" i="2" a="1"/>
  <c r="K9" i="2" s="1"/>
  <c r="I4" i="4"/>
  <c r="I5" i="4"/>
  <c r="I6" i="4"/>
  <c r="I7" i="4"/>
  <c r="I8" i="4"/>
  <c r="I9" i="4"/>
  <c r="I10" i="4"/>
  <c r="I11" i="4"/>
  <c r="I12" i="4"/>
  <c r="I13" i="4"/>
  <c r="I14" i="4"/>
  <c r="I15" i="4"/>
  <c r="H4" i="4"/>
  <c r="H5" i="4"/>
  <c r="H6" i="4"/>
  <c r="H7" i="4"/>
  <c r="H8" i="4"/>
  <c r="H9" i="4"/>
  <c r="H10" i="4"/>
  <c r="H11" i="4"/>
  <c r="H12" i="4"/>
  <c r="H13" i="4"/>
  <c r="H14" i="4"/>
  <c r="H15" i="4"/>
  <c r="H16" i="4"/>
  <c r="H17" i="4"/>
  <c r="H18" i="4"/>
  <c r="G4" i="4"/>
  <c r="G5" i="4"/>
  <c r="G6" i="4"/>
  <c r="G7" i="4"/>
  <c r="G8" i="4"/>
  <c r="F4" i="4"/>
  <c r="F5" i="4"/>
  <c r="F6" i="4"/>
  <c r="F7" i="4"/>
  <c r="E4" i="4"/>
  <c r="E5" i="4"/>
  <c r="E6" i="4"/>
  <c r="D4" i="4"/>
  <c r="D5" i="4"/>
  <c r="D6" i="4"/>
  <c r="D7" i="4"/>
  <c r="D8" i="4"/>
  <c r="D9" i="4"/>
  <c r="D10" i="4"/>
  <c r="D11" i="4"/>
  <c r="D12" i="4"/>
  <c r="I3" i="4"/>
  <c r="H3" i="4"/>
  <c r="G3" i="4"/>
  <c r="F3" i="4"/>
  <c r="E3" i="4"/>
  <c r="D3" i="4"/>
  <c r="C4" i="4"/>
  <c r="C5" i="4"/>
  <c r="C3" i="4"/>
  <c r="K82" i="2" a="1"/>
  <c r="K82" i="2" s="1"/>
  <c r="K73" i="2" a="1"/>
  <c r="K73" i="2" s="1"/>
  <c r="K71" i="2" a="1"/>
  <c r="K71" i="2" s="1"/>
  <c r="K68" i="2" a="1"/>
  <c r="K68" i="2" s="1"/>
  <c r="K67" i="2"/>
  <c r="K61" i="2" a="1"/>
  <c r="K61" i="2" s="1"/>
  <c r="K47" i="2" a="1"/>
  <c r="K47" i="2" s="1"/>
  <c r="K45" i="2"/>
  <c r="K36" i="2" a="1"/>
  <c r="K36" i="2" s="1"/>
  <c r="K33" i="2"/>
  <c r="K25" i="2" a="1"/>
  <c r="K25" i="2" s="1"/>
  <c r="K22" i="2" a="1"/>
  <c r="K22" i="2" s="1"/>
  <c r="K21" i="2"/>
  <c r="K18" i="2" a="1"/>
  <c r="K18" i="2" s="1"/>
  <c r="K14" i="2" a="1"/>
  <c r="K14" i="2" s="1"/>
  <c r="K5" i="2" a="1"/>
  <c r="K5" i="2" s="1"/>
  <c r="L41" i="2" l="1"/>
  <c r="L5" i="2"/>
  <c r="L25" i="2"/>
  <c r="L21" i="2"/>
  <c r="G4" i="5" s="1"/>
  <c r="L47" i="2"/>
  <c r="L71" i="2"/>
  <c r="G10" i="5" s="1"/>
  <c r="L54" i="2"/>
  <c r="G9" i="5" s="1"/>
  <c r="L36" i="2"/>
  <c r="K13" i="2"/>
  <c r="K54" i="2" l="1" a="1"/>
  <c r="K54" i="2" s="1"/>
  <c r="K49" i="2" a="1"/>
  <c r="K49" i="2" s="1"/>
  <c r="K41" i="2" a="1"/>
  <c r="K41" i="2" s="1"/>
  <c r="K30" i="2" a="1"/>
  <c r="K30" i="2" s="1"/>
  <c r="G3" i="5" l="1"/>
  <c r="D11" i="5" l="1"/>
  <c r="E11" i="5"/>
  <c r="H4" i="5" l="1" a="1"/>
  <c r="H4" i="5" s="1"/>
  <c r="K39" i="2"/>
  <c r="K38" i="2"/>
  <c r="K34" i="2"/>
  <c r="K27" i="2" a="1"/>
  <c r="K27" i="2" s="1"/>
  <c r="F10" i="5"/>
  <c r="F9" i="5"/>
  <c r="F8" i="5"/>
  <c r="F7" i="5"/>
  <c r="F5" i="5"/>
  <c r="F6" i="5"/>
  <c r="F4" i="5"/>
  <c r="F3" i="5"/>
  <c r="H5" i="5" l="1"/>
  <c r="H6" i="5"/>
  <c r="H9" i="5"/>
  <c r="G5" i="5"/>
  <c r="I4" i="5"/>
  <c r="G7" i="5"/>
  <c r="G6" i="5"/>
  <c r="G8" i="5"/>
  <c r="H7" i="5"/>
  <c r="H8" i="5"/>
  <c r="H10" i="5"/>
  <c r="H3" i="5"/>
  <c r="I6" i="5" l="1"/>
  <c r="H11" i="5"/>
  <c r="I9" i="5"/>
  <c r="I5" i="5"/>
  <c r="I8" i="5"/>
  <c r="I10" i="5"/>
  <c r="I7" i="5"/>
  <c r="I3" i="5"/>
  <c r="I11" i="5" l="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<sst xmlns="http://schemas.openxmlformats.org/spreadsheetml/2006/main" count="300" uniqueCount="274">
  <si>
    <t>Swimming Teacher Mapping Template</t>
  </si>
  <si>
    <t>Edition: V3.4</t>
  </si>
  <si>
    <t>Publication date: 22nd December 2025</t>
  </si>
  <si>
    <t>Mapping Guidance - you are here!</t>
  </si>
  <si>
    <t>Mapping template to reference and evidence where the professional standard is being met by the course/ participant/ qualification</t>
  </si>
  <si>
    <t>N.B. Examples (e.g.) are given within the LDRs to provide an overview of the knowledge and skills most relevant to the role. It is not mandatory to assess learners against 100% of the examples provided, however, sufficient coverage to ensure occupational competence on achievement must be ensured. This will be reviewed as part of the CIMSPA endorsement process. </t>
  </si>
  <si>
    <t xml:space="preserve">For non-regulated qualifications (CPD), where an Education Partner does not meet the full CIMSPA professional standard, it is important to note, that the Education Partner must meet a full Knowledge or Skill LDR. For example, all three sections within K1.1 would need to evidenced for that LDR to partially map to the professional standard. </t>
  </si>
  <si>
    <r>
      <rPr>
        <sz val="12"/>
        <color theme="4" tint="-0.499984740745262"/>
        <rFont val="Poppins"/>
        <family val="3"/>
      </rPr>
      <t>For further information around product development guidance, please refer to the professional standard within the professional standard library;</t>
    </r>
    <r>
      <rPr>
        <u/>
        <sz val="12"/>
        <color theme="10"/>
        <rFont val="Poppins"/>
        <family val="3"/>
      </rPr>
      <t xml:space="preserve"> https://www.cimspa.co.uk/education-training/professional-standards/professional-standards-library/ </t>
    </r>
  </si>
  <si>
    <t>Alternatively, please view our CIMPSA Partnership Guide; https://www.cimspa.co.uk/education-training/endorsement/</t>
  </si>
  <si>
    <t xml:space="preserve">Revision History </t>
  </si>
  <si>
    <t>Version</t>
  </si>
  <si>
    <t xml:space="preserve">Name &amp; Role </t>
  </si>
  <si>
    <t>Signature &amp; Date</t>
  </si>
  <si>
    <t>Reason for Change</t>
  </si>
  <si>
    <t>V3.1</t>
  </si>
  <si>
    <t>Aidan Riley Education Officer</t>
  </si>
  <si>
    <t>AR 30/07/24</t>
  </si>
  <si>
    <t xml:space="preserve">Update to general formatting &amp; implementation of conditional formating to streamline moderator feedback. </t>
  </si>
  <si>
    <t>V3.2</t>
  </si>
  <si>
    <t>AR 01/10/25</t>
  </si>
  <si>
    <t xml:space="preserve">Update to professional standard V1.1. </t>
  </si>
  <si>
    <t xml:space="preserve">V3.3 </t>
  </si>
  <si>
    <t>Sara Byrne Technical Education Manager</t>
  </si>
  <si>
    <t>SB 03/12/2025</t>
  </si>
  <si>
    <t xml:space="preserve">Update to K1.2 to include Mental Health Awareness- feedback from Professional Development Boards. Updated Endorsement link. </t>
  </si>
  <si>
    <t>V3.4</t>
  </si>
  <si>
    <t>SB 22/12/2025</t>
  </si>
  <si>
    <t xml:space="preserve">Amendments to refs, changed learning outcomes to comptency statements, competency statements to topics and changed bullets throughout the MT in line with updated PS. AR updated conditional formatting. </t>
  </si>
  <si>
    <r>
      <rPr>
        <b/>
        <sz val="11"/>
        <color rgb="FFA5DAEC"/>
        <rFont val="Poppins"/>
        <family val="3"/>
      </rPr>
      <t xml:space="preserve">                                 E </t>
    </r>
    <r>
      <rPr>
        <sz val="11"/>
        <color rgb="FF12326E"/>
        <rFont val="Poppins"/>
        <family val="3"/>
      </rPr>
      <t xml:space="preserve">endorsements@cimspa.co.uk   </t>
    </r>
    <r>
      <rPr>
        <b/>
        <sz val="11"/>
        <color rgb="FFA5DAEC"/>
        <rFont val="Poppins"/>
        <family val="3"/>
      </rPr>
      <t xml:space="preserve">T </t>
    </r>
    <r>
      <rPr>
        <sz val="11"/>
        <color rgb="FF12326E"/>
        <rFont val="Poppins"/>
        <family val="3"/>
      </rPr>
      <t xml:space="preserve">03438 360200   </t>
    </r>
    <r>
      <rPr>
        <b/>
        <sz val="11"/>
        <color rgb="FFA5DAEC"/>
        <rFont val="Poppins"/>
        <family val="3"/>
      </rPr>
      <t>W</t>
    </r>
    <r>
      <rPr>
        <sz val="11"/>
        <color rgb="FF12326E"/>
        <rFont val="Poppins"/>
        <family val="3"/>
      </rPr>
      <t xml:space="preserve"> www.cimspa.co.uk                  </t>
    </r>
  </si>
  <si>
    <t xml:space="preserve">Chartered Institute for the Management of Sport and Physical Activity,  </t>
  </si>
  <si>
    <t>SportPark Loughborough University, 3 Oakwood Drive, Loughborough, Leicestershire LE11 3QF</t>
  </si>
  <si>
    <t>Incorporated by Royal Charter      Charity Registration No. 1144545</t>
  </si>
  <si>
    <r>
      <t xml:space="preserve">Education Product Title: </t>
    </r>
    <r>
      <rPr>
        <b/>
        <sz val="12"/>
        <color theme="5"/>
        <rFont val="Poppins"/>
        <family val="3"/>
      </rPr>
      <t>INSERT HERE</t>
    </r>
  </si>
  <si>
    <t>Professional Standard: Swimming Teacher</t>
  </si>
  <si>
    <t>Partner Mapping Section</t>
  </si>
  <si>
    <t>Moderator Feedback Section</t>
  </si>
  <si>
    <t>IV Feedback Section</t>
  </si>
  <si>
    <t>Key areas</t>
  </si>
  <si>
    <t>Topics</t>
  </si>
  <si>
    <t>Competencey statements</t>
  </si>
  <si>
    <t>Evidence (sign post to SOW / course specification / supporting documents)</t>
  </si>
  <si>
    <t>Assessment Method</t>
  </si>
  <si>
    <t>Further Comments (expand on evidence within column E)</t>
  </si>
  <si>
    <r>
      <t>Response to Moderator Feedback Section (secon</t>
    </r>
    <r>
      <rPr>
        <b/>
        <sz val="12"/>
        <color theme="4" tint="-0.499984740745262"/>
        <rFont val="Poppins"/>
        <family val="3"/>
      </rPr>
      <t>d review evidence - if applicable</t>
    </r>
    <r>
      <rPr>
        <b/>
        <sz val="12"/>
        <color rgb="FF12326E"/>
        <rFont val="Poppins"/>
        <family val="3"/>
      </rPr>
      <t>)</t>
    </r>
  </si>
  <si>
    <t>Score</t>
  </si>
  <si>
    <t>Mapping to point</t>
  </si>
  <si>
    <t xml:space="preserve">% mapped to section </t>
  </si>
  <si>
    <t xml:space="preserve">Moderator comments  </t>
  </si>
  <si>
    <t>General Feedback (first review)</t>
  </si>
  <si>
    <t>General Feedback (second review - if applicable)</t>
  </si>
  <si>
    <t>IV Comments</t>
  </si>
  <si>
    <t>1. Professional practice</t>
  </si>
  <si>
    <t>Ref </t>
  </si>
  <si>
    <t>Knowledge and understanding:</t>
  </si>
  <si>
    <t>A Swimming Teacher must: </t>
  </si>
  <si>
    <t>K1.1.1</t>
  </si>
  <si>
    <t xml:space="preserve">Professional conduct </t>
  </si>
  <si>
    <t>• identify the roles and responsibilities of a Swimming Teacher.</t>
  </si>
  <si>
    <t>K1.1.2</t>
  </si>
  <si>
    <t>• identify the professional boundaries of a Swimming Teacher, including adherence to the code of conduct, maintaining appropriate personal behaviour, and working within the scope of the role.</t>
  </si>
  <si>
    <t>K1.1.3</t>
  </si>
  <si>
    <t>• identify the roles and responsibilities of other staff within the swimming teaching environment. For example: 
— assistant/helper 
— swim coordinator/managers 
— lifeguards 
— first aiders 
— reception 
— management.</t>
  </si>
  <si>
    <t>K1.1.4</t>
  </si>
  <si>
    <t xml:space="preserve">• explain how to work with other staff within the swimming teaching environment.  </t>
  </si>
  <si>
    <t>K1.2.1</t>
  </si>
  <si>
    <t xml:space="preserve">Mental health awareness </t>
  </si>
  <si>
    <t>• describe key concepts related to mental health, to include:  
— mental health 
— mental wellbeing 
— mental health problems.</t>
  </si>
  <si>
    <t>K1.2.2</t>
  </si>
  <si>
    <t xml:space="preserve">• recognise professional boundaries and identify which specialists can provide additional health and wellbeing support.    </t>
  </si>
  <si>
    <t>K1.2.3</t>
  </si>
  <si>
    <t>• describe how to provide relevant support to an individual struggling with their mental health, to include:  
— the immediate support a swimming teacher can offer 
— the process for signposting to professional support services.</t>
  </si>
  <si>
    <t>K1.2.4</t>
  </si>
  <si>
    <t>• identify strategies for maintaining personal mental health and wellbeing.</t>
  </si>
  <si>
    <t>K1.3 </t>
  </si>
  <si>
    <t>Communication</t>
  </si>
  <si>
    <t xml:space="preserve">• describe different methods of communication and when they should be used in the swimming lesson environment. </t>
  </si>
  <si>
    <t>K1.4.1</t>
  </si>
  <si>
    <t xml:space="preserve">Customer service </t>
  </si>
  <si>
    <t xml:space="preserve">• describe the swimming teacher’s role in providing high levels of customer care and engagement. </t>
  </si>
  <si>
    <t>K1.4.2</t>
  </si>
  <si>
    <t>• identify a range of swimming-related programmes and services. For example:  
— 1-1 lessons
— intensive lessons 
— specialist lessons 
— advanced swimming lessons.</t>
  </si>
  <si>
    <t>K1.4.3</t>
  </si>
  <si>
    <t>• describe the importance of participant retention and how swimming teachers can support this through positive engagement, including signposting or referring participants when necessary.</t>
  </si>
  <si>
    <t>K1.4.4</t>
  </si>
  <si>
    <t xml:space="preserve">• describe the importance of reporting feedback from customers.  </t>
  </si>
  <si>
    <t>K1.5.1</t>
  </si>
  <si>
    <t>Developing self</t>
  </si>
  <si>
    <t>• describe the importance of ongoing learning and development for swimming teachers, using both formal and informal methods such as mentoring, observing others, training, research, and reading to stay current in professional practice.</t>
  </si>
  <si>
    <t>K1.5.2</t>
  </si>
  <si>
    <t>• identify learning and development opportunities for a swimming teacher. For example, continuous professional development through: 
— mentoring 
— observing 
— undertaking other education and training 
— personal research 
— reading.</t>
  </si>
  <si>
    <t>Skills: </t>
  </si>
  <si>
    <t>A Swimming Teacher must:</t>
  </si>
  <si>
    <t>S1.1 </t>
  </si>
  <si>
    <t>Professional practice</t>
  </si>
  <si>
    <t>• demonstrate a professional manner as a swimming teacher, for example: 
— effective customer care and engagement 
— appropriate body language 
— appropriate attire 
— suitable use of language 
— time management.</t>
  </si>
  <si>
    <t>S1.2.1</t>
  </si>
  <si>
    <t xml:space="preserve">Teamwork </t>
  </si>
  <si>
    <t>• demonstrate teamwork skills when teaching with other swimming teachers and/or assistants/helpers.</t>
  </si>
  <si>
    <t>S1.2.2</t>
  </si>
  <si>
    <t>• demonstrate communication skills when teaching with other swimming teachers and/or assistants/ helpers.</t>
  </si>
  <si>
    <t xml:space="preserve">2. Safe teaching practice, industry legislation and guidance </t>
  </si>
  <si>
    <t>K2.1.1</t>
  </si>
  <si>
    <t xml:space="preserve">Safe working environment and practices </t>
  </si>
  <si>
    <t xml:space="preserve">• identify the policies and procedures relevant to a swimming teacher, to include: 
— normal operating plans (NOPs) 
— emergency action plans (EAPs) 
— health and safety 
— data protection 
— safeguarding 
— equality, diversity and inclusion. </t>
  </si>
  <si>
    <t>K2.1.2</t>
  </si>
  <si>
    <t>• identify components of standard operating procedures including normal operating plans and emergency action plans, relevant to the role of a swimming teacher.</t>
  </si>
  <si>
    <t>K2.2.1</t>
  </si>
  <si>
    <t xml:space="preserve">Safe teaching practice </t>
  </si>
  <si>
    <t>• identify safety aspects of teaching from the poolside and in the water.</t>
  </si>
  <si>
    <t>K2.2.2</t>
  </si>
  <si>
    <t>• identify operational procedures of swimming equipment, to include: 
— safe set up. 
— use and storage of equipment 
— adhering to manufacturers’ guidelines 
— safe manual handling techniques.</t>
  </si>
  <si>
    <t>K2.2.3</t>
  </si>
  <si>
    <t>• explain advantages and disadvantages of different types of equipment used for swimming lessons.</t>
  </si>
  <si>
    <t>K2.3.1</t>
  </si>
  <si>
    <t>Hazards</t>
  </si>
  <si>
    <t>• identify potential hazards relating to swimming lessons, to include: 
— environment 
— people 
— equipment.</t>
  </si>
  <si>
    <t>K2.3.2</t>
  </si>
  <si>
    <t>• describe how to mitigate against swimming lesson hazards, to include:
— environment 
— people 
— equipment.</t>
  </si>
  <si>
    <t>K2.3.3</t>
  </si>
  <si>
    <t>• describe the process of risk assessing swimming lessons.</t>
  </si>
  <si>
    <t>K2.4</t>
  </si>
  <si>
    <t xml:space="preserve">Key legislation </t>
  </si>
  <si>
    <t xml:space="preserve">• identify how to comply with legal and regulatory requirements relevant to a swimming teacher, to include: 
-	    Equality act. 
-	    Health and safety at work act. 
-	    Safeguarding children and adults at risk.
-	    Data protection. </t>
  </si>
  <si>
    <t>K2.5 </t>
  </si>
  <si>
    <t>Sector bodies and guidance</t>
  </si>
  <si>
    <t>• identify the sector bodies and guidance relevant to a swimming teacher, to include: 
— sector bodies: 
o Aquatics GB 
o home country sports councils 
o World Aquatics 
o CIMSPA 
— sector guidance:
o Safeguarding children and adults at risk 
o Safe supervision 
o Health and safety
o Governing bodies’ guidance.</t>
  </si>
  <si>
    <t xml:space="preserve">A Swimming Teacher must: </t>
  </si>
  <si>
    <t>S2.1.1</t>
  </si>
  <si>
    <t>Safe teaching practices</t>
  </si>
  <si>
    <t>• demonstrate safe teaching practice from the poolside and in the water, including using manual support.</t>
  </si>
  <si>
    <t>S2.1.2</t>
  </si>
  <si>
    <t>• demonstrate the safe use of swimming equipment, to include: 
— safe set up 
— use and storage of equipment 
— adhering to manufacturers’ guidelines 
— safe manual handling techniques.</t>
  </si>
  <si>
    <t>S2.2</t>
  </si>
  <si>
    <t xml:space="preserve">Hazards and risk assessment </t>
  </si>
  <si>
    <t>• demonstrate appropriate action to deal with identified hazards based on the level of risk (risk assessment).</t>
  </si>
  <si>
    <t>S2.3</t>
  </si>
  <si>
    <t>Legal and regulatory requirements</t>
  </si>
  <si>
    <t>• demonstrate adhering to relevant legal and regulatory policies and procedures.</t>
  </si>
  <si>
    <t xml:space="preserve">3. Technical knowledge and skills  </t>
  </si>
  <si>
    <t>K3.1.1</t>
  </si>
  <si>
    <t xml:space="preserve">Technical aquatics knowledge </t>
  </si>
  <si>
    <t>• state progressive practices for the four swimming strokes across all three ability groups  (see appendix).</t>
  </si>
  <si>
    <t>K3.1.2</t>
  </si>
  <si>
    <t>• state progressive practices for all aquatic skills across all three ability groups (see appendix).</t>
  </si>
  <si>
    <t>K3.1.3</t>
  </si>
  <si>
    <t>• identify faults and corrective practices for the four swimming strokes across all three ability groups (see appendix).</t>
  </si>
  <si>
    <t>K3.1.4</t>
  </si>
  <si>
    <t>• identify faults and corrective practices for all aquatic skills across all three ability groups  (see appendix).</t>
  </si>
  <si>
    <t>K3.2 </t>
  </si>
  <si>
    <t xml:space="preserve">Participant pathway </t>
  </si>
  <si>
    <t>• describe participant pathways, to include: 
— learn to swim frameworks 
— additional aquatic pathways 
— school swimming 
— physical literacy.</t>
  </si>
  <si>
    <t>S3.1.1</t>
  </si>
  <si>
    <t xml:space="preserve">Technical Aquatic Skills </t>
  </si>
  <si>
    <t>• demonstrate teaching progressive practices for the four strokes across all three ability groups (see appendix), to include:
— body position
— leg action
— arm action
— breathing
— timing practices.</t>
  </si>
  <si>
    <t>S3.1.2</t>
  </si>
  <si>
    <t>• demonstrate teaching progressive practices for all aquatic skills across all three ability groups (see appendix), to include:
— entries and exits 
— movement and water confidence 
— submersion and breathing 
— streamlining 
— rotation and orientation 
— floatation 
— water safety skills.</t>
  </si>
  <si>
    <t>S3.2.1</t>
  </si>
  <si>
    <t xml:space="preserve">Corrective practice/ faults </t>
  </si>
  <si>
    <t xml:space="preserve">• demonstrate suitable corrective practices for the four swimming strokes across all three ability groups  (see appendix). </t>
  </si>
  <si>
    <t>S3.2.2</t>
  </si>
  <si>
    <t>• demonstrate analysis of strokes and determine the relevant fault/s across all four strokes (see appendix).</t>
  </si>
  <si>
    <t>S3.2.3</t>
  </si>
  <si>
    <t>• demonstrate analysis of aquatic skills and determine the relevant fault/s for each aquatic skill (see appendix).</t>
  </si>
  <si>
    <t>S3.2.4</t>
  </si>
  <si>
    <t>• demonstrate suitable corrective practices for all aquatic skills across all three ability groups (see appendix).</t>
  </si>
  <si>
    <t xml:space="preserve">4. Plan, deliver and review swimming lessons </t>
  </si>
  <si>
    <t>K4.1.1</t>
  </si>
  <si>
    <t xml:space="preserve">Planning swimming lessons </t>
  </si>
  <si>
    <t>• describe the importance of planning swimming lessons.</t>
  </si>
  <si>
    <t>K4.1.2</t>
  </si>
  <si>
    <t>• identify components of lessons plans, to include: 
— warm-up 
— main theme 
— contrasting activity.</t>
  </si>
  <si>
    <t>K4.1.3</t>
  </si>
  <si>
    <t>• describe the importance of planning for progression over time, suitable to participant’s needs and the swimming lesson environment.</t>
  </si>
  <si>
    <t>K4.1.4</t>
  </si>
  <si>
    <t>• know how to plan for individual lessons which are safe, inclusive, fun, progressive and appropriate to the participant’s needs including warm-up, main theme and contrasting activity across all three ability groups (see appendix).</t>
  </si>
  <si>
    <t>K4.1.5</t>
  </si>
  <si>
    <t>• know how to plan a scheme of work which is safe, fun, progressive, inclusive and appropriate to the participant’s needs (see glossary).</t>
  </si>
  <si>
    <t>K4.1.6</t>
  </si>
  <si>
    <t>• identify different participant needs when planning swimming lessons, for example: 
— educational or cultural needs 
— disability 
— fear of water.</t>
  </si>
  <si>
    <t>K4.1.7</t>
  </si>
  <si>
    <t>• explain factors that can impact participant’s progression and regression including scientific principles, stages of development and learning.</t>
  </si>
  <si>
    <t>K4.2.1</t>
  </si>
  <si>
    <t xml:space="preserve">Preparing to deliver swimming lessons </t>
  </si>
  <si>
    <t xml:space="preserve">• identify how to prepare for the delivery of swimming lessons, for example: 
— collection and organisation of equipment 
— teaching area 
— collecting and returning participants. </t>
  </si>
  <si>
    <t>K4.2.2</t>
  </si>
  <si>
    <t xml:space="preserve">• know how to deliver swimming lessons which are safe, fun, progressive and inclusive appropriate to the participants needs across all three ability groups (see appendix).  </t>
  </si>
  <si>
    <t>K4.2.3</t>
  </si>
  <si>
    <t xml:space="preserve">• identify different teaching methods and when to implement them. For example: 
— shallow versus deep 
— 1-1 versus group.   </t>
  </si>
  <si>
    <t>K4.2.4</t>
  </si>
  <si>
    <t>• explain how to assess and progress participants.</t>
  </si>
  <si>
    <t>K4.2.5</t>
  </si>
  <si>
    <t>• identify ways to adapt relevant to participant’s needs including adapting the lesson and progressive practices, for example:
— change of equipment 
— change in activity 
— change in communication method.</t>
  </si>
  <si>
    <t>K4.2.6</t>
  </si>
  <si>
    <t>• explain ways to manage lessons, to include: 
— behavioural strategies 
— organisational methods 
— participant rapport 
— engagement and safety.</t>
  </si>
  <si>
    <t>K4.3</t>
  </si>
  <si>
    <t xml:space="preserve">Evaluate swimming lessons </t>
  </si>
  <si>
    <t>• describe methods for evaluating swimming lessons and teaching performance.</t>
  </si>
  <si>
    <t>K4.4.1</t>
  </si>
  <si>
    <t xml:space="preserve">Record keeping </t>
  </si>
  <si>
    <t>• identify the legislation regarding record keeping and how to keep records securely.</t>
  </si>
  <si>
    <t>K4.4.2</t>
  </si>
  <si>
    <t>• identify what records need to be kept.</t>
  </si>
  <si>
    <t>S4.1.1</t>
  </si>
  <si>
    <t xml:space="preserve">Plan swimming lessons </t>
  </si>
  <si>
    <t>• plan a scheme of work which is safe, fun, progressive and inclusive and appropriate to the participants needs (see glossary).</t>
  </si>
  <si>
    <t>S4.1.2</t>
  </si>
  <si>
    <t>• plan and prepare individual lessons which are safe, fun, progressive and inclusive swimming lessons appropriate to the participants needs, across all three ability groups (see appendix).</t>
  </si>
  <si>
    <t>S4.2.1</t>
  </si>
  <si>
    <t xml:space="preserve">Prepare and deliver swimming lessons </t>
  </si>
  <si>
    <t>• prepare for the delivery of swimming lessons.</t>
  </si>
  <si>
    <t>S4.2.2</t>
  </si>
  <si>
    <t>• demonstrate the ability to deliver swimming lessons which are safe, fun, progressive, inclusive and appropriate to the participants needs, across all three ability groups (see appendix).</t>
  </si>
  <si>
    <t>S4.2.3</t>
  </si>
  <si>
    <t>• apply adaptations across all three ability groups, aquatics skills and strokes appropriate to the participants needs, for example: 
— change of equipment 
— change in activity 
— change in communication method.</t>
  </si>
  <si>
    <t>S4.2.4</t>
  </si>
  <si>
    <t>• demonstrate problem solving skills and use of own initiative.</t>
  </si>
  <si>
    <t>S4.2.5</t>
  </si>
  <si>
    <t>• demonstrate effective time management when delivering swimming lessons, including maximising active movement time.</t>
  </si>
  <si>
    <t>S4.2.6</t>
  </si>
  <si>
    <t>• demonstrate effective verbal and non-verbal communication skills whilst delivering swimming lessons, for example: 
— verbal instructions 
— hand signals 
— gestures 
— positive body language 
— tone of voice 
— animation.</t>
  </si>
  <si>
    <t>S4.2.7</t>
  </si>
  <si>
    <t>• demonstrate effective feedback skills whilst delivering lessons.</t>
  </si>
  <si>
    <t>S4.2.8</t>
  </si>
  <si>
    <t>• perform accurate demonstrations for all aquatic skills and strokes, from recommended teaching positions, when delivering swimming lessons.</t>
  </si>
  <si>
    <t>S4.2.9</t>
  </si>
  <si>
    <t>• demonstrate effective lesson management including behavioural strategies, organisation methods, participant rapport and engagement and safety.</t>
  </si>
  <si>
    <t>S4.3.1</t>
  </si>
  <si>
    <t xml:space="preserve">Evaluation and personal development </t>
  </si>
  <si>
    <t>• evaluate teaching performance following the delivery of lessons.</t>
  </si>
  <si>
    <t>S4.3.2</t>
  </si>
  <si>
    <t>• develop a personal action plan.</t>
  </si>
  <si>
    <r>
      <rPr>
        <b/>
        <sz val="10"/>
        <color rgb="FFF089B1"/>
        <rFont val="Poppins"/>
        <family val="3"/>
      </rPr>
      <t>Mapping Breakdown</t>
    </r>
    <r>
      <rPr>
        <sz val="10"/>
        <color rgb="FFF089B1"/>
        <rFont val="Poppins"/>
        <family val="3"/>
      </rPr>
      <t xml:space="preserve"> shows a breakdown of the percentage that your course has mapped to each sections knowledge and skills criteria, and the overall percentage that your course has mapped to the professional standard</t>
    </r>
  </si>
  <si>
    <t>Sections</t>
  </si>
  <si>
    <t>Specifications</t>
  </si>
  <si>
    <t>%worth of each section</t>
  </si>
  <si>
    <t>Total % covered of area</t>
  </si>
  <si>
    <t>Section % of total standard</t>
  </si>
  <si>
    <t>% covered of entire standard</t>
  </si>
  <si>
    <t>1. Professional Practice</t>
  </si>
  <si>
    <t>Knowledge</t>
  </si>
  <si>
    <t>Skills</t>
  </si>
  <si>
    <t xml:space="preserve">2. Safe Teaching Practice, Industry Legislation and Guidance </t>
  </si>
  <si>
    <t>3. Technical Knowledge and Skills</t>
  </si>
  <si>
    <t xml:space="preserve">4. Plan, Deliver and Review Swimming Lessons </t>
  </si>
  <si>
    <t>Totals</t>
  </si>
  <si>
    <t>Standardised feedback comments</t>
  </si>
  <si>
    <t>Assessment methods</t>
  </si>
  <si>
    <t>Comprehensive evidence</t>
  </si>
  <si>
    <t>Assignment</t>
  </si>
  <si>
    <t>Sufficient evidence</t>
  </si>
  <si>
    <t>Case study</t>
  </si>
  <si>
    <t>Further detail required</t>
  </si>
  <si>
    <t>Dissertation</t>
  </si>
  <si>
    <t>Exam</t>
  </si>
  <si>
    <t>Written test</t>
  </si>
  <si>
    <t>Listening test</t>
  </si>
  <si>
    <t>Oral test</t>
  </si>
  <si>
    <t>Performance/ practical</t>
  </si>
  <si>
    <t>Portfolio</t>
  </si>
  <si>
    <t>Professional discussion</t>
  </si>
  <si>
    <t>Project</t>
  </si>
  <si>
    <t>Simulation</t>
  </si>
  <si>
    <t>Online test</t>
  </si>
  <si>
    <t>Attendence only</t>
  </si>
  <si>
    <t>Multiple</t>
  </si>
  <si>
    <t>Other</t>
  </si>
  <si>
    <t>K1</t>
  </si>
  <si>
    <t>S1</t>
  </si>
  <si>
    <t>K2</t>
  </si>
  <si>
    <t>S2</t>
  </si>
  <si>
    <t>K3</t>
  </si>
  <si>
    <t>S3</t>
  </si>
  <si>
    <t>K4</t>
  </si>
  <si>
    <t>S4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</si>
</sst>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9">
    <font>
      <sz val="11"/>
      <color theme="1"/>
      <name val="Calibri"/>
      <family val="2"/>
      <scheme val="minor"/>
    </font>
    <font>
      <sz val="9"/>
      <color theme="1"/>
      <name val="Poppins"/>
      <family val="3"/>
    </font>
    <font>
      <sz val="8"/>
      <name val="Calibri"/>
      <family val="2"/>
      <scheme val="minor"/>
    </font>
    <font>
      <u/>
      <sz val="11"/>
      <color theme="10"/>
      <name val="Calibri"/>
      <family val="2"/>
      <scheme val="minor"/>
    </font>
    <font>
      <sz val="11"/>
      <color rgb="FF12326E"/>
      <name val="Calibri"/>
      <family val="2"/>
      <scheme val="minor"/>
    </font>
    <font>
      <sz val="10"/>
      <color rgb="FF002060"/>
      <name val="Calibri"/>
      <family val="2"/>
      <scheme val="minor"/>
    </font>
    <font>
      <b/>
      <sz val="26"/>
      <color rgb="FF12326E"/>
      <name val="Poppins"/>
      <family val="3"/>
    </font>
    <font>
      <sz val="14"/>
      <color rgb="FF12326E"/>
      <name val="Poppins"/>
      <family val="3"/>
    </font>
    <font>
      <b/>
      <sz val="20"/>
      <color rgb="FF12326E"/>
      <name val="Poppins"/>
      <family val="3"/>
    </font>
    <font>
      <sz val="12"/>
      <color theme="4" tint="-0.499984740745262"/>
      <name val="Poppins"/>
      <family val="3"/>
    </font>
    <font>
      <u/>
      <sz val="12"/>
      <color theme="10"/>
      <name val="Poppins"/>
      <family val="3"/>
    </font>
    <font>
      <b/>
      <sz val="20"/>
      <color rgb="FF002060"/>
      <name val="Poppins"/>
      <family val="3"/>
    </font>
    <font>
      <sz val="14"/>
      <color rgb="FF002060"/>
      <name val="Poppins"/>
      <family val="3"/>
    </font>
    <font>
      <sz val="12"/>
      <color rgb="FF002060"/>
      <name val="Poppins"/>
      <family val="3"/>
    </font>
    <font>
      <sz val="11"/>
      <color rgb="FF12326E"/>
      <name val="Poppins"/>
      <family val="3"/>
    </font>
    <font>
      <b/>
      <sz val="11"/>
      <color rgb="FFA5DAEC"/>
      <name val="Poppins"/>
      <family val="3"/>
    </font>
    <font>
      <sz val="10"/>
      <color rgb="FF12326E"/>
      <name val="Poppins"/>
      <family val="3"/>
    </font>
    <font>
      <u/>
      <sz val="10"/>
      <color theme="10"/>
      <name val="Poppins"/>
      <family val="3"/>
    </font>
    <font>
      <sz val="8"/>
      <color rgb="FF12326E"/>
      <name val="Poppins"/>
      <family val="3"/>
    </font>
    <font>
      <b/>
      <sz val="11"/>
      <color rgb="FF12326E"/>
      <name val="Poppins"/>
      <family val="3"/>
    </font>
    <font>
      <b/>
      <sz val="12"/>
      <color rgb="FF12326E"/>
      <name val="Poppins"/>
      <family val="3"/>
    </font>
    <font>
      <sz val="12"/>
      <color rgb="FF12326E"/>
      <name val="Poppins"/>
      <family val="3"/>
    </font>
    <font>
      <b/>
      <sz val="12"/>
      <color theme="5"/>
      <name val="Poppins"/>
      <family val="3"/>
    </font>
    <font>
      <b/>
      <sz val="12"/>
      <color rgb="FF002060"/>
      <name val="Poppins"/>
      <family val="3"/>
    </font>
    <font>
      <b/>
      <sz val="11"/>
      <color rgb="FF002060"/>
      <name val="Poppins"/>
      <family val="3"/>
    </font>
    <font>
      <sz val="11"/>
      <color rgb="FF002060"/>
      <name val="Poppins"/>
      <family val="3"/>
    </font>
    <font>
      <b/>
      <sz val="11"/>
      <color theme="1"/>
      <name val="Poppins"/>
      <family val="3"/>
    </font>
    <font>
      <sz val="11"/>
      <color theme="1"/>
      <name val="Poppins"/>
      <family val="3"/>
    </font>
    <font>
      <b/>
      <sz val="10"/>
      <color theme="3"/>
      <name val="Poppins"/>
      <family val="3"/>
    </font>
    <font>
      <sz val="10"/>
      <color theme="1"/>
      <name val="Calibri"/>
      <family val="2"/>
      <scheme val="minor"/>
    </font>
    <font>
      <sz val="10"/>
      <color theme="3"/>
      <name val="Poppins"/>
      <family val="3"/>
    </font>
    <font>
      <sz val="10"/>
      <color rgb="FF002060"/>
      <name val="Poppins"/>
      <family val="3"/>
    </font>
    <font>
      <b/>
      <sz val="10"/>
      <color rgb="FF002060"/>
      <name val="Poppins"/>
      <family val="3"/>
    </font>
    <font>
      <b/>
      <sz val="10"/>
      <color rgb="FFF089B1"/>
      <name val="Poppins"/>
      <family val="3"/>
    </font>
    <font>
      <sz val="10"/>
      <color rgb="FFF089B1"/>
      <name val="Poppins"/>
      <family val="3"/>
    </font>
    <font>
      <sz val="10"/>
      <color theme="1"/>
      <name val="Poppins"/>
      <family val="3"/>
    </font>
    <font>
      <b/>
      <sz val="10"/>
      <color theme="4" tint="-0.499984740745262"/>
      <name val="Poppins"/>
      <family val="3"/>
    </font>
    <font>
      <b/>
      <sz val="12"/>
      <color theme="4" tint="-0.499984740745262"/>
      <name val="Poppins"/>
      <family val="3"/>
    </font>
    <font>
      <b/>
      <sz val="11"/>
      <color theme="1"/>
      <name val="Poppins"/>
    </font>
  </fonts>
  <fills count="7">
    <fill>
      <patternFill patternType="none"/>
    </fill>
    <fill>
      <patternFill patternType="gray125"/>
    </fill>
    <fill>
      <patternFill patternType="solid">
        <fgColor theme="0"/>
        <bgColor indexed="64"/>
      </patternFill>
    </fill>
    <fill>
      <patternFill patternType="solid">
        <fgColor rgb="FFA5DAEC"/>
        <bgColor indexed="64"/>
      </patternFill>
    </fill>
    <fill>
      <patternFill patternType="solid">
        <fgColor rgb="FFF089B1"/>
        <bgColor indexed="64"/>
      </patternFill>
    </fill>
    <fill>
      <patternFill patternType="solid">
        <fgColor rgb="FF6AB651"/>
        <bgColor indexed="64"/>
      </patternFill>
    </fill>
    <fill>
      <patternFill patternType="solid">
        <fgColor rgb="FF12326E"/>
        <bgColor indexed="64"/>
      </patternFill>
    </fill>
  </fills>
  <borders count="146">
    <border>
      <left/>
      <right/>
      <top/>
      <bottom/>
      <diagonal/>
    </border>
    <border>
      <left style="medium">
        <color rgb="FF002060"/>
      </left>
      <right style="medium">
        <color rgb="FF002060"/>
      </right>
      <top style="medium">
        <color rgb="FF002060"/>
      </top>
      <bottom style="medium">
        <color rgb="FF002060"/>
      </bottom>
      <diagonal/>
    </border>
    <border>
      <left style="medium">
        <color rgb="FF002060"/>
      </left>
      <right/>
      <top style="medium">
        <color rgb="FF002060"/>
      </top>
      <bottom/>
      <diagonal/>
    </border>
    <border>
      <left style="medium">
        <color rgb="FF002060"/>
      </left>
      <right/>
      <top/>
      <bottom style="medium">
        <color rgb="FF002060"/>
      </bottom>
      <diagonal/>
    </border>
    <border>
      <left/>
      <right style="medium">
        <color rgb="FF002060"/>
      </right>
      <top style="medium">
        <color rgb="FF002060"/>
      </top>
      <bottom style="medium">
        <color rgb="FF002060"/>
      </bottom>
      <diagonal/>
    </border>
    <border>
      <left style="medium">
        <color rgb="FF002060"/>
      </left>
      <right style="medium">
        <color rgb="FF002060"/>
      </right>
      <top style="medium">
        <color rgb="FF002060"/>
      </top>
      <bottom/>
      <diagonal/>
    </border>
    <border>
      <left style="medium">
        <color rgb="FF002060"/>
      </left>
      <right style="medium">
        <color rgb="FF002060"/>
      </right>
      <top/>
      <bottom/>
      <diagonal/>
    </border>
    <border>
      <left style="medium">
        <color rgb="FF002060"/>
      </left>
      <right style="medium">
        <color rgb="FF002060"/>
      </right>
      <top/>
      <bottom style="medium">
        <color rgb="FF002060"/>
      </bottom>
      <diagonal/>
    </border>
    <border>
      <left style="medium">
        <color rgb="FF002060"/>
      </left>
      <right/>
      <top style="medium">
        <color rgb="FF002060"/>
      </top>
      <bottom style="medium">
        <color rgb="FF002060"/>
      </bottom>
      <diagonal/>
    </border>
    <border>
      <left/>
      <right style="medium">
        <color rgb="FF002060"/>
      </right>
      <top/>
      <bottom/>
      <diagonal/>
    </border>
    <border>
      <left style="medium">
        <color rgb="FF002060"/>
      </left>
      <right style="medium">
        <color rgb="FF002060"/>
      </right>
      <top style="medium">
        <color rgb="FF002060"/>
      </top>
      <bottom style="dotted">
        <color theme="0" tint="-0.499984740745262"/>
      </bottom>
      <diagonal/>
    </border>
    <border>
      <left style="medium">
        <color rgb="FF002060"/>
      </left>
      <right style="medium">
        <color rgb="FF002060"/>
      </right>
      <top style="dotted">
        <color theme="0" tint="-0.499984740745262"/>
      </top>
      <bottom style="medium">
        <color rgb="FF002060"/>
      </bottom>
      <diagonal/>
    </border>
    <border>
      <left style="medium">
        <color rgb="FF002060"/>
      </left>
      <right/>
      <top style="medium">
        <color rgb="FF002060"/>
      </top>
      <bottom style="dotted">
        <color theme="0" tint="-0.499984740745262"/>
      </bottom>
      <diagonal/>
    </border>
    <border>
      <left/>
      <right/>
      <top style="dotted">
        <color theme="0" tint="-0.499984740745262"/>
      </top>
      <bottom style="dotted">
        <color theme="0" tint="-0.499984740745262"/>
      </bottom>
      <diagonal/>
    </border>
    <border>
      <left/>
      <right/>
      <top style="dotted">
        <color theme="0" tint="-0.499984740745262"/>
      </top>
      <bottom/>
      <diagonal/>
    </border>
    <border>
      <left style="dotted">
        <color theme="0" tint="-0.499984740745262"/>
      </left>
      <right style="dotted">
        <color theme="0" tint="-0.499984740745262"/>
      </right>
      <top/>
      <bottom/>
      <diagonal/>
    </border>
    <border>
      <left style="medium">
        <color theme="7" tint="-0.249977111117893"/>
      </left>
      <right/>
      <top/>
      <bottom/>
      <diagonal/>
    </border>
    <border>
      <left style="medium">
        <color theme="9" tint="-0.249977111117893"/>
      </left>
      <right style="medium">
        <color theme="9" tint="-0.249977111117893"/>
      </right>
      <top style="medium">
        <color theme="9" tint="-0.249977111117893"/>
      </top>
      <bottom style="medium">
        <color theme="9" tint="-0.249977111117893"/>
      </bottom>
      <diagonal/>
    </border>
    <border>
      <left style="thin">
        <color theme="3"/>
      </left>
      <right style="thin">
        <color theme="3"/>
      </right>
      <top style="thin">
        <color theme="3"/>
      </top>
      <bottom style="thin">
        <color theme="3"/>
      </bottom>
      <diagonal/>
    </border>
    <border>
      <left/>
      <right/>
      <top/>
      <bottom style="dotted">
        <color theme="0" tint="-0.499984740745262"/>
      </bottom>
      <diagonal/>
    </border>
    <border>
      <left/>
      <right style="medium">
        <color rgb="FF002060"/>
      </right>
      <top style="medium">
        <color rgb="FF002060"/>
      </top>
      <bottom/>
      <diagonal/>
    </border>
    <border>
      <left/>
      <right style="medium">
        <color rgb="FF002060"/>
      </right>
      <top/>
      <bottom style="medium">
        <color rgb="FF002060"/>
      </bottom>
      <diagonal/>
    </border>
    <border>
      <left/>
      <right/>
      <top style="medium">
        <color rgb="FF002060"/>
      </top>
      <bottom/>
      <diagonal/>
    </border>
    <border>
      <left style="medium">
        <color rgb="FF002060"/>
      </left>
      <right style="medium">
        <color rgb="FF002060"/>
      </right>
      <top style="medium">
        <color rgb="FF002060"/>
      </top>
      <bottom style="dotted">
        <color theme="3"/>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theme="3"/>
      </left>
      <right style="thin">
        <color theme="3"/>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diagonal/>
    </border>
    <border>
      <left/>
      <right/>
      <top/>
      <bottom style="medium">
        <color rgb="FF002060"/>
      </bottom>
      <diagonal/>
    </border>
    <border>
      <left style="medium">
        <color theme="0"/>
      </left>
      <right style="medium">
        <color theme="0"/>
      </right>
      <top style="medium">
        <color theme="0"/>
      </top>
      <bottom style="medium">
        <color theme="0"/>
      </bottom>
      <diagonal/>
    </border>
    <border>
      <left style="thin">
        <color theme="0"/>
      </left>
      <right/>
      <top/>
      <bottom/>
      <diagonal/>
    </border>
    <border>
      <left/>
      <right style="medium">
        <color theme="0"/>
      </right>
      <top style="medium">
        <color theme="0"/>
      </top>
      <bottom style="medium">
        <color theme="0"/>
      </bottom>
      <diagonal/>
    </border>
    <border>
      <left/>
      <right style="medium">
        <color rgb="FFF089B1"/>
      </right>
      <top style="medium">
        <color rgb="FFF089B1"/>
      </top>
      <bottom/>
      <diagonal/>
    </border>
    <border>
      <left/>
      <right style="medium">
        <color rgb="FFF089B1"/>
      </right>
      <top/>
      <bottom/>
      <diagonal/>
    </border>
    <border>
      <left style="medium">
        <color rgb="FFF089B1"/>
      </left>
      <right/>
      <top/>
      <bottom/>
      <diagonal/>
    </border>
    <border>
      <left style="medium">
        <color rgb="FFF089B1"/>
      </left>
      <right/>
      <top style="medium">
        <color rgb="FFF089B1"/>
      </top>
      <bottom/>
      <diagonal/>
    </border>
    <border>
      <left/>
      <right/>
      <top style="medium">
        <color rgb="FFF089B1"/>
      </top>
      <bottom/>
      <diagonal/>
    </border>
    <border>
      <left style="medium">
        <color rgb="FFF089B1"/>
      </left>
      <right/>
      <top/>
      <bottom style="medium">
        <color rgb="FFF089B1"/>
      </bottom>
      <diagonal/>
    </border>
    <border>
      <left/>
      <right/>
      <top/>
      <bottom style="medium">
        <color rgb="FFF089B1"/>
      </bottom>
      <diagonal/>
    </border>
    <border>
      <left/>
      <right style="medium">
        <color rgb="FFF089B1"/>
      </right>
      <top/>
      <bottom style="medium">
        <color rgb="FFF089B1"/>
      </bottom>
      <diagonal/>
    </border>
    <border>
      <left style="medium">
        <color rgb="FF002060"/>
      </left>
      <right/>
      <top/>
      <bottom/>
      <diagonal/>
    </border>
    <border>
      <left style="medium">
        <color theme="0"/>
      </left>
      <right style="medium">
        <color theme="0"/>
      </right>
      <top/>
      <bottom/>
      <diagonal/>
    </border>
    <border>
      <left style="medium">
        <color rgb="FFF089B1"/>
      </left>
      <right style="medium">
        <color rgb="FFF089B1"/>
      </right>
      <top style="medium">
        <color rgb="FFF089B1"/>
      </top>
      <bottom style="thin">
        <color theme="0" tint="-0.14999847407452621"/>
      </bottom>
      <diagonal/>
    </border>
    <border>
      <left style="medium">
        <color theme="0"/>
      </left>
      <right/>
      <top style="medium">
        <color theme="0"/>
      </top>
      <bottom style="medium">
        <color theme="0"/>
      </bottom>
      <diagonal/>
    </border>
    <border>
      <left/>
      <right style="medium">
        <color theme="0"/>
      </right>
      <top/>
      <bottom/>
      <diagonal/>
    </border>
    <border>
      <left style="medium">
        <color theme="0"/>
      </left>
      <right style="medium">
        <color theme="0"/>
      </right>
      <top/>
      <bottom style="medium">
        <color theme="0"/>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style="medium">
        <color theme="4" tint="-0.499984740745262"/>
      </left>
      <right style="medium">
        <color rgb="FF12326E"/>
      </right>
      <top style="medium">
        <color rgb="FF002060"/>
      </top>
      <bottom style="medium">
        <color rgb="FF002060"/>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rgb="FF002060"/>
      </right>
      <top/>
      <bottom style="medium">
        <color theme="4" tint="-0.499984740745262"/>
      </bottom>
      <diagonal/>
    </border>
    <border>
      <left style="medium">
        <color rgb="FF002060"/>
      </left>
      <right/>
      <top style="medium">
        <color theme="4" tint="-0.499984740745262"/>
      </top>
      <bottom style="medium">
        <color rgb="FF002060"/>
      </bottom>
      <diagonal/>
    </border>
    <border>
      <left/>
      <right/>
      <top style="medium">
        <color theme="4" tint="-0.499984740745262"/>
      </top>
      <bottom style="medium">
        <color rgb="FF002060"/>
      </bottom>
      <diagonal/>
    </border>
    <border>
      <left/>
      <right style="medium">
        <color rgb="FF002060"/>
      </right>
      <top style="medium">
        <color theme="4" tint="-0.499984740745262"/>
      </top>
      <bottom style="medium">
        <color rgb="FF002060"/>
      </bottom>
      <diagonal/>
    </border>
    <border>
      <left/>
      <right/>
      <top style="medium">
        <color rgb="FF002060"/>
      </top>
      <bottom style="medium">
        <color rgb="FF002060"/>
      </bottom>
      <diagonal/>
    </border>
    <border>
      <left style="medium">
        <color rgb="FF002060"/>
      </left>
      <right style="medium">
        <color theme="4" tint="-0.499984740745262"/>
      </right>
      <top style="medium">
        <color rgb="FF002060"/>
      </top>
      <bottom/>
      <diagonal/>
    </border>
    <border>
      <left style="medium">
        <color rgb="FF002060"/>
      </left>
      <right style="thin">
        <color theme="4" tint="-0.499984740745262"/>
      </right>
      <top style="medium">
        <color rgb="FF002060"/>
      </top>
      <bottom/>
      <diagonal/>
    </border>
    <border>
      <left style="medium">
        <color rgb="FF002060"/>
      </left>
      <right style="thin">
        <color theme="4" tint="-0.499984740745262"/>
      </right>
      <top/>
      <bottom/>
      <diagonal/>
    </border>
    <border>
      <left style="medium">
        <color rgb="FF002060"/>
      </left>
      <right/>
      <top/>
      <bottom style="medium">
        <color theme="4" tint="-0.499984740745262"/>
      </bottom>
      <diagonal/>
    </border>
    <border>
      <left style="medium">
        <color rgb="FF002060"/>
      </left>
      <right style="medium">
        <color rgb="FF002060"/>
      </right>
      <top style="medium">
        <color rgb="FF002060"/>
      </top>
      <bottom style="medium">
        <color indexed="64"/>
      </bottom>
      <diagonal/>
    </border>
    <border>
      <left style="medium">
        <color rgb="FF002060"/>
      </left>
      <right style="dotted">
        <color theme="0" tint="-0.499984740745262"/>
      </right>
      <top style="medium">
        <color indexed="64"/>
      </top>
      <bottom style="medium">
        <color indexed="64"/>
      </bottom>
      <diagonal/>
    </border>
    <border>
      <left style="medium">
        <color rgb="FF002060"/>
      </left>
      <right style="medium">
        <color indexed="64"/>
      </right>
      <top style="medium">
        <color rgb="FF002060"/>
      </top>
      <bottom/>
      <diagonal/>
    </border>
    <border>
      <left style="medium">
        <color rgb="FF002060"/>
      </left>
      <right style="medium">
        <color indexed="64"/>
      </right>
      <top/>
      <bottom/>
      <diagonal/>
    </border>
    <border>
      <left/>
      <right style="medium">
        <color indexed="64"/>
      </right>
      <top style="medium">
        <color rgb="FF002060"/>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rgb="FF002060"/>
      </right>
      <top style="medium">
        <color rgb="FF002060"/>
      </top>
      <bottom style="medium">
        <color indexed="64"/>
      </bottom>
      <diagonal/>
    </border>
    <border>
      <left/>
      <right style="dotted">
        <color theme="0" tint="-0.499984740745262"/>
      </right>
      <top/>
      <bottom style="medium">
        <color indexed="64"/>
      </bottom>
      <diagonal/>
    </border>
    <border>
      <left style="medium">
        <color rgb="FF002060"/>
      </left>
      <right/>
      <top style="medium">
        <color rgb="FF002060"/>
      </top>
      <bottom style="medium">
        <color indexed="64"/>
      </bottom>
      <diagonal/>
    </border>
    <border>
      <left/>
      <right style="medium">
        <color rgb="FF002060"/>
      </right>
      <top style="medium">
        <color rgb="FF002060"/>
      </top>
      <bottom style="dotted">
        <color theme="0" tint="-0.499984740745262"/>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2060"/>
      </left>
      <right style="medium">
        <color rgb="FF002060"/>
      </right>
      <top style="medium">
        <color rgb="FF002060"/>
      </top>
      <bottom style="dotted">
        <color theme="0" tint="-0.34998626667073579"/>
      </bottom>
      <diagonal/>
    </border>
    <border>
      <left style="medium">
        <color rgb="FF002060"/>
      </left>
      <right style="medium">
        <color rgb="FF002060"/>
      </right>
      <top/>
      <bottom style="dotted">
        <color theme="0" tint="-0.249977111117893"/>
      </bottom>
      <diagonal/>
    </border>
    <border>
      <left style="medium">
        <color rgb="FF002060"/>
      </left>
      <right style="medium">
        <color rgb="FF002060"/>
      </right>
      <top style="medium">
        <color rgb="FF002060"/>
      </top>
      <bottom style="dotted">
        <color theme="0" tint="-0.249977111117893"/>
      </bottom>
      <diagonal/>
    </border>
    <border>
      <left style="medium">
        <color rgb="FF002060"/>
      </left>
      <right/>
      <top style="medium">
        <color rgb="FF002060"/>
      </top>
      <bottom style="dotted">
        <color theme="0" tint="-0.249977111117893"/>
      </bottom>
      <diagonal/>
    </border>
    <border>
      <left/>
      <right style="medium">
        <color rgb="FF002060"/>
      </right>
      <top style="medium">
        <color rgb="FF002060"/>
      </top>
      <bottom style="dotted">
        <color theme="0" tint="-0.249977111117893"/>
      </bottom>
      <diagonal/>
    </border>
    <border>
      <left style="medium">
        <color rgb="FF002060"/>
      </left>
      <right style="medium">
        <color rgb="FF002060"/>
      </right>
      <top style="dotted">
        <color theme="0" tint="-0.249977111117893"/>
      </top>
      <bottom style="dotted">
        <color theme="0" tint="-0.249977111117893"/>
      </bottom>
      <diagonal/>
    </border>
    <border>
      <left style="medium">
        <color rgb="FF002060"/>
      </left>
      <right/>
      <top/>
      <bottom style="dotted">
        <color theme="0" tint="-0.249977111117893"/>
      </bottom>
      <diagonal/>
    </border>
    <border>
      <left/>
      <right style="medium">
        <color rgb="FF002060"/>
      </right>
      <top/>
      <bottom style="dotted">
        <color theme="0" tint="-0.249977111117893"/>
      </bottom>
      <diagonal/>
    </border>
    <border>
      <left style="medium">
        <color rgb="FF002060"/>
      </left>
      <right style="medium">
        <color rgb="FF002060"/>
      </right>
      <top style="dotted">
        <color theme="0" tint="-0.249977111117893"/>
      </top>
      <bottom style="medium">
        <color rgb="FF002060"/>
      </bottom>
      <diagonal/>
    </border>
    <border>
      <left/>
      <right/>
      <top style="medium">
        <color indexed="64"/>
      </top>
      <bottom style="medium">
        <color rgb="FF002060"/>
      </bottom>
      <diagonal/>
    </border>
    <border>
      <left style="dotted">
        <color theme="0" tint="-0.499984740745262"/>
      </left>
      <right/>
      <top style="medium">
        <color rgb="FF002060"/>
      </top>
      <bottom style="medium">
        <color rgb="FF002060"/>
      </bottom>
      <diagonal/>
    </border>
    <border>
      <left/>
      <right style="medium">
        <color rgb="FF002060"/>
      </right>
      <top/>
      <bottom style="dotted">
        <color theme="0" tint="-0.499984740745262"/>
      </bottom>
      <diagonal/>
    </border>
    <border>
      <left/>
      <right style="medium">
        <color rgb="FF002060"/>
      </right>
      <top/>
      <bottom style="medium">
        <color indexed="64"/>
      </bottom>
      <diagonal/>
    </border>
    <border>
      <left style="medium">
        <color rgb="FF002060"/>
      </left>
      <right/>
      <top/>
      <bottom style="medium">
        <color indexed="64"/>
      </bottom>
      <diagonal/>
    </border>
    <border>
      <left style="medium">
        <color theme="4" tint="-0.499984740745262"/>
      </left>
      <right style="medium">
        <color rgb="FF002060"/>
      </right>
      <top style="medium">
        <color rgb="FF002060"/>
      </top>
      <bottom/>
      <diagonal/>
    </border>
    <border>
      <left style="medium">
        <color theme="4" tint="-0.499984740745262"/>
      </left>
      <right style="medium">
        <color rgb="FF002060"/>
      </right>
      <top/>
      <bottom style="medium">
        <color rgb="FF002060"/>
      </bottom>
      <diagonal/>
    </border>
    <border>
      <left style="medium">
        <color rgb="FF002060"/>
      </left>
      <right/>
      <top/>
      <bottom style="medium">
        <color rgb="FF12326E"/>
      </bottom>
      <diagonal/>
    </border>
    <border>
      <left style="medium">
        <color rgb="FF002060"/>
      </left>
      <right/>
      <top style="dotted">
        <color theme="0" tint="-0.499984740745262"/>
      </top>
      <bottom/>
      <diagonal/>
    </border>
    <border>
      <left style="medium">
        <color rgb="FF002060"/>
      </left>
      <right style="medium">
        <color rgb="FF002060"/>
      </right>
      <top/>
      <bottom style="dotted">
        <color theme="0" tint="-0.499984740745262"/>
      </bottom>
      <diagonal/>
    </border>
    <border>
      <left/>
      <right/>
      <top style="medium">
        <color rgb="FF002060"/>
      </top>
      <bottom style="dotted">
        <color theme="0" tint="-0.249977111117893"/>
      </bottom>
      <diagonal/>
    </border>
    <border>
      <left style="medium">
        <color rgb="FF002060"/>
      </left>
      <right/>
      <top/>
      <bottom style="dotted">
        <color theme="0" tint="-0.499984740745262"/>
      </bottom>
      <diagonal/>
    </border>
    <border>
      <left style="medium">
        <color rgb="FF002060"/>
      </left>
      <right style="medium">
        <color rgb="FF002060"/>
      </right>
      <top/>
      <bottom style="medium">
        <color indexed="64"/>
      </bottom>
      <diagonal/>
    </border>
    <border>
      <left style="medium">
        <color rgb="FF002060"/>
      </left>
      <right/>
      <top style="dotted">
        <color theme="0" tint="-0.249977111117893"/>
      </top>
      <bottom style="dotted">
        <color theme="0" tint="-0.249977111117893"/>
      </bottom>
      <diagonal/>
    </border>
    <border>
      <left/>
      <right style="medium">
        <color rgb="FF002060"/>
      </right>
      <top style="dotted">
        <color theme="0" tint="-0.249977111117893"/>
      </top>
      <bottom style="dotted">
        <color theme="0" tint="-0.249977111117893"/>
      </bottom>
      <diagonal/>
    </border>
    <border>
      <left style="medium">
        <color rgb="FF12326E"/>
      </left>
      <right/>
      <top/>
      <bottom style="dotted">
        <color theme="0" tint="-0.249977111117893"/>
      </bottom>
      <diagonal/>
    </border>
    <border>
      <left style="medium">
        <color rgb="FF002060"/>
      </left>
      <right style="medium">
        <color rgb="FF002060"/>
      </right>
      <top style="dotted">
        <color theme="0" tint="-0.499984740745262"/>
      </top>
      <bottom style="dotted">
        <color theme="0" tint="-0.249977111117893"/>
      </bottom>
      <diagonal/>
    </border>
    <border>
      <left style="medium">
        <color indexed="64"/>
      </left>
      <right style="medium">
        <color rgb="FF002060"/>
      </right>
      <top style="medium">
        <color rgb="FF002060"/>
      </top>
      <bottom style="dotted">
        <color theme="0" tint="-0.249977111117893"/>
      </bottom>
      <diagonal/>
    </border>
    <border>
      <left style="medium">
        <color indexed="64"/>
      </left>
      <right style="medium">
        <color rgb="FF002060"/>
      </right>
      <top/>
      <bottom style="dotted">
        <color theme="0" tint="-0.249977111117893"/>
      </bottom>
      <diagonal/>
    </border>
    <border>
      <left style="medium">
        <color indexed="64"/>
      </left>
      <right style="medium">
        <color rgb="FF002060"/>
      </right>
      <top style="dotted">
        <color theme="0" tint="-0.249977111117893"/>
      </top>
      <bottom style="dotted">
        <color theme="0" tint="-0.249977111117893"/>
      </bottom>
      <diagonal/>
    </border>
    <border>
      <left style="medium">
        <color rgb="FF002060"/>
      </left>
      <right style="medium">
        <color rgb="FF002060"/>
      </right>
      <top/>
      <bottom style="dotted">
        <color theme="3"/>
      </bottom>
      <diagonal/>
    </border>
    <border>
      <left/>
      <right style="medium">
        <color rgb="FF002060"/>
      </right>
      <top style="medium">
        <color rgb="FF002060"/>
      </top>
      <bottom style="medium">
        <color indexed="64"/>
      </bottom>
      <diagonal/>
    </border>
    <border>
      <left/>
      <right style="dotted">
        <color theme="0" tint="-0.249977111117893"/>
      </right>
      <top/>
      <bottom/>
      <diagonal/>
    </border>
    <border>
      <left style="thin">
        <color indexed="64"/>
      </left>
      <right style="medium">
        <color rgb="FF002060"/>
      </right>
      <top style="medium">
        <color indexed="64"/>
      </top>
      <bottom/>
      <diagonal/>
    </border>
    <border>
      <left style="thin">
        <color indexed="64"/>
      </left>
      <right style="medium">
        <color rgb="FF002060"/>
      </right>
      <top/>
      <bottom/>
      <diagonal/>
    </border>
    <border>
      <left style="thin">
        <color indexed="64"/>
      </left>
      <right style="medium">
        <color rgb="FF002060"/>
      </right>
      <top/>
      <bottom style="medium">
        <color rgb="FF002060"/>
      </bottom>
      <diagonal/>
    </border>
    <border>
      <left style="medium">
        <color rgb="FF002060"/>
      </left>
      <right style="medium">
        <color rgb="FF002060"/>
      </right>
      <top/>
      <bottom style="dotted">
        <color theme="0" tint="-0.34998626667073579"/>
      </bottom>
      <diagonal/>
    </border>
    <border>
      <left style="medium">
        <color rgb="FF002060"/>
      </left>
      <right/>
      <top style="dotted">
        <color theme="0" tint="-0.249977111117893"/>
      </top>
      <bottom style="medium">
        <color rgb="FF002060"/>
      </bottom>
      <diagonal/>
    </border>
    <border>
      <left style="medium">
        <color indexed="64"/>
      </left>
      <right style="medium">
        <color rgb="FF002060"/>
      </right>
      <top style="dotted">
        <color theme="0" tint="-0.249977111117893"/>
      </top>
      <bottom style="medium">
        <color rgb="FF002060"/>
      </bottom>
      <diagonal/>
    </border>
    <border>
      <left style="medium">
        <color rgb="FF002060"/>
      </left>
      <right style="medium">
        <color rgb="FF002060"/>
      </right>
      <top style="medium">
        <color theme="4" tint="-0.499984740745262"/>
      </top>
      <bottom style="dotted">
        <color theme="0" tint="-0.34998626667073579"/>
      </bottom>
      <diagonal/>
    </border>
    <border>
      <left style="medium">
        <color rgb="FF002060"/>
      </left>
      <right/>
      <top/>
      <bottom style="dotted">
        <color theme="0" tint="-0.34998626667073579"/>
      </bottom>
      <diagonal/>
    </border>
    <border>
      <left style="medium">
        <color rgb="FF002060"/>
      </left>
      <right/>
      <top style="medium">
        <color rgb="FF002060"/>
      </top>
      <bottom style="medium">
        <color theme="4" tint="-0.499984740745262"/>
      </bottom>
      <diagonal/>
    </border>
    <border>
      <left style="medium">
        <color rgb="FF002060"/>
      </left>
      <right/>
      <top/>
      <bottom style="hair">
        <color theme="4" tint="-0.499984740745262"/>
      </bottom>
      <diagonal/>
    </border>
    <border>
      <left style="medium">
        <color rgb="FF002060"/>
      </left>
      <right/>
      <top style="hair">
        <color theme="4" tint="-0.499984740745262"/>
      </top>
      <bottom style="medium">
        <color theme="4" tint="-0.499984740745262"/>
      </bottom>
      <diagonal/>
    </border>
    <border>
      <left style="medium">
        <color rgb="FF002060"/>
      </left>
      <right/>
      <top style="medium">
        <color theme="4" tint="-0.499984740745262"/>
      </top>
      <bottom style="medium">
        <color theme="4" tint="-0.499984740745262"/>
      </bottom>
      <diagonal/>
    </border>
    <border>
      <left/>
      <right/>
      <top style="medium">
        <color rgb="FF002060"/>
      </top>
      <bottom style="hair">
        <color theme="4" tint="-0.499984740745262"/>
      </bottom>
      <diagonal/>
    </border>
    <border>
      <left/>
      <right/>
      <top style="hair">
        <color theme="4" tint="-0.499984740745262"/>
      </top>
      <bottom style="hair">
        <color theme="4" tint="-0.499984740745262"/>
      </bottom>
      <diagonal/>
    </border>
    <border>
      <left style="medium">
        <color rgb="FF002060"/>
      </left>
      <right/>
      <top style="medium">
        <color rgb="FF002060"/>
      </top>
      <bottom style="hair">
        <color theme="4" tint="-0.499984740745262"/>
      </bottom>
      <diagonal/>
    </border>
    <border>
      <left style="medium">
        <color rgb="FF002060"/>
      </left>
      <right/>
      <top style="hair">
        <color theme="4" tint="-0.499984740745262"/>
      </top>
      <bottom style="hair">
        <color theme="4" tint="-0.499984740745262"/>
      </bottom>
      <diagonal/>
    </border>
    <border>
      <left style="medium">
        <color rgb="FF002060"/>
      </left>
      <right style="medium">
        <color rgb="FF002060"/>
      </right>
      <top style="hair">
        <color theme="4" tint="-0.499984740745262"/>
      </top>
      <bottom style="medium">
        <color rgb="FF002060"/>
      </bottom>
      <diagonal/>
    </border>
    <border>
      <left/>
      <right/>
      <top style="medium">
        <color theme="4" tint="-0.499984740745262"/>
      </top>
      <bottom style="medium">
        <color theme="4" tint="-0.499984740745262"/>
      </bottom>
      <diagonal/>
    </border>
    <border>
      <left/>
      <right/>
      <top/>
      <bottom style="hair">
        <color theme="4" tint="-0.499984740745262"/>
      </bottom>
      <diagonal/>
    </border>
    <border>
      <left/>
      <right/>
      <top style="hair">
        <color theme="4" tint="-0.499984740745262"/>
      </top>
      <bottom style="medium">
        <color rgb="FF002060"/>
      </bottom>
      <diagonal/>
    </border>
    <border>
      <left style="medium">
        <color rgb="FF002060"/>
      </left>
      <right style="medium">
        <color theme="4" tint="-0.499984740745262"/>
      </right>
      <top style="hair">
        <color theme="4" tint="-0.499984740745262"/>
      </top>
      <bottom style="hair">
        <color theme="4" tint="-0.499984740745262"/>
      </bottom>
      <diagonal/>
    </border>
    <border>
      <left style="medium">
        <color indexed="64"/>
      </left>
      <right/>
      <top/>
      <bottom style="medium">
        <color indexed="64"/>
      </bottom>
      <diagonal/>
    </border>
    <border>
      <left style="medium">
        <color rgb="FF002060"/>
      </left>
      <right/>
      <top style="dotted">
        <color theme="0" tint="-0.499984740745262"/>
      </top>
      <bottom style="medium">
        <color rgb="FF002060"/>
      </bottom>
      <diagonal/>
    </border>
    <border>
      <left style="medium">
        <color rgb="FF002060"/>
      </left>
      <right/>
      <top style="medium">
        <color rgb="FF002060"/>
      </top>
      <bottom style="dotted">
        <color theme="0" tint="-0.34998626667073579"/>
      </bottom>
      <diagonal/>
    </border>
    <border>
      <left/>
      <right/>
      <top style="thin">
        <color indexed="64"/>
      </top>
      <bottom/>
      <diagonal/>
    </border>
    <border>
      <left/>
      <right style="thin">
        <color indexed="64"/>
      </right>
      <top style="thin">
        <color indexed="64"/>
      </top>
      <bottom style="thin">
        <color rgb="FF002060"/>
      </bottom>
      <diagonal/>
    </border>
    <border>
      <left style="medium">
        <color rgb="FFF089B1"/>
      </left>
      <right style="thin">
        <color theme="0" tint="-0.14999847407452621"/>
      </right>
      <top style="thin">
        <color theme="0" tint="-0.14999847407452621"/>
      </top>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medium">
        <color rgb="FFF089B1"/>
      </right>
      <top style="thin">
        <color theme="0" tint="-0.14999847407452621"/>
      </top>
      <bottom/>
      <diagonal/>
    </border>
    <border>
      <left style="medium">
        <color rgb="FFF089B1"/>
      </left>
      <right style="thin">
        <color theme="0" tint="-0.14999847407452621"/>
      </right>
      <top/>
      <bottom style="medium">
        <color rgb="FFF089B1"/>
      </bottom>
      <diagonal/>
    </border>
    <border>
      <left style="thin">
        <color theme="0" tint="-0.14999847407452621"/>
      </left>
      <right style="thin">
        <color theme="0" tint="-0.14999847407452621"/>
      </right>
      <top/>
      <bottom style="medium">
        <color rgb="FFF089B1"/>
      </bottom>
      <diagonal/>
    </border>
    <border>
      <left style="thin">
        <color theme="0" tint="-0.14999847407452621"/>
      </left>
      <right style="medium">
        <color rgb="FFF089B1"/>
      </right>
      <top/>
      <bottom style="medium">
        <color rgb="FFF089B1"/>
      </bottom>
      <diagonal/>
    </border>
    <border>
      <left style="medium">
        <color rgb="FFF089B1"/>
      </left>
      <right style="thin">
        <color theme="0" tint="-0.14999847407452621"/>
      </right>
      <top style="medium">
        <color rgb="FFF089B1"/>
      </top>
      <bottom style="thin">
        <color theme="0" tint="-0.14999847407452621"/>
      </bottom>
      <diagonal/>
    </border>
    <border>
      <left style="thin">
        <color theme="0" tint="-0.14999847407452621"/>
      </left>
      <right style="thin">
        <color theme="0" tint="-0.14999847407452621"/>
      </right>
      <top style="medium">
        <color rgb="FFF089B1"/>
      </top>
      <bottom style="thin">
        <color theme="0" tint="-0.14999847407452621"/>
      </bottom>
      <diagonal/>
    </border>
    <border>
      <left style="thin">
        <color theme="0" tint="-0.14999847407452621"/>
      </left>
      <right style="medium">
        <color rgb="FFF089B1"/>
      </right>
      <top style="medium">
        <color rgb="FFF089B1"/>
      </top>
      <bottom style="thin">
        <color theme="0" tint="-0.14999847407452621"/>
      </bottom>
      <diagonal/>
    </border>
    <border>
      <left style="medium">
        <color rgb="FF002060"/>
      </left>
      <right style="medium">
        <color theme="4" tint="-0.499984740745262"/>
      </right>
      <top style="hair">
        <color theme="4" tint="-0.499984740745262"/>
      </top>
      <bottom/>
      <diagonal/>
    </border>
    <border>
      <left style="medium">
        <color rgb="FF12326E"/>
      </left>
      <right style="medium">
        <color rgb="FF12326E"/>
      </right>
      <top style="medium">
        <color rgb="FF12326E"/>
      </top>
      <bottom style="hair">
        <color theme="4" tint="-0.499984740745262"/>
      </bottom>
      <diagonal/>
    </border>
    <border>
      <left style="medium">
        <color rgb="FF12326E"/>
      </left>
      <right style="medium">
        <color rgb="FF12326E"/>
      </right>
      <top style="hair">
        <color theme="4" tint="-0.499984740745262"/>
      </top>
      <bottom style="medium">
        <color rgb="FF12326E"/>
      </bottom>
      <diagonal/>
    </border>
  </borders>
  <cellStyleXfs count="2">
    <xf numFmtId="0" fontId="0" fillId="0" borderId="0"/>
    <xf numFmtId="0" fontId="3" fillId="0" borderId="0" applyNumberFormat="0" applyFill="0" applyBorder="0" applyAlignment="0" applyProtection="0"/>
  </cellStyleXfs>
  <cellXfs count="395">
    <xf numFmtId="0" fontId="0" fillId="0" borderId="0" xfId="0"/>
    <xf numFmtId="0" fontId="0" fillId="0" borderId="31" xfId="0" applyBorder="1"/>
    <xf numFmtId="0" fontId="0" fillId="0" borderId="33" xfId="0" applyBorder="1"/>
    <xf numFmtId="0" fontId="0" fillId="0" borderId="27" xfId="0" applyBorder="1"/>
    <xf numFmtId="0" fontId="0" fillId="0" borderId="28" xfId="0" applyBorder="1"/>
    <xf numFmtId="0" fontId="4" fillId="0" borderId="29" xfId="0" applyFont="1" applyBorder="1" applyAlignment="1">
      <alignment wrapText="1"/>
    </xf>
    <xf numFmtId="0" fontId="4" fillId="0" borderId="29" xfId="0" applyFont="1" applyBorder="1"/>
    <xf numFmtId="0" fontId="4" fillId="0" borderId="32" xfId="0" applyFont="1" applyBorder="1"/>
    <xf numFmtId="0" fontId="4" fillId="0" borderId="27" xfId="0" applyFont="1" applyBorder="1" applyAlignment="1">
      <alignment wrapText="1"/>
    </xf>
    <xf numFmtId="0" fontId="4" fillId="0" borderId="27" xfId="0" applyFont="1" applyBorder="1"/>
    <xf numFmtId="0" fontId="4" fillId="0" borderId="28" xfId="0" applyFont="1" applyBorder="1"/>
    <xf numFmtId="0" fontId="0" fillId="0" borderId="43" xfId="0" applyBorder="1" applyAlignment="1">
      <alignment wrapText="1"/>
    </xf>
    <xf numFmtId="0" fontId="0" fillId="0" borderId="43" xfId="0" applyBorder="1"/>
    <xf numFmtId="0" fontId="0" fillId="0" borderId="45" xfId="0" applyBorder="1"/>
    <xf numFmtId="0" fontId="13" fillId="0" borderId="0" xfId="0" applyFont="1"/>
    <xf numFmtId="0" fontId="0" fillId="0" borderId="47" xfId="0" applyBorder="1"/>
    <xf numFmtId="0" fontId="14" fillId="0" borderId="0" xfId="1" applyFont="1"/>
    <xf numFmtId="0" fontId="14" fillId="0" borderId="0" xfId="0" applyFont="1"/>
    <xf numFmtId="0" fontId="16" fillId="0" borderId="33" xfId="0" applyFont="1" applyBorder="1" applyAlignment="1">
      <alignment vertical="center"/>
    </xf>
    <xf numFmtId="0" fontId="16" fillId="0" borderId="31" xfId="0" applyFont="1" applyBorder="1" applyAlignment="1">
      <alignment vertical="center"/>
    </xf>
    <xf numFmtId="0" fontId="14" fillId="0" borderId="27" xfId="0" applyFont="1" applyBorder="1" applyAlignment="1">
      <alignment wrapText="1"/>
    </xf>
    <xf numFmtId="0" fontId="17" fillId="0" borderId="31" xfId="1" applyFont="1" applyBorder="1" applyAlignment="1">
      <alignment vertical="center"/>
    </xf>
    <xf numFmtId="0" fontId="14" fillId="0" borderId="31" xfId="0" applyFont="1" applyBorder="1" applyAlignment="1">
      <alignment vertical="center"/>
    </xf>
    <xf numFmtId="0" fontId="18" fillId="0" borderId="33" xfId="0" applyFont="1" applyBorder="1" applyAlignment="1">
      <alignment vertical="center"/>
    </xf>
    <xf numFmtId="0" fontId="21" fillId="0" borderId="0" xfId="0" applyFont="1" applyAlignment="1">
      <alignment vertical="center" wrapText="1"/>
    </xf>
    <xf numFmtId="0" fontId="20" fillId="0" borderId="0" xfId="0" applyFont="1" applyAlignment="1">
      <alignment vertical="center" wrapText="1"/>
    </xf>
    <xf numFmtId="0" fontId="21" fillId="0" borderId="0" xfId="0" applyFont="1" applyAlignment="1">
      <alignment horizontal="center" vertical="center" wrapText="1"/>
    </xf>
    <xf numFmtId="0" fontId="21" fillId="2" borderId="0" xfId="0" applyFont="1" applyFill="1" applyAlignment="1">
      <alignment vertical="center" wrapText="1"/>
    </xf>
    <xf numFmtId="0" fontId="19" fillId="0" borderId="4" xfId="0" applyFont="1" applyBorder="1" applyAlignment="1">
      <alignment horizontal="left" vertical="center" wrapText="1"/>
    </xf>
    <xf numFmtId="0" fontId="19" fillId="0" borderId="0" xfId="0" applyFont="1" applyAlignment="1">
      <alignment horizontal="center" vertical="center" wrapText="1"/>
    </xf>
    <xf numFmtId="0" fontId="19" fillId="2" borderId="0" xfId="0" applyFont="1" applyFill="1" applyAlignment="1">
      <alignment horizontal="center" vertical="center" wrapText="1"/>
    </xf>
    <xf numFmtId="0" fontId="14" fillId="0" borderId="0" xfId="0" applyFont="1" applyAlignment="1">
      <alignment vertical="center" wrapText="1"/>
    </xf>
    <xf numFmtId="0" fontId="19" fillId="0" borderId="20" xfId="0" applyFont="1" applyBorder="1" applyAlignment="1">
      <alignment horizontal="left" vertical="center" wrapText="1"/>
    </xf>
    <xf numFmtId="0" fontId="19" fillId="0" borderId="58" xfId="0" applyFont="1" applyBorder="1" applyAlignment="1">
      <alignment horizontal="left" vertical="center" wrapText="1"/>
    </xf>
    <xf numFmtId="0" fontId="13" fillId="0" borderId="0" xfId="0" applyFont="1" applyAlignment="1">
      <alignment vertical="center" wrapText="1"/>
    </xf>
    <xf numFmtId="0" fontId="13" fillId="0" borderId="0" xfId="0" applyFont="1" applyAlignment="1">
      <alignment vertical="center"/>
    </xf>
    <xf numFmtId="0" fontId="24" fillId="0" borderId="62" xfId="0" applyFont="1" applyBorder="1" applyAlignment="1">
      <alignment horizontal="left" vertical="center" wrapText="1"/>
    </xf>
    <xf numFmtId="0" fontId="24" fillId="0" borderId="69" xfId="0" applyFont="1" applyBorder="1" applyAlignment="1">
      <alignment horizontal="left" vertical="center" wrapText="1"/>
    </xf>
    <xf numFmtId="0" fontId="24" fillId="0" borderId="61" xfId="0" applyFont="1" applyBorder="1" applyAlignment="1">
      <alignment horizontal="left" vertical="center" wrapText="1"/>
    </xf>
    <xf numFmtId="0" fontId="24" fillId="0" borderId="70" xfId="0" applyFont="1" applyBorder="1" applyAlignment="1">
      <alignment horizontal="left" vertical="center" wrapText="1"/>
    </xf>
    <xf numFmtId="0" fontId="24" fillId="0" borderId="71" xfId="0" applyFont="1" applyBorder="1" applyAlignment="1">
      <alignment horizontal="left" vertical="center" wrapText="1"/>
    </xf>
    <xf numFmtId="0" fontId="1" fillId="0" borderId="0" xfId="0" applyFont="1" applyAlignment="1">
      <alignment horizontal="center"/>
    </xf>
    <xf numFmtId="0" fontId="14" fillId="0" borderId="0" xfId="0" applyFont="1" applyAlignment="1">
      <alignment horizontal="center" vertical="center" wrapText="1"/>
    </xf>
    <xf numFmtId="0" fontId="25" fillId="3" borderId="10" xfId="0" applyFont="1" applyFill="1" applyBorder="1" applyAlignment="1" applyProtection="1">
      <alignment vertical="center" wrapText="1"/>
      <protection locked="0"/>
    </xf>
    <xf numFmtId="0" fontId="25" fillId="3" borderId="12" xfId="0" applyFont="1" applyFill="1" applyBorder="1" applyAlignment="1" applyProtection="1">
      <alignment vertical="center"/>
      <protection locked="0"/>
    </xf>
    <xf numFmtId="0" fontId="25" fillId="3" borderId="10" xfId="0" applyFont="1" applyFill="1" applyBorder="1" applyAlignment="1" applyProtection="1">
      <alignment vertical="center"/>
      <protection locked="0"/>
    </xf>
    <xf numFmtId="0" fontId="25" fillId="3" borderId="72" xfId="0" applyFont="1" applyFill="1" applyBorder="1" applyAlignment="1" applyProtection="1">
      <alignment vertical="center"/>
      <protection locked="0"/>
    </xf>
    <xf numFmtId="0" fontId="25" fillId="0" borderId="0" xfId="0" applyFont="1" applyAlignment="1">
      <alignment vertical="center"/>
    </xf>
    <xf numFmtId="0" fontId="25" fillId="4" borderId="23" xfId="0" applyFont="1" applyFill="1" applyBorder="1" applyAlignment="1">
      <alignment horizontal="center" vertical="center" wrapText="1"/>
    </xf>
    <xf numFmtId="0" fontId="25" fillId="4" borderId="10" xfId="0" applyFont="1" applyFill="1" applyBorder="1" applyAlignment="1">
      <alignment horizontal="center" vertical="center" wrapText="1"/>
    </xf>
    <xf numFmtId="0" fontId="25" fillId="4" borderId="10" xfId="0" applyFont="1" applyFill="1" applyBorder="1" applyAlignment="1">
      <alignment vertical="center" wrapText="1"/>
    </xf>
    <xf numFmtId="0" fontId="25" fillId="2" borderId="0" xfId="0" applyFont="1" applyFill="1" applyAlignment="1">
      <alignment vertical="center"/>
    </xf>
    <xf numFmtId="0" fontId="25" fillId="5" borderId="10" xfId="0" applyFont="1" applyFill="1" applyBorder="1" applyAlignment="1">
      <alignment vertical="center" wrapText="1"/>
    </xf>
    <xf numFmtId="0" fontId="14" fillId="0" borderId="0" xfId="0" applyFont="1" applyAlignment="1">
      <alignment vertical="center"/>
    </xf>
    <xf numFmtId="0" fontId="14" fillId="0" borderId="60" xfId="0" applyFont="1" applyBorder="1" applyAlignment="1">
      <alignment horizontal="left" vertical="center" wrapText="1"/>
    </xf>
    <xf numFmtId="0" fontId="25" fillId="4" borderId="11" xfId="0" applyFont="1" applyFill="1" applyBorder="1" applyAlignment="1">
      <alignment horizontal="center" vertical="center" wrapText="1"/>
    </xf>
    <xf numFmtId="0" fontId="25" fillId="4" borderId="11" xfId="0" applyFont="1" applyFill="1" applyBorder="1" applyAlignment="1">
      <alignment vertical="center" wrapText="1"/>
    </xf>
    <xf numFmtId="0" fontId="25" fillId="3" borderId="10" xfId="0" applyFont="1" applyFill="1" applyBorder="1" applyAlignment="1" applyProtection="1">
      <alignment horizontal="left" vertical="center" wrapText="1"/>
      <protection locked="0"/>
    </xf>
    <xf numFmtId="0" fontId="25" fillId="0" borderId="19" xfId="0" applyFont="1" applyBorder="1" applyAlignment="1">
      <alignment vertical="center"/>
    </xf>
    <xf numFmtId="0" fontId="25" fillId="0" borderId="13" xfId="0" applyFont="1" applyBorder="1" applyAlignment="1">
      <alignment vertical="center"/>
    </xf>
    <xf numFmtId="0" fontId="25" fillId="0" borderId="14" xfId="0" applyFont="1" applyBorder="1" applyAlignment="1">
      <alignment vertical="center"/>
    </xf>
    <xf numFmtId="0" fontId="25" fillId="0" borderId="0" xfId="0" applyFont="1" applyAlignment="1">
      <alignment horizontal="center" vertical="center"/>
    </xf>
    <xf numFmtId="0" fontId="25" fillId="4" borderId="6" xfId="0" applyFont="1" applyFill="1" applyBorder="1" applyAlignment="1">
      <alignment horizontal="center" vertical="center" wrapText="1"/>
    </xf>
    <xf numFmtId="0" fontId="25" fillId="0" borderId="15" xfId="0" applyFont="1" applyBorder="1" applyAlignment="1" applyProtection="1">
      <alignment vertical="center" wrapText="1"/>
      <protection locked="0"/>
    </xf>
    <xf numFmtId="0" fontId="25" fillId="0" borderId="9" xfId="0" applyFont="1" applyBorder="1" applyAlignment="1" applyProtection="1">
      <alignment vertical="center"/>
      <protection locked="0"/>
    </xf>
    <xf numFmtId="0" fontId="25" fillId="4" borderId="5" xfId="0" applyFont="1" applyFill="1" applyBorder="1" applyAlignment="1">
      <alignment horizontal="center" vertical="center" wrapText="1"/>
    </xf>
    <xf numFmtId="0" fontId="25" fillId="4" borderId="7" xfId="0" applyFont="1" applyFill="1" applyBorder="1" applyAlignment="1">
      <alignment horizontal="center" vertical="center" wrapText="1"/>
    </xf>
    <xf numFmtId="0" fontId="25" fillId="3" borderId="1" xfId="0" applyFont="1" applyFill="1" applyBorder="1" applyAlignment="1" applyProtection="1">
      <alignment vertical="center" wrapText="1"/>
      <protection locked="0"/>
    </xf>
    <xf numFmtId="0" fontId="25" fillId="3" borderId="8" xfId="0" applyFont="1" applyFill="1" applyBorder="1" applyAlignment="1" applyProtection="1">
      <alignment vertical="center"/>
      <protection locked="0"/>
    </xf>
    <xf numFmtId="0" fontId="25" fillId="3" borderId="1" xfId="0" applyFont="1" applyFill="1" applyBorder="1" applyAlignment="1" applyProtection="1">
      <alignment vertical="center"/>
      <protection locked="0"/>
    </xf>
    <xf numFmtId="0" fontId="25" fillId="3" borderId="4" xfId="0" applyFont="1" applyFill="1" applyBorder="1" applyAlignment="1" applyProtection="1">
      <alignment vertical="center"/>
      <protection locked="0"/>
    </xf>
    <xf numFmtId="0" fontId="25" fillId="4" borderId="7" xfId="0" applyFont="1" applyFill="1" applyBorder="1" applyAlignment="1">
      <alignment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vertical="center" wrapText="1"/>
    </xf>
    <xf numFmtId="0" fontId="25" fillId="0" borderId="8" xfId="0" applyFont="1" applyBorder="1" applyAlignment="1" applyProtection="1">
      <alignment vertical="center"/>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4" fillId="0" borderId="0" xfId="0" applyFont="1" applyAlignment="1">
      <alignment horizontal="center" vertical="center"/>
    </xf>
    <xf numFmtId="1" fontId="14" fillId="0" borderId="0" xfId="0" applyNumberFormat="1" applyFont="1" applyAlignment="1">
      <alignment vertical="center"/>
    </xf>
    <xf numFmtId="0" fontId="14" fillId="2" borderId="0" xfId="0" applyFont="1" applyFill="1" applyAlignment="1">
      <alignment vertical="center"/>
    </xf>
    <xf numFmtId="0" fontId="14" fillId="0" borderId="17" xfId="0" applyFont="1" applyBorder="1" applyAlignment="1" applyProtection="1">
      <alignment vertical="center"/>
      <protection locked="0"/>
    </xf>
    <xf numFmtId="0" fontId="14" fillId="2" borderId="16" xfId="0" applyFont="1" applyFill="1" applyBorder="1" applyAlignment="1">
      <alignment vertical="center"/>
    </xf>
    <xf numFmtId="0" fontId="21" fillId="0" borderId="0" xfId="0" applyFont="1" applyAlignment="1">
      <alignment horizontal="left" vertical="center" wrapText="1"/>
    </xf>
    <xf numFmtId="1" fontId="21" fillId="0" borderId="0" xfId="0" applyNumberFormat="1" applyFont="1" applyAlignment="1">
      <alignment horizontal="center" vertical="center" wrapText="1"/>
    </xf>
    <xf numFmtId="0" fontId="19" fillId="0" borderId="0" xfId="0" applyFont="1" applyAlignment="1" applyProtection="1">
      <alignment horizontal="center" vertical="center" wrapText="1"/>
      <protection locked="0"/>
    </xf>
    <xf numFmtId="0" fontId="25" fillId="3" borderId="9" xfId="0" applyFont="1" applyFill="1" applyBorder="1" applyAlignment="1" applyProtection="1">
      <alignment vertical="center"/>
      <protection locked="0"/>
    </xf>
    <xf numFmtId="0" fontId="25" fillId="0" borderId="64" xfId="0" applyFont="1" applyBorder="1" applyAlignment="1">
      <alignment vertical="center"/>
    </xf>
    <xf numFmtId="0" fontId="25" fillId="4" borderId="72" xfId="0" applyFont="1" applyFill="1" applyBorder="1" applyAlignment="1">
      <alignment vertical="center" wrapText="1"/>
    </xf>
    <xf numFmtId="0" fontId="25" fillId="2" borderId="67" xfId="0" applyFont="1" applyFill="1" applyBorder="1" applyAlignment="1">
      <alignment vertical="center"/>
    </xf>
    <xf numFmtId="0" fontId="25" fillId="4" borderId="68" xfId="0" applyFont="1" applyFill="1" applyBorder="1" applyAlignment="1">
      <alignment vertical="center" wrapText="1"/>
    </xf>
    <xf numFmtId="0" fontId="25" fillId="4" borderId="68" xfId="0" applyFont="1" applyFill="1" applyBorder="1" applyAlignment="1">
      <alignment horizontal="center" vertical="center" wrapText="1"/>
    </xf>
    <xf numFmtId="0" fontId="25" fillId="4" borderId="6" xfId="0" applyFont="1" applyFill="1" applyBorder="1" applyAlignment="1">
      <alignment vertical="center" wrapText="1"/>
    </xf>
    <xf numFmtId="0" fontId="25" fillId="3" borderId="7" xfId="0" applyFont="1" applyFill="1" applyBorder="1" applyAlignment="1" applyProtection="1">
      <alignment vertical="center" wrapText="1"/>
      <protection locked="0"/>
    </xf>
    <xf numFmtId="0" fontId="25" fillId="3" borderId="3" xfId="0" applyFont="1" applyFill="1" applyBorder="1" applyAlignment="1" applyProtection="1">
      <alignment vertical="center"/>
      <protection locked="0"/>
    </xf>
    <xf numFmtId="0" fontId="25" fillId="3" borderId="7" xfId="0" applyFont="1" applyFill="1" applyBorder="1" applyAlignment="1" applyProtection="1">
      <alignment vertical="center"/>
      <protection locked="0"/>
    </xf>
    <xf numFmtId="0" fontId="25" fillId="3" borderId="21" xfId="0" applyFont="1" applyFill="1" applyBorder="1" applyAlignment="1" applyProtection="1">
      <alignment vertical="center"/>
      <protection locked="0"/>
    </xf>
    <xf numFmtId="0" fontId="25" fillId="4" borderId="76" xfId="0" applyFont="1" applyFill="1" applyBorder="1" applyAlignment="1">
      <alignment vertical="center" wrapText="1"/>
    </xf>
    <xf numFmtId="0" fontId="25" fillId="4" borderId="76" xfId="0" applyFont="1" applyFill="1" applyBorder="1" applyAlignment="1">
      <alignment horizontal="center" vertical="center" wrapText="1"/>
    </xf>
    <xf numFmtId="0" fontId="19" fillId="0" borderId="1" xfId="0" applyFont="1" applyBorder="1" applyAlignment="1">
      <alignment horizontal="left" vertical="center" wrapText="1"/>
    </xf>
    <xf numFmtId="0" fontId="19" fillId="0" borderId="0" xfId="0" applyFont="1" applyAlignment="1">
      <alignment horizontal="left" vertical="center" wrapText="1"/>
    </xf>
    <xf numFmtId="0" fontId="25" fillId="3" borderId="78" xfId="0" applyFont="1" applyFill="1" applyBorder="1" applyAlignment="1" applyProtection="1">
      <alignment vertical="center" wrapText="1"/>
      <protection locked="0"/>
    </xf>
    <xf numFmtId="0" fontId="25" fillId="3" borderId="79" xfId="0" applyFont="1" applyFill="1" applyBorder="1" applyAlignment="1" applyProtection="1">
      <alignment vertical="center"/>
      <protection locked="0"/>
    </xf>
    <xf numFmtId="0" fontId="25" fillId="3" borderId="78" xfId="0" applyFont="1" applyFill="1" applyBorder="1" applyAlignment="1" applyProtection="1">
      <alignment vertical="center"/>
      <protection locked="0"/>
    </xf>
    <xf numFmtId="0" fontId="25" fillId="3" borderId="80" xfId="0" applyFont="1" applyFill="1" applyBorder="1" applyAlignment="1" applyProtection="1">
      <alignment vertical="center"/>
      <protection locked="0"/>
    </xf>
    <xf numFmtId="0" fontId="25" fillId="4" borderId="78" xfId="0" applyFont="1" applyFill="1" applyBorder="1" applyAlignment="1">
      <alignment horizontal="center" vertical="center" wrapText="1"/>
    </xf>
    <xf numFmtId="0" fontId="25" fillId="4" borderId="78" xfId="0" applyFont="1" applyFill="1" applyBorder="1" applyAlignment="1">
      <alignment vertical="center" wrapText="1"/>
    </xf>
    <xf numFmtId="0" fontId="25" fillId="5" borderId="78" xfId="0" applyFont="1" applyFill="1" applyBorder="1" applyAlignment="1">
      <alignment vertical="center" wrapText="1"/>
    </xf>
    <xf numFmtId="0" fontId="25" fillId="4" borderId="77" xfId="0" applyFont="1" applyFill="1" applyBorder="1" applyAlignment="1">
      <alignment horizontal="center" vertical="center" wrapText="1"/>
    </xf>
    <xf numFmtId="0" fontId="25" fillId="4" borderId="81" xfId="0" applyFont="1" applyFill="1" applyBorder="1" applyAlignment="1">
      <alignment vertical="center" wrapText="1"/>
    </xf>
    <xf numFmtId="0" fontId="25" fillId="3" borderId="77" xfId="0" applyFont="1" applyFill="1" applyBorder="1" applyAlignment="1" applyProtection="1">
      <alignment vertical="center" wrapText="1"/>
      <protection locked="0"/>
    </xf>
    <xf numFmtId="0" fontId="25" fillId="3" borderId="82" xfId="0" applyFont="1" applyFill="1" applyBorder="1" applyAlignment="1" applyProtection="1">
      <alignment vertical="center"/>
      <protection locked="0"/>
    </xf>
    <xf numFmtId="0" fontId="25" fillId="3" borderId="77" xfId="0" applyFont="1" applyFill="1" applyBorder="1" applyAlignment="1" applyProtection="1">
      <alignment vertical="center"/>
      <protection locked="0"/>
    </xf>
    <xf numFmtId="0" fontId="25" fillId="3" borderId="83" xfId="0" applyFont="1" applyFill="1" applyBorder="1" applyAlignment="1" applyProtection="1">
      <alignment vertical="center"/>
      <protection locked="0"/>
    </xf>
    <xf numFmtId="0" fontId="25" fillId="4" borderId="77" xfId="0" applyFont="1" applyFill="1" applyBorder="1" applyAlignment="1">
      <alignment vertical="center" wrapText="1"/>
    </xf>
    <xf numFmtId="0" fontId="25" fillId="5" borderId="77" xfId="0" applyFont="1" applyFill="1" applyBorder="1" applyAlignment="1">
      <alignment vertical="center" wrapText="1"/>
    </xf>
    <xf numFmtId="0" fontId="25" fillId="4" borderId="81" xfId="0" applyFont="1" applyFill="1" applyBorder="1" applyAlignment="1">
      <alignment horizontal="center" vertical="center" wrapText="1"/>
    </xf>
    <xf numFmtId="0" fontId="26" fillId="0" borderId="24" xfId="0" applyFont="1" applyBorder="1" applyAlignment="1">
      <alignment horizontal="center"/>
    </xf>
    <xf numFmtId="0" fontId="26" fillId="0" borderId="25" xfId="0" applyFont="1" applyBorder="1" applyAlignment="1">
      <alignment horizontal="center"/>
    </xf>
    <xf numFmtId="0" fontId="26" fillId="0" borderId="0" xfId="0" applyFont="1"/>
    <xf numFmtId="0" fontId="27" fillId="0" borderId="24" xfId="0" applyFont="1" applyBorder="1" applyAlignment="1">
      <alignment horizontal="center"/>
    </xf>
    <xf numFmtId="0" fontId="27" fillId="0" borderId="0" xfId="0" applyFont="1"/>
    <xf numFmtId="0" fontId="27" fillId="0" borderId="0" xfId="0" applyFont="1" applyAlignment="1">
      <alignment horizontal="center"/>
    </xf>
    <xf numFmtId="0" fontId="28" fillId="0" borderId="18" xfId="0" applyFont="1" applyBorder="1"/>
    <xf numFmtId="0" fontId="29" fillId="0" borderId="0" xfId="0" applyFont="1"/>
    <xf numFmtId="0" fontId="30" fillId="0" borderId="18" xfId="0" applyFont="1" applyBorder="1"/>
    <xf numFmtId="0" fontId="5" fillId="0" borderId="0" xfId="0" applyFont="1"/>
    <xf numFmtId="0" fontId="30" fillId="0" borderId="26" xfId="0" applyFont="1" applyBorder="1"/>
    <xf numFmtId="0" fontId="31" fillId="0" borderId="24" xfId="0" applyFont="1" applyBorder="1" applyAlignment="1">
      <alignment vertical="center" wrapText="1"/>
    </xf>
    <xf numFmtId="0" fontId="33" fillId="0" borderId="24" xfId="0" applyFont="1" applyBorder="1" applyAlignment="1">
      <alignment horizontal="right" vertical="center" wrapText="1"/>
    </xf>
    <xf numFmtId="0" fontId="33" fillId="0" borderId="24" xfId="0" applyFont="1" applyBorder="1" applyAlignment="1">
      <alignment vertical="center" wrapText="1"/>
    </xf>
    <xf numFmtId="0" fontId="36" fillId="0" borderId="0" xfId="0" applyFont="1" applyAlignment="1">
      <alignment vertical="center" wrapText="1"/>
    </xf>
    <xf numFmtId="0" fontId="25" fillId="4" borderId="84" xfId="0" applyFont="1" applyFill="1" applyBorder="1" applyAlignment="1">
      <alignment horizontal="center" vertical="center" wrapText="1"/>
    </xf>
    <xf numFmtId="0" fontId="25" fillId="4" borderId="84" xfId="0" applyFont="1" applyFill="1" applyBorder="1" applyAlignment="1">
      <alignment vertical="center" wrapText="1"/>
    </xf>
    <xf numFmtId="0" fontId="25" fillId="5" borderId="84" xfId="0" applyFont="1" applyFill="1" applyBorder="1" applyAlignment="1">
      <alignment vertical="center" wrapText="1"/>
    </xf>
    <xf numFmtId="0" fontId="35" fillId="0" borderId="0" xfId="0" applyFont="1" applyAlignment="1">
      <alignment vertical="center" wrapText="1"/>
    </xf>
    <xf numFmtId="0" fontId="31" fillId="0" borderId="24" xfId="0" applyFont="1" applyBorder="1" applyAlignment="1">
      <alignment horizontal="center" vertical="center" wrapText="1"/>
    </xf>
    <xf numFmtId="164" fontId="31" fillId="0" borderId="24" xfId="0" applyNumberFormat="1" applyFont="1" applyBorder="1" applyAlignment="1">
      <alignment vertical="center" wrapText="1"/>
    </xf>
    <xf numFmtId="164" fontId="31" fillId="0" borderId="24" xfId="0" applyNumberFormat="1" applyFont="1" applyBorder="1" applyAlignment="1">
      <alignment horizontal="center" vertical="center" wrapText="1"/>
    </xf>
    <xf numFmtId="0" fontId="33" fillId="6" borderId="24" xfId="0" applyFont="1" applyFill="1" applyBorder="1" applyAlignment="1">
      <alignment vertical="center" wrapText="1"/>
    </xf>
    <xf numFmtId="1" fontId="33" fillId="0" borderId="24" xfId="0" applyNumberFormat="1" applyFont="1" applyBorder="1" applyAlignment="1">
      <alignment horizontal="center" vertical="center" wrapText="1"/>
    </xf>
    <xf numFmtId="164" fontId="35" fillId="0" borderId="0" xfId="0" applyNumberFormat="1" applyFont="1" applyAlignment="1">
      <alignment vertical="center" wrapText="1"/>
    </xf>
    <xf numFmtId="1" fontId="35" fillId="0" borderId="0" xfId="0" applyNumberFormat="1" applyFont="1" applyAlignment="1">
      <alignment vertical="center" wrapText="1"/>
    </xf>
    <xf numFmtId="0" fontId="35" fillId="0" borderId="0" xfId="0" applyFont="1" applyAlignment="1">
      <alignment horizontal="center" vertical="center" wrapText="1"/>
    </xf>
    <xf numFmtId="1" fontId="32" fillId="0" borderId="24" xfId="0" applyNumberFormat="1" applyFont="1" applyBorder="1" applyAlignment="1">
      <alignment horizontal="center" vertical="center" wrapText="1"/>
    </xf>
    <xf numFmtId="1" fontId="33" fillId="6" borderId="24" xfId="0" applyNumberFormat="1" applyFont="1" applyFill="1" applyBorder="1" applyAlignment="1">
      <alignment horizontal="center" vertical="center" wrapText="1"/>
    </xf>
    <xf numFmtId="164" fontId="33" fillId="0" borderId="24" xfId="0" applyNumberFormat="1" applyFont="1" applyBorder="1" applyAlignment="1">
      <alignment horizontal="center" vertical="center" wrapText="1"/>
    </xf>
    <xf numFmtId="0" fontId="19" fillId="0" borderId="56" xfId="0" applyFont="1" applyBorder="1" applyAlignment="1">
      <alignment horizontal="center" vertical="center" wrapText="1"/>
    </xf>
    <xf numFmtId="1" fontId="19" fillId="0" borderId="56" xfId="0" applyNumberFormat="1" applyFont="1" applyBorder="1" applyAlignment="1">
      <alignment horizontal="center" vertical="center" wrapText="1"/>
    </xf>
    <xf numFmtId="0" fontId="25" fillId="0" borderId="85" xfId="0" applyFont="1" applyBorder="1" applyAlignment="1" applyProtection="1">
      <alignment vertical="center"/>
      <protection locked="0"/>
    </xf>
    <xf numFmtId="0" fontId="25" fillId="0" borderId="85" xfId="0" applyFont="1" applyBorder="1" applyAlignment="1">
      <alignment horizontal="center" vertical="center" wrapText="1"/>
    </xf>
    <xf numFmtId="1" fontId="24" fillId="0" borderId="85" xfId="0" applyNumberFormat="1" applyFont="1" applyBorder="1" applyAlignment="1">
      <alignment vertical="center" wrapText="1"/>
    </xf>
    <xf numFmtId="0" fontId="25" fillId="0" borderId="85" xfId="0" applyFont="1" applyBorder="1" applyAlignment="1">
      <alignment vertical="center" wrapText="1"/>
    </xf>
    <xf numFmtId="0" fontId="25" fillId="0" borderId="8" xfId="0" applyFont="1" applyBorder="1" applyAlignment="1" applyProtection="1">
      <alignment vertical="center" wrapText="1"/>
      <protection locked="0"/>
    </xf>
    <xf numFmtId="0" fontId="25" fillId="0" borderId="56" xfId="0" applyFont="1" applyBorder="1" applyAlignment="1" applyProtection="1">
      <alignment vertical="center"/>
      <protection locked="0"/>
    </xf>
    <xf numFmtId="0" fontId="25" fillId="0" borderId="56" xfId="0" applyFont="1" applyBorder="1" applyAlignment="1">
      <alignment horizontal="center" vertical="center" wrapText="1"/>
    </xf>
    <xf numFmtId="1" fontId="25" fillId="0" borderId="56" xfId="0" applyNumberFormat="1" applyFont="1" applyBorder="1" applyAlignment="1">
      <alignment horizontal="center" vertical="center" wrapText="1"/>
    </xf>
    <xf numFmtId="0" fontId="25" fillId="0" borderId="56" xfId="0" applyFont="1" applyBorder="1" applyAlignment="1">
      <alignment vertical="center" wrapText="1"/>
    </xf>
    <xf numFmtId="0" fontId="25" fillId="0" borderId="86" xfId="0" applyFont="1" applyBorder="1" applyAlignment="1" applyProtection="1">
      <alignment vertical="center" wrapText="1"/>
      <protection locked="0"/>
    </xf>
    <xf numFmtId="1" fontId="25" fillId="0" borderId="56" xfId="0" applyNumberFormat="1" applyFont="1" applyBorder="1" applyAlignment="1">
      <alignment vertical="center" wrapText="1"/>
    </xf>
    <xf numFmtId="0" fontId="25" fillId="0" borderId="56" xfId="0" applyFont="1" applyBorder="1" applyAlignment="1">
      <alignment vertical="center"/>
    </xf>
    <xf numFmtId="0" fontId="25" fillId="0" borderId="86" xfId="0" applyFont="1" applyBorder="1" applyAlignment="1" applyProtection="1">
      <alignment vertical="center"/>
      <protection locked="0"/>
    </xf>
    <xf numFmtId="1" fontId="25" fillId="0" borderId="30" xfId="0" applyNumberFormat="1" applyFont="1" applyBorder="1" applyAlignment="1">
      <alignment vertical="center" wrapText="1"/>
    </xf>
    <xf numFmtId="0" fontId="25" fillId="4" borderId="87" xfId="0" applyFont="1" applyFill="1" applyBorder="1" applyAlignment="1">
      <alignment vertical="center" wrapText="1"/>
    </xf>
    <xf numFmtId="0" fontId="25" fillId="3" borderId="56" xfId="0" applyFont="1" applyFill="1" applyBorder="1" applyAlignment="1" applyProtection="1">
      <alignment vertical="center" wrapText="1"/>
      <protection locked="0"/>
    </xf>
    <xf numFmtId="0" fontId="25" fillId="4" borderId="9" xfId="0" applyFont="1" applyFill="1" applyBorder="1" applyAlignment="1">
      <alignment vertical="center" wrapText="1"/>
    </xf>
    <xf numFmtId="0" fontId="25" fillId="3" borderId="6" xfId="0" applyFont="1" applyFill="1" applyBorder="1" applyAlignment="1" applyProtection="1">
      <alignment vertical="center" wrapText="1"/>
      <protection locked="0"/>
    </xf>
    <xf numFmtId="0" fontId="25" fillId="3" borderId="42" xfId="0" applyFont="1" applyFill="1" applyBorder="1" applyAlignment="1" applyProtection="1">
      <alignment vertical="center"/>
      <protection locked="0"/>
    </xf>
    <xf numFmtId="0" fontId="25" fillId="3" borderId="6" xfId="0" applyFont="1" applyFill="1" applyBorder="1" applyAlignment="1" applyProtection="1">
      <alignment vertical="center"/>
      <protection locked="0"/>
    </xf>
    <xf numFmtId="0" fontId="14" fillId="0" borderId="22" xfId="0" applyFont="1" applyBorder="1" applyAlignment="1" applyProtection="1">
      <alignment vertical="center" wrapText="1"/>
      <protection locked="0"/>
    </xf>
    <xf numFmtId="0" fontId="14" fillId="0" borderId="22" xfId="0" applyFont="1" applyBorder="1" applyAlignment="1" applyProtection="1">
      <alignment vertical="center"/>
      <protection locked="0"/>
    </xf>
    <xf numFmtId="0" fontId="14" fillId="0" borderId="22" xfId="0" applyFont="1" applyBorder="1" applyAlignment="1">
      <alignment horizontal="center" vertical="center"/>
    </xf>
    <xf numFmtId="0" fontId="14" fillId="0" borderId="22" xfId="0" applyFont="1" applyBorder="1" applyAlignment="1">
      <alignment horizontal="center" vertical="center" wrapText="1"/>
    </xf>
    <xf numFmtId="1" fontId="14" fillId="0" borderId="22" xfId="0" applyNumberFormat="1" applyFont="1" applyBorder="1" applyAlignment="1">
      <alignment vertical="center"/>
    </xf>
    <xf numFmtId="0" fontId="14" fillId="0" borderId="22" xfId="0" applyFont="1" applyBorder="1" applyAlignment="1">
      <alignment vertical="center"/>
    </xf>
    <xf numFmtId="0" fontId="25" fillId="0" borderId="93" xfId="0" applyFont="1" applyBorder="1" applyAlignment="1">
      <alignment vertical="center"/>
    </xf>
    <xf numFmtId="0" fontId="25" fillId="2" borderId="42" xfId="0" applyFont="1" applyFill="1" applyBorder="1" applyAlignment="1">
      <alignment vertical="center"/>
    </xf>
    <xf numFmtId="0" fontId="25" fillId="5" borderId="8" xfId="0" applyFont="1" applyFill="1" applyBorder="1" applyAlignment="1">
      <alignment vertical="center" wrapText="1"/>
    </xf>
    <xf numFmtId="0" fontId="25" fillId="4" borderId="8" xfId="0" applyFont="1" applyFill="1" applyBorder="1" applyAlignment="1">
      <alignment horizontal="center" vertical="center" wrapText="1"/>
    </xf>
    <xf numFmtId="0" fontId="25" fillId="4" borderId="3" xfId="0" applyFont="1" applyFill="1" applyBorder="1" applyAlignment="1">
      <alignment horizontal="center" vertical="center" wrapText="1"/>
    </xf>
    <xf numFmtId="0" fontId="25" fillId="4" borderId="79" xfId="0" applyFont="1" applyFill="1" applyBorder="1" applyAlignment="1">
      <alignment vertical="center" wrapText="1"/>
    </xf>
    <xf numFmtId="0" fontId="25" fillId="2" borderId="6" xfId="0" applyFont="1" applyFill="1" applyBorder="1" applyAlignment="1">
      <alignment vertical="center"/>
    </xf>
    <xf numFmtId="0" fontId="25" fillId="4" borderId="94" xfId="0" applyFont="1" applyFill="1" applyBorder="1" applyAlignment="1">
      <alignment vertical="center" wrapText="1"/>
    </xf>
    <xf numFmtId="0" fontId="25" fillId="3" borderId="95" xfId="0" applyFont="1" applyFill="1" applyBorder="1" applyAlignment="1" applyProtection="1">
      <alignment vertical="center"/>
      <protection locked="0"/>
    </xf>
    <xf numFmtId="0" fontId="25" fillId="3" borderId="30" xfId="0" applyFont="1" applyFill="1" applyBorder="1" applyAlignment="1" applyProtection="1">
      <alignment vertical="center"/>
      <protection locked="0"/>
    </xf>
    <xf numFmtId="0" fontId="25" fillId="0" borderId="42" xfId="0" applyFont="1" applyBorder="1" applyAlignment="1">
      <alignment vertical="center"/>
    </xf>
    <xf numFmtId="0" fontId="25" fillId="3" borderId="79" xfId="0" applyFont="1" applyFill="1" applyBorder="1" applyAlignment="1" applyProtection="1">
      <alignment vertical="center" wrapText="1"/>
      <protection locked="0"/>
    </xf>
    <xf numFmtId="0" fontId="25" fillId="3" borderId="42" xfId="0" applyFont="1" applyFill="1" applyBorder="1" applyAlignment="1" applyProtection="1">
      <alignment vertical="center" wrapText="1"/>
      <protection locked="0"/>
    </xf>
    <xf numFmtId="0" fontId="25" fillId="3" borderId="3" xfId="0" applyFont="1" applyFill="1" applyBorder="1" applyAlignment="1" applyProtection="1">
      <alignment vertical="center" wrapText="1"/>
      <protection locked="0"/>
    </xf>
    <xf numFmtId="0" fontId="25" fillId="0" borderId="96" xfId="0" applyFont="1" applyBorder="1" applyAlignment="1">
      <alignment vertical="center"/>
    </xf>
    <xf numFmtId="0" fontId="25" fillId="3" borderId="89" xfId="0" applyFont="1" applyFill="1" applyBorder="1" applyAlignment="1" applyProtection="1">
      <alignment horizontal="left" vertical="center" wrapText="1"/>
      <protection locked="0"/>
    </xf>
    <xf numFmtId="0" fontId="25" fillId="3" borderId="89" xfId="0" applyFont="1" applyFill="1" applyBorder="1" applyAlignment="1" applyProtection="1">
      <alignment vertical="center"/>
      <protection locked="0"/>
    </xf>
    <xf numFmtId="0" fontId="25" fillId="3" borderId="97" xfId="0" applyFont="1" applyFill="1" applyBorder="1" applyAlignment="1" applyProtection="1">
      <alignment vertical="center"/>
      <protection locked="0"/>
    </xf>
    <xf numFmtId="0" fontId="25" fillId="4" borderId="3" xfId="0" applyFont="1" applyFill="1" applyBorder="1" applyAlignment="1">
      <alignment vertical="center" wrapText="1"/>
    </xf>
    <xf numFmtId="0" fontId="25" fillId="5" borderId="3" xfId="0" applyFont="1" applyFill="1" applyBorder="1" applyAlignment="1">
      <alignment vertical="center" wrapText="1"/>
    </xf>
    <xf numFmtId="0" fontId="25" fillId="3" borderId="81" xfId="0" applyFont="1" applyFill="1" applyBorder="1" applyAlignment="1" applyProtection="1">
      <alignment vertical="center" wrapText="1"/>
      <protection locked="0"/>
    </xf>
    <xf numFmtId="0" fontId="25" fillId="3" borderId="98" xfId="0" applyFont="1" applyFill="1" applyBorder="1" applyAlignment="1" applyProtection="1">
      <alignment vertical="center"/>
      <protection locked="0"/>
    </xf>
    <xf numFmtId="0" fontId="25" fillId="3" borderId="81" xfId="0" applyFont="1" applyFill="1" applyBorder="1" applyAlignment="1" applyProtection="1">
      <alignment vertical="center"/>
      <protection locked="0"/>
    </xf>
    <xf numFmtId="0" fontId="25" fillId="3" borderId="99" xfId="0" applyFont="1" applyFill="1" applyBorder="1" applyAlignment="1" applyProtection="1">
      <alignment vertical="center"/>
      <protection locked="0"/>
    </xf>
    <xf numFmtId="0" fontId="25" fillId="5" borderId="81" xfId="0" applyFont="1" applyFill="1" applyBorder="1" applyAlignment="1">
      <alignment vertical="center" wrapText="1"/>
    </xf>
    <xf numFmtId="0" fontId="25" fillId="0" borderId="77" xfId="0" applyFont="1" applyBorder="1" applyAlignment="1">
      <alignment vertical="center"/>
    </xf>
    <xf numFmtId="0" fontId="25" fillId="5" borderId="79" xfId="0" applyFont="1" applyFill="1" applyBorder="1" applyAlignment="1">
      <alignment vertical="center" wrapText="1"/>
    </xf>
    <xf numFmtId="0" fontId="25" fillId="3" borderId="30" xfId="0" applyFont="1" applyFill="1" applyBorder="1" applyAlignment="1" applyProtection="1">
      <alignment vertical="center" wrapText="1"/>
      <protection locked="0"/>
    </xf>
    <xf numFmtId="0" fontId="25" fillId="3" borderId="100" xfId="0" applyFont="1" applyFill="1" applyBorder="1" applyAlignment="1" applyProtection="1">
      <alignment vertical="center" wrapText="1"/>
      <protection locked="0"/>
    </xf>
    <xf numFmtId="0" fontId="25" fillId="5" borderId="82" xfId="0" applyFont="1" applyFill="1" applyBorder="1" applyAlignment="1">
      <alignment vertical="center" wrapText="1"/>
    </xf>
    <xf numFmtId="0" fontId="25" fillId="5" borderId="98" xfId="0" applyFont="1" applyFill="1" applyBorder="1" applyAlignment="1">
      <alignment vertical="center" wrapText="1"/>
    </xf>
    <xf numFmtId="0" fontId="25" fillId="3" borderId="82" xfId="0" applyFont="1" applyFill="1" applyBorder="1" applyAlignment="1" applyProtection="1">
      <alignment vertical="center" wrapText="1"/>
      <protection locked="0"/>
    </xf>
    <xf numFmtId="0" fontId="25" fillId="3" borderId="77" xfId="0" applyFont="1" applyFill="1" applyBorder="1" applyAlignment="1" applyProtection="1">
      <alignment horizontal="left" vertical="center" wrapText="1"/>
      <protection locked="0"/>
    </xf>
    <xf numFmtId="0" fontId="25" fillId="3" borderId="78" xfId="0" applyFont="1" applyFill="1" applyBorder="1" applyAlignment="1" applyProtection="1">
      <alignment horizontal="center" vertical="center" wrapText="1"/>
      <protection locked="0"/>
    </xf>
    <xf numFmtId="0" fontId="25" fillId="3" borderId="79" xfId="0" applyFont="1" applyFill="1" applyBorder="1" applyAlignment="1" applyProtection="1">
      <alignment horizontal="center" vertical="center" wrapText="1"/>
      <protection locked="0"/>
    </xf>
    <xf numFmtId="0" fontId="25" fillId="3" borderId="80" xfId="0" applyFont="1" applyFill="1" applyBorder="1" applyAlignment="1" applyProtection="1">
      <alignment horizontal="center" vertical="center"/>
      <protection locked="0"/>
    </xf>
    <xf numFmtId="0" fontId="25" fillId="4" borderId="102" xfId="0" applyFont="1" applyFill="1" applyBorder="1" applyAlignment="1">
      <alignment vertical="center" wrapText="1"/>
    </xf>
    <xf numFmtId="0" fontId="25" fillId="4" borderId="103" xfId="0" applyFont="1" applyFill="1" applyBorder="1" applyAlignment="1">
      <alignment vertical="center" wrapText="1"/>
    </xf>
    <xf numFmtId="0" fontId="25" fillId="3" borderId="6" xfId="0" applyFont="1" applyFill="1" applyBorder="1" applyAlignment="1" applyProtection="1">
      <alignment horizontal="left" vertical="center" wrapText="1"/>
      <protection locked="0"/>
    </xf>
    <xf numFmtId="0" fontId="25" fillId="3" borderId="78" xfId="0" applyFont="1" applyFill="1" applyBorder="1" applyAlignment="1" applyProtection="1">
      <alignment horizontal="left" vertical="center" wrapText="1"/>
      <protection locked="0"/>
    </xf>
    <xf numFmtId="0" fontId="25" fillId="4" borderId="104" xfId="0" applyFont="1" applyFill="1" applyBorder="1" applyAlignment="1">
      <alignment vertical="center" wrapText="1"/>
    </xf>
    <xf numFmtId="0" fontId="25" fillId="5" borderId="101" xfId="0" applyFont="1" applyFill="1" applyBorder="1" applyAlignment="1">
      <alignment vertical="center" wrapText="1"/>
    </xf>
    <xf numFmtId="0" fontId="25" fillId="3" borderId="94" xfId="0" applyFont="1" applyFill="1" applyBorder="1" applyAlignment="1" applyProtection="1">
      <alignment vertical="center" wrapText="1"/>
      <protection locked="0"/>
    </xf>
    <xf numFmtId="0" fontId="25" fillId="3" borderId="96" xfId="0" applyFont="1" applyFill="1" applyBorder="1" applyAlignment="1" applyProtection="1">
      <alignment vertical="center"/>
      <protection locked="0"/>
    </xf>
    <xf numFmtId="0" fontId="25" fillId="3" borderId="94" xfId="0" applyFont="1" applyFill="1" applyBorder="1" applyAlignment="1" applyProtection="1">
      <alignment vertical="center"/>
      <protection locked="0"/>
    </xf>
    <xf numFmtId="0" fontId="25" fillId="3" borderId="87" xfId="0" applyFont="1" applyFill="1" applyBorder="1" applyAlignment="1" applyProtection="1">
      <alignment vertical="center"/>
      <protection locked="0"/>
    </xf>
    <xf numFmtId="0" fontId="25" fillId="4" borderId="105" xfId="0" applyFont="1" applyFill="1" applyBorder="1" applyAlignment="1">
      <alignment horizontal="center" vertical="center" wrapText="1"/>
    </xf>
    <xf numFmtId="0" fontId="25" fillId="5" borderId="94" xfId="0" applyFont="1" applyFill="1" applyBorder="1" applyAlignment="1">
      <alignment vertical="center" wrapText="1"/>
    </xf>
    <xf numFmtId="0" fontId="24" fillId="0" borderId="106" xfId="0" applyFont="1" applyBorder="1" applyAlignment="1">
      <alignment horizontal="left" vertical="center" wrapText="1"/>
    </xf>
    <xf numFmtId="0" fontId="20" fillId="0" borderId="0" xfId="0" applyFont="1" applyAlignment="1" applyProtection="1">
      <alignment vertical="center" wrapText="1"/>
      <protection locked="0"/>
    </xf>
    <xf numFmtId="0" fontId="20" fillId="5" borderId="1" xfId="0" applyFont="1" applyFill="1" applyBorder="1" applyAlignment="1">
      <alignment horizontal="center" vertical="center" wrapText="1"/>
    </xf>
    <xf numFmtId="0" fontId="20" fillId="0" borderId="73" xfId="0" applyFont="1" applyBorder="1" applyAlignment="1">
      <alignment horizontal="center" vertical="center" wrapText="1"/>
    </xf>
    <xf numFmtId="0" fontId="20" fillId="3" borderId="48" xfId="0" applyFont="1" applyFill="1" applyBorder="1" applyAlignment="1" applyProtection="1">
      <alignment horizontal="center" vertical="center" wrapText="1"/>
      <protection locked="0"/>
    </xf>
    <xf numFmtId="0" fontId="20" fillId="0" borderId="0" xfId="0" applyFont="1" applyAlignment="1">
      <alignment horizontal="center" vertical="center" wrapText="1"/>
    </xf>
    <xf numFmtId="0" fontId="20" fillId="4" borderId="5" xfId="0" applyFont="1" applyFill="1" applyBorder="1" applyAlignment="1">
      <alignment horizontal="center" vertical="center" wrapText="1"/>
    </xf>
    <xf numFmtId="1" fontId="20" fillId="4" borderId="5" xfId="0" applyNumberFormat="1" applyFont="1" applyFill="1" applyBorder="1" applyAlignment="1">
      <alignment horizontal="center" vertical="center" wrapText="1"/>
    </xf>
    <xf numFmtId="0" fontId="20" fillId="4" borderId="57" xfId="0" applyFont="1" applyFill="1" applyBorder="1" applyAlignment="1">
      <alignment horizontal="center" vertical="center" wrapText="1"/>
    </xf>
    <xf numFmtId="0" fontId="20" fillId="4" borderId="49" xfId="0" applyFont="1" applyFill="1" applyBorder="1" applyAlignment="1">
      <alignment horizontal="center" vertical="center" wrapText="1"/>
    </xf>
    <xf numFmtId="0" fontId="20" fillId="2" borderId="0" xfId="0" applyFont="1" applyFill="1" applyAlignment="1">
      <alignment horizontal="center" vertical="center" wrapText="1"/>
    </xf>
    <xf numFmtId="0" fontId="14" fillId="0" borderId="107" xfId="0" applyFont="1" applyBorder="1" applyAlignment="1">
      <alignment vertical="center"/>
    </xf>
    <xf numFmtId="0" fontId="19" fillId="0" borderId="60" xfId="0" applyFont="1" applyBorder="1" applyAlignment="1">
      <alignment horizontal="left" vertical="center" wrapText="1"/>
    </xf>
    <xf numFmtId="0" fontId="19" fillId="0" borderId="56" xfId="0" applyFont="1" applyBorder="1" applyAlignment="1">
      <alignment horizontal="left" vertical="center" wrapText="1"/>
    </xf>
    <xf numFmtId="0" fontId="25" fillId="0" borderId="85" xfId="0" applyFont="1" applyBorder="1" applyAlignment="1" applyProtection="1">
      <alignment vertical="center" wrapText="1"/>
      <protection locked="0"/>
    </xf>
    <xf numFmtId="0" fontId="14" fillId="0" borderId="76" xfId="0" applyFont="1" applyBorder="1" applyAlignment="1">
      <alignment horizontal="left" vertical="center" wrapText="1"/>
    </xf>
    <xf numFmtId="0" fontId="14" fillId="0" borderId="111" xfId="0" applyFont="1" applyBorder="1" applyAlignment="1">
      <alignment horizontal="left" vertical="center" wrapText="1"/>
    </xf>
    <xf numFmtId="0" fontId="19" fillId="0" borderId="5" xfId="0" applyFont="1" applyBorder="1" applyAlignment="1">
      <alignment horizontal="left" vertical="center" wrapText="1"/>
    </xf>
    <xf numFmtId="0" fontId="25" fillId="3" borderId="84" xfId="0" applyFont="1" applyFill="1" applyBorder="1" applyAlignment="1" applyProtection="1">
      <alignment vertical="center" wrapText="1"/>
      <protection locked="0"/>
    </xf>
    <xf numFmtId="0" fontId="25" fillId="3" borderId="112" xfId="0" applyFont="1" applyFill="1" applyBorder="1" applyAlignment="1" applyProtection="1">
      <alignment vertical="center"/>
      <protection locked="0"/>
    </xf>
    <xf numFmtId="0" fontId="25" fillId="3" borderId="84" xfId="0" applyFont="1" applyFill="1" applyBorder="1" applyAlignment="1" applyProtection="1">
      <alignment vertical="center"/>
      <protection locked="0"/>
    </xf>
    <xf numFmtId="0" fontId="25" fillId="4" borderId="113" xfId="0" applyFont="1" applyFill="1" applyBorder="1" applyAlignment="1">
      <alignment vertical="center" wrapText="1"/>
    </xf>
    <xf numFmtId="0" fontId="14" fillId="0" borderId="12" xfId="0" applyFont="1" applyBorder="1" applyAlignment="1">
      <alignment horizontal="left" vertical="center" wrapText="1"/>
    </xf>
    <xf numFmtId="0" fontId="14" fillId="0" borderId="114" xfId="0" applyFont="1" applyBorder="1" applyAlignment="1">
      <alignment horizontal="left" vertical="center" wrapText="1"/>
    </xf>
    <xf numFmtId="0" fontId="14" fillId="0" borderId="96" xfId="0" applyFont="1" applyBorder="1" applyAlignment="1">
      <alignment horizontal="left" vertical="center" wrapText="1"/>
    </xf>
    <xf numFmtId="0" fontId="14" fillId="0" borderId="115" xfId="0" applyFont="1" applyBorder="1" applyAlignment="1">
      <alignment horizontal="left" vertical="center" wrapText="1"/>
    </xf>
    <xf numFmtId="0" fontId="14" fillId="0" borderId="116" xfId="0" applyFont="1" applyBorder="1" applyAlignment="1">
      <alignment horizontal="left" vertical="center" wrapText="1"/>
    </xf>
    <xf numFmtId="0" fontId="14" fillId="0" borderId="117" xfId="0" applyFont="1" applyBorder="1" applyAlignment="1">
      <alignment horizontal="left" vertical="center" wrapText="1"/>
    </xf>
    <xf numFmtId="0" fontId="14" fillId="0" borderId="118" xfId="0" applyFont="1" applyBorder="1" applyAlignment="1">
      <alignment horizontal="left" vertical="center" wrapText="1"/>
    </xf>
    <xf numFmtId="0" fontId="20" fillId="0" borderId="0" xfId="0" applyFont="1" applyAlignment="1">
      <alignment horizontal="left" vertical="center" wrapText="1"/>
    </xf>
    <xf numFmtId="0" fontId="19" fillId="0" borderId="76" xfId="0" applyFont="1" applyBorder="1" applyAlignment="1">
      <alignment horizontal="left" vertical="center" wrapText="1"/>
    </xf>
    <xf numFmtId="0" fontId="19" fillId="0" borderId="111" xfId="0" applyFont="1" applyBorder="1" applyAlignment="1">
      <alignment horizontal="left" vertical="center" wrapText="1"/>
    </xf>
    <xf numFmtId="0" fontId="19" fillId="0" borderId="12" xfId="0" applyFont="1" applyBorder="1" applyAlignment="1">
      <alignment horizontal="left" vertical="center" wrapText="1"/>
    </xf>
    <xf numFmtId="0" fontId="19" fillId="0" borderId="114" xfId="0" applyFont="1" applyBorder="1" applyAlignment="1">
      <alignment horizontal="left" vertical="center" wrapText="1"/>
    </xf>
    <xf numFmtId="0" fontId="19" fillId="0" borderId="96" xfId="0" applyFont="1" applyBorder="1" applyAlignment="1">
      <alignment horizontal="left" vertical="center" wrapText="1"/>
    </xf>
    <xf numFmtId="0" fontId="19" fillId="0" borderId="115" xfId="0" applyFont="1" applyBorder="1" applyAlignment="1">
      <alignment horizontal="left" vertical="center" wrapText="1"/>
    </xf>
    <xf numFmtId="0" fontId="19" fillId="0" borderId="117" xfId="0" applyFont="1" applyBorder="1" applyAlignment="1">
      <alignment horizontal="left" vertical="center" wrapText="1"/>
    </xf>
    <xf numFmtId="0" fontId="19" fillId="0" borderId="118" xfId="0" applyFont="1" applyBorder="1" applyAlignment="1">
      <alignment horizontal="left" vertical="center" wrapText="1"/>
    </xf>
    <xf numFmtId="0" fontId="19" fillId="0" borderId="0" xfId="0" applyFont="1" applyAlignment="1">
      <alignment horizontal="left" vertical="center"/>
    </xf>
    <xf numFmtId="0" fontId="19" fillId="0" borderId="1" xfId="0" applyFont="1" applyBorder="1" applyAlignment="1">
      <alignment horizontal="left" vertical="center"/>
    </xf>
    <xf numFmtId="0" fontId="14" fillId="0" borderId="119" xfId="0" applyFont="1" applyBorder="1" applyAlignment="1">
      <alignment horizontal="left" vertical="center" wrapText="1"/>
    </xf>
    <xf numFmtId="0" fontId="14" fillId="0" borderId="120" xfId="0" applyFont="1" applyBorder="1" applyAlignment="1">
      <alignment horizontal="left" vertical="center" wrapText="1"/>
    </xf>
    <xf numFmtId="0" fontId="14" fillId="0" borderId="121" xfId="0" applyFont="1" applyBorder="1" applyAlignment="1">
      <alignment horizontal="left" vertical="center" wrapText="1"/>
    </xf>
    <xf numFmtId="0" fontId="14" fillId="0" borderId="122" xfId="0" applyFont="1" applyBorder="1" applyAlignment="1">
      <alignment horizontal="left" vertical="center" wrapText="1"/>
    </xf>
    <xf numFmtId="0" fontId="14" fillId="0" borderId="123" xfId="0" applyFont="1" applyBorder="1" applyAlignment="1">
      <alignment horizontal="left" vertical="center" wrapText="1"/>
    </xf>
    <xf numFmtId="0" fontId="14" fillId="0" borderId="124" xfId="0" applyFont="1" applyBorder="1" applyAlignment="1">
      <alignment horizontal="left" vertical="center" wrapText="1"/>
    </xf>
    <xf numFmtId="0" fontId="14" fillId="0" borderId="125" xfId="0" applyFont="1" applyBorder="1" applyAlignment="1">
      <alignment horizontal="left" vertical="center" wrapText="1"/>
    </xf>
    <xf numFmtId="0" fontId="14" fillId="0" borderId="126" xfId="0" applyFont="1" applyBorder="1" applyAlignment="1">
      <alignment horizontal="left" vertical="center" wrapText="1"/>
    </xf>
    <xf numFmtId="0" fontId="14" fillId="0" borderId="127" xfId="0" applyFont="1" applyBorder="1" applyAlignment="1">
      <alignment horizontal="left" vertical="center" wrapText="1"/>
    </xf>
    <xf numFmtId="0" fontId="14" fillId="0" borderId="128" xfId="0" applyFont="1" applyBorder="1" applyAlignment="1">
      <alignment horizontal="left" vertical="center" wrapText="1"/>
    </xf>
    <xf numFmtId="0" fontId="19" fillId="0" borderId="122" xfId="0" applyFont="1" applyBorder="1" applyAlignment="1">
      <alignment horizontal="left" vertical="center" wrapText="1"/>
    </xf>
    <xf numFmtId="0" fontId="19" fillId="0" borderId="123" xfId="0" applyFont="1" applyBorder="1" applyAlignment="1">
      <alignment horizontal="left" vertical="center" wrapText="1"/>
    </xf>
    <xf numFmtId="0" fontId="19" fillId="0" borderId="120" xfId="0" applyFont="1" applyBorder="1" applyAlignment="1">
      <alignment horizontal="left" vertical="center" wrapText="1"/>
    </xf>
    <xf numFmtId="0" fontId="19" fillId="0" borderId="121" xfId="0" applyFont="1" applyBorder="1" applyAlignment="1">
      <alignment horizontal="left" vertical="center" wrapText="1"/>
    </xf>
    <xf numFmtId="0" fontId="19" fillId="0" borderId="125" xfId="0" applyFont="1" applyBorder="1" applyAlignment="1">
      <alignment horizontal="left" vertical="center" wrapText="1"/>
    </xf>
    <xf numFmtId="0" fontId="19" fillId="0" borderId="126" xfId="0" applyFont="1" applyBorder="1" applyAlignment="1">
      <alignment horizontal="left" vertical="center" wrapText="1"/>
    </xf>
    <xf numFmtId="0" fontId="19" fillId="0" borderId="127" xfId="0" applyFont="1" applyBorder="1" applyAlignment="1">
      <alignment horizontal="left" vertical="center" wrapText="1"/>
    </xf>
    <xf numFmtId="0" fontId="19" fillId="0" borderId="128" xfId="0" applyFont="1" applyBorder="1" applyAlignment="1">
      <alignment horizontal="left" vertical="center" wrapText="1"/>
    </xf>
    <xf numFmtId="0" fontId="25" fillId="5" borderId="82" xfId="0" applyFont="1" applyFill="1" applyBorder="1" applyAlignment="1">
      <alignment horizontal="center" vertical="center" wrapText="1"/>
    </xf>
    <xf numFmtId="0" fontId="25" fillId="5" borderId="129" xfId="0" applyFont="1" applyFill="1" applyBorder="1" applyAlignment="1">
      <alignment vertical="center" wrapText="1"/>
    </xf>
    <xf numFmtId="0" fontId="25" fillId="5" borderId="42" xfId="0" applyFont="1" applyFill="1" applyBorder="1" applyAlignment="1">
      <alignment vertical="center" wrapText="1"/>
    </xf>
    <xf numFmtId="0" fontId="25" fillId="5" borderId="12" xfId="0" applyFont="1" applyFill="1" applyBorder="1" applyAlignment="1">
      <alignment vertical="center" wrapText="1"/>
    </xf>
    <xf numFmtId="0" fontId="25" fillId="5" borderId="130" xfId="0" applyFont="1" applyFill="1" applyBorder="1" applyAlignment="1">
      <alignment vertical="center" wrapText="1"/>
    </xf>
    <xf numFmtId="0" fontId="25" fillId="5" borderId="131" xfId="0" applyFont="1" applyFill="1" applyBorder="1" applyAlignment="1">
      <alignment vertical="center" wrapText="1"/>
    </xf>
    <xf numFmtId="0" fontId="25" fillId="5" borderId="112" xfId="0" applyFont="1" applyFill="1" applyBorder="1" applyAlignment="1">
      <alignment vertical="center" wrapText="1"/>
    </xf>
    <xf numFmtId="0" fontId="27" fillId="0" borderId="132" xfId="0" applyFont="1" applyBorder="1" applyAlignment="1">
      <alignment horizontal="center"/>
    </xf>
    <xf numFmtId="0" fontId="27" fillId="0" borderId="133" xfId="0" applyFont="1" applyBorder="1" applyAlignment="1">
      <alignment horizontal="center"/>
    </xf>
    <xf numFmtId="0" fontId="38" fillId="0" borderId="24" xfId="0" applyFont="1" applyBorder="1" applyAlignment="1">
      <alignment horizontal="center"/>
    </xf>
    <xf numFmtId="0" fontId="13" fillId="0" borderId="134" xfId="0" applyFont="1" applyBorder="1" applyAlignment="1">
      <alignment horizontal="left" vertical="center"/>
    </xf>
    <xf numFmtId="0" fontId="13" fillId="0" borderId="135" xfId="0" applyFont="1" applyBorder="1" applyAlignment="1">
      <alignment horizontal="left" vertical="center"/>
    </xf>
    <xf numFmtId="0" fontId="13" fillId="0" borderId="136" xfId="0" applyFont="1" applyBorder="1" applyAlignment="1">
      <alignment horizontal="left" vertical="center"/>
    </xf>
    <xf numFmtId="0" fontId="13" fillId="0" borderId="137" xfId="0" applyFont="1" applyBorder="1"/>
    <xf numFmtId="0" fontId="13" fillId="0" borderId="138" xfId="0" applyFont="1" applyBorder="1"/>
    <xf numFmtId="0" fontId="13" fillId="0" borderId="139" xfId="0" applyFont="1" applyBorder="1" applyAlignment="1">
      <alignment wrapText="1"/>
    </xf>
    <xf numFmtId="0" fontId="12" fillId="4" borderId="134" xfId="0" applyFont="1" applyFill="1" applyBorder="1" applyAlignment="1">
      <alignment horizontal="left" vertical="center"/>
    </xf>
    <xf numFmtId="0" fontId="12" fillId="4" borderId="135" xfId="0" applyFont="1" applyFill="1" applyBorder="1" applyAlignment="1">
      <alignment horizontal="left" vertical="center"/>
    </xf>
    <xf numFmtId="0" fontId="12" fillId="4" borderId="136" xfId="0" applyFont="1" applyFill="1" applyBorder="1" applyAlignment="1">
      <alignment horizontal="left" vertical="center"/>
    </xf>
    <xf numFmtId="0" fontId="13" fillId="0" borderId="140" xfId="0" applyFont="1" applyBorder="1" applyAlignment="1">
      <alignment horizontal="left" vertical="center"/>
    </xf>
    <xf numFmtId="0" fontId="13" fillId="0" borderId="141" xfId="0" applyFont="1" applyBorder="1" applyAlignment="1">
      <alignment horizontal="left" vertical="center"/>
    </xf>
    <xf numFmtId="0" fontId="13" fillId="0" borderId="142" xfId="0" applyFont="1" applyBorder="1" applyAlignment="1">
      <alignment horizontal="left" vertical="center" wrapText="1"/>
    </xf>
    <xf numFmtId="0" fontId="13" fillId="0" borderId="36" xfId="0" applyFont="1" applyBorder="1"/>
    <xf numFmtId="0" fontId="13" fillId="0" borderId="35" xfId="0" applyFont="1" applyBorder="1" applyAlignment="1">
      <alignment wrapText="1"/>
    </xf>
    <xf numFmtId="0" fontId="25" fillId="3" borderId="80" xfId="0" applyFont="1" applyFill="1" applyBorder="1" applyAlignment="1" applyProtection="1">
      <alignment vertical="center" wrapText="1"/>
      <protection locked="0"/>
    </xf>
    <xf numFmtId="0" fontId="25" fillId="3" borderId="21" xfId="0" applyFont="1" applyFill="1" applyBorder="1" applyAlignment="1" applyProtection="1">
      <alignment vertical="center" wrapText="1"/>
      <protection locked="0"/>
    </xf>
    <xf numFmtId="0" fontId="14" fillId="0" borderId="143" xfId="0" applyFont="1" applyBorder="1" applyAlignment="1">
      <alignment horizontal="left" vertical="center" wrapText="1"/>
    </xf>
    <xf numFmtId="0" fontId="14" fillId="0" borderId="144" xfId="0" applyFont="1" applyBorder="1" applyAlignment="1">
      <alignment horizontal="left" vertical="center" wrapText="1"/>
    </xf>
    <xf numFmtId="0" fontId="14" fillId="0" borderId="145" xfId="0" applyFont="1" applyBorder="1" applyAlignment="1">
      <alignment horizontal="left" vertical="center" wrapText="1"/>
    </xf>
    <xf numFmtId="0" fontId="19" fillId="0" borderId="143" xfId="0" applyFont="1" applyBorder="1" applyAlignment="1">
      <alignment horizontal="left" vertical="center" wrapText="1"/>
    </xf>
    <xf numFmtId="0" fontId="19" fillId="0" borderId="144" xfId="0" applyFont="1" applyBorder="1" applyAlignment="1">
      <alignment horizontal="left" vertical="center" wrapText="1"/>
    </xf>
    <xf numFmtId="0" fontId="19" fillId="0" borderId="145" xfId="0" applyFont="1" applyBorder="1" applyAlignment="1">
      <alignment horizontal="left" vertical="center" wrapText="1"/>
    </xf>
    <xf numFmtId="0" fontId="3" fillId="4" borderId="39" xfId="1" applyFill="1" applyBorder="1" applyAlignment="1">
      <alignment horizontal="center" vertical="center" wrapText="1"/>
    </xf>
    <xf numFmtId="0" fontId="3" fillId="4" borderId="40" xfId="1" applyFill="1" applyBorder="1" applyAlignment="1">
      <alignment horizontal="center" vertical="center" wrapText="1"/>
    </xf>
    <xf numFmtId="0" fontId="3" fillId="4" borderId="41" xfId="1" applyFill="1" applyBorder="1" applyAlignment="1">
      <alignment horizontal="center" vertical="center" wrapText="1"/>
    </xf>
    <xf numFmtId="0" fontId="11" fillId="3" borderId="44" xfId="0" applyFont="1" applyFill="1" applyBorder="1" applyAlignment="1">
      <alignment horizontal="center" vertical="center"/>
    </xf>
    <xf numFmtId="0" fontId="14" fillId="0" borderId="32" xfId="0" applyFont="1" applyBorder="1" applyAlignment="1">
      <alignment horizontal="left" vertical="center"/>
    </xf>
    <xf numFmtId="0" fontId="14" fillId="0" borderId="46" xfId="0" applyFont="1" applyBorder="1" applyAlignment="1">
      <alignment horizontal="left" vertical="center"/>
    </xf>
    <xf numFmtId="0" fontId="0" fillId="0" borderId="0" xfId="0" applyAlignment="1">
      <alignment horizontal="center" wrapText="1"/>
    </xf>
    <xf numFmtId="0" fontId="4" fillId="0" borderId="0" xfId="0" applyFont="1" applyAlignment="1">
      <alignment horizontal="center" vertical="center" wrapText="1"/>
    </xf>
    <xf numFmtId="0" fontId="6" fillId="0" borderId="2"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0"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0" xfId="0" applyFont="1" applyAlignment="1">
      <alignment horizontal="center" vertical="center" wrapText="1"/>
    </xf>
    <xf numFmtId="0" fontId="7" fillId="0" borderId="9" xfId="0" applyFont="1" applyBorder="1" applyAlignment="1">
      <alignment horizontal="center" vertical="center" wrapText="1"/>
    </xf>
    <xf numFmtId="0" fontId="7" fillId="0" borderId="3"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21" xfId="0" applyFont="1" applyBorder="1" applyAlignment="1">
      <alignment horizontal="center" vertical="center" wrapText="1"/>
    </xf>
    <xf numFmtId="0" fontId="8" fillId="3" borderId="37" xfId="0" applyFont="1" applyFill="1" applyBorder="1" applyAlignment="1">
      <alignment horizontal="center" vertical="center" wrapText="1"/>
    </xf>
    <xf numFmtId="0" fontId="8" fillId="3" borderId="38" xfId="0" applyFont="1" applyFill="1" applyBorder="1" applyAlignment="1">
      <alignment horizontal="center" vertical="center" wrapText="1"/>
    </xf>
    <xf numFmtId="0" fontId="8" fillId="3" borderId="34" xfId="0" applyFont="1" applyFill="1" applyBorder="1" applyAlignment="1">
      <alignment horizontal="center" vertical="center" wrapText="1"/>
    </xf>
    <xf numFmtId="0" fontId="9" fillId="4" borderId="36" xfId="0" applyFont="1" applyFill="1" applyBorder="1" applyAlignment="1">
      <alignment horizontal="center" vertical="center"/>
    </xf>
    <xf numFmtId="0" fontId="9" fillId="4" borderId="0" xfId="0" applyFont="1" applyFill="1" applyAlignment="1">
      <alignment horizontal="center" vertical="center"/>
    </xf>
    <xf numFmtId="0" fontId="9" fillId="4" borderId="35" xfId="0" applyFont="1" applyFill="1" applyBorder="1" applyAlignment="1">
      <alignment horizontal="center" vertical="center"/>
    </xf>
    <xf numFmtId="0" fontId="9" fillId="4" borderId="36" xfId="0" applyFont="1" applyFill="1" applyBorder="1" applyAlignment="1">
      <alignment horizontal="center" vertical="center" wrapText="1"/>
    </xf>
    <xf numFmtId="0" fontId="9" fillId="4" borderId="0" xfId="0" applyFont="1" applyFill="1" applyAlignment="1">
      <alignment horizontal="center" vertical="center" wrapText="1"/>
    </xf>
    <xf numFmtId="0" fontId="9" fillId="4" borderId="35" xfId="0" applyFont="1" applyFill="1" applyBorder="1" applyAlignment="1">
      <alignment horizontal="center" vertical="center" wrapText="1"/>
    </xf>
    <xf numFmtId="0" fontId="10" fillId="4" borderId="36" xfId="1" applyFont="1" applyFill="1" applyBorder="1" applyAlignment="1">
      <alignment horizontal="center" vertical="center" wrapText="1"/>
    </xf>
    <xf numFmtId="0" fontId="10" fillId="4" borderId="0" xfId="1" applyFont="1" applyFill="1" applyBorder="1" applyAlignment="1">
      <alignment horizontal="center" vertical="center" wrapText="1"/>
    </xf>
    <xf numFmtId="0" fontId="10" fillId="4" borderId="35" xfId="1" applyFont="1" applyFill="1" applyBorder="1" applyAlignment="1">
      <alignment horizontal="center" vertical="center" wrapText="1"/>
    </xf>
    <xf numFmtId="1" fontId="25" fillId="4" borderId="5" xfId="0" applyNumberFormat="1" applyFont="1" applyFill="1" applyBorder="1" applyAlignment="1">
      <alignment horizontal="center" vertical="center" wrapText="1"/>
    </xf>
    <xf numFmtId="1" fontId="25" fillId="4" borderId="6" xfId="0" applyNumberFormat="1" applyFont="1" applyFill="1" applyBorder="1" applyAlignment="1">
      <alignment horizontal="center" vertical="center" wrapText="1"/>
    </xf>
    <xf numFmtId="1" fontId="25" fillId="4" borderId="7" xfId="0" applyNumberFormat="1" applyFont="1" applyFill="1" applyBorder="1" applyAlignment="1">
      <alignment horizontal="center" vertical="center" wrapText="1"/>
    </xf>
    <xf numFmtId="0" fontId="25" fillId="4" borderId="5" xfId="0" applyFont="1" applyFill="1" applyBorder="1" applyAlignment="1">
      <alignment horizontal="center" vertical="center" wrapText="1"/>
    </xf>
    <xf numFmtId="0" fontId="25" fillId="4" borderId="7" xfId="0" applyFont="1" applyFill="1" applyBorder="1" applyAlignment="1">
      <alignment horizontal="center" vertical="center" wrapText="1"/>
    </xf>
    <xf numFmtId="0" fontId="25" fillId="4" borderId="22" xfId="0" applyFont="1" applyFill="1" applyBorder="1" applyAlignment="1">
      <alignment horizontal="center" vertical="center" wrapText="1"/>
    </xf>
    <xf numFmtId="0" fontId="25" fillId="4" borderId="30" xfId="0" applyFont="1" applyFill="1" applyBorder="1" applyAlignment="1">
      <alignment horizontal="center" vertical="center" wrapText="1"/>
    </xf>
    <xf numFmtId="1" fontId="25" fillId="4" borderId="2" xfId="0" applyNumberFormat="1" applyFont="1" applyFill="1" applyBorder="1" applyAlignment="1">
      <alignment horizontal="center" vertical="center" wrapText="1"/>
    </xf>
    <xf numFmtId="1" fontId="25" fillId="4" borderId="42" xfId="0" applyNumberFormat="1" applyFont="1" applyFill="1" applyBorder="1" applyAlignment="1">
      <alignment horizontal="center" vertical="center" wrapText="1"/>
    </xf>
    <xf numFmtId="1" fontId="25" fillId="4" borderId="3" xfId="0" applyNumberFormat="1" applyFont="1" applyFill="1" applyBorder="1" applyAlignment="1">
      <alignment horizontal="center" vertical="center" wrapText="1"/>
    </xf>
    <xf numFmtId="0" fontId="25" fillId="4" borderId="2" xfId="0" applyFont="1" applyFill="1" applyBorder="1" applyAlignment="1">
      <alignment horizontal="center" vertical="center" wrapText="1"/>
    </xf>
    <xf numFmtId="0" fontId="25" fillId="4" borderId="3" xfId="0" applyFont="1" applyFill="1" applyBorder="1" applyAlignment="1">
      <alignment horizontal="center" vertical="center" wrapText="1"/>
    </xf>
    <xf numFmtId="0" fontId="25" fillId="4" borderId="6" xfId="0" applyFont="1" applyFill="1" applyBorder="1" applyAlignment="1">
      <alignment horizontal="center" vertical="center" wrapText="1"/>
    </xf>
    <xf numFmtId="0" fontId="23" fillId="0" borderId="20" xfId="0" applyFont="1" applyBorder="1" applyAlignment="1">
      <alignment horizontal="center" vertical="center" textRotation="90" wrapText="1"/>
    </xf>
    <xf numFmtId="0" fontId="23" fillId="0" borderId="9" xfId="0" applyFont="1" applyBorder="1" applyAlignment="1">
      <alignment horizontal="center" vertical="center" textRotation="90" wrapText="1"/>
    </xf>
    <xf numFmtId="0" fontId="23" fillId="0" borderId="0" xfId="0" applyFont="1" applyAlignment="1">
      <alignment horizontal="center" vertical="center" textRotation="90" wrapText="1"/>
    </xf>
    <xf numFmtId="0" fontId="23" fillId="0" borderId="30" xfId="0" applyFont="1" applyBorder="1" applyAlignment="1">
      <alignment horizontal="center" vertical="center" textRotation="90" wrapText="1"/>
    </xf>
    <xf numFmtId="0" fontId="19" fillId="0" borderId="90" xfId="0" applyFont="1" applyBorder="1" applyAlignment="1">
      <alignment horizontal="left" vertical="center" wrapText="1"/>
    </xf>
    <xf numFmtId="0" fontId="19" fillId="0" borderId="91" xfId="0" applyFont="1" applyBorder="1" applyAlignment="1">
      <alignment horizontal="left" vertical="center" wrapText="1"/>
    </xf>
    <xf numFmtId="0" fontId="19" fillId="0" borderId="2" xfId="0" applyFont="1" applyBorder="1" applyAlignment="1">
      <alignment horizontal="left" vertical="center" wrapText="1"/>
    </xf>
    <xf numFmtId="0" fontId="19" fillId="0" borderId="42" xfId="0" applyFont="1" applyBorder="1" applyAlignment="1">
      <alignment horizontal="left" vertical="center" wrapText="1"/>
    </xf>
    <xf numFmtId="0" fontId="19" fillId="0" borderId="22" xfId="0" applyFont="1" applyBorder="1" applyAlignment="1">
      <alignment horizontal="left" vertical="center" wrapText="1"/>
    </xf>
    <xf numFmtId="0" fontId="19" fillId="0" borderId="30" xfId="0" applyFont="1" applyBorder="1" applyAlignment="1">
      <alignment horizontal="left" vertical="center" wrapText="1"/>
    </xf>
    <xf numFmtId="0" fontId="19" fillId="0" borderId="5" xfId="0" applyFont="1" applyBorder="1" applyAlignment="1">
      <alignment horizontal="left" vertical="center" wrapText="1"/>
    </xf>
    <xf numFmtId="0" fontId="19" fillId="0" borderId="6" xfId="0" applyFont="1" applyBorder="1" applyAlignment="1">
      <alignment horizontal="left" vertical="center" wrapText="1"/>
    </xf>
    <xf numFmtId="0" fontId="19" fillId="0" borderId="92" xfId="0" applyFont="1" applyBorder="1" applyAlignment="1">
      <alignment horizontal="left" vertical="center" wrapText="1"/>
    </xf>
    <xf numFmtId="0" fontId="20" fillId="3" borderId="50" xfId="0" applyFont="1" applyFill="1" applyBorder="1" applyAlignment="1">
      <alignment horizontal="center" vertical="center" wrapText="1"/>
    </xf>
    <xf numFmtId="0" fontId="20" fillId="3" borderId="51" xfId="0" applyFont="1" applyFill="1" applyBorder="1" applyAlignment="1">
      <alignment horizontal="center" vertical="center" wrapText="1"/>
    </xf>
    <xf numFmtId="0" fontId="20" fillId="3" borderId="52" xfId="0" applyFont="1" applyFill="1" applyBorder="1" applyAlignment="1">
      <alignment horizontal="center" vertical="center" wrapText="1"/>
    </xf>
    <xf numFmtId="0" fontId="20" fillId="3" borderId="53" xfId="0" applyFont="1" applyFill="1" applyBorder="1" applyAlignment="1" applyProtection="1">
      <alignment horizontal="center" vertical="center" wrapText="1"/>
      <protection locked="0"/>
    </xf>
    <xf numFmtId="0" fontId="20" fillId="3" borderId="54" xfId="0" applyFont="1" applyFill="1" applyBorder="1" applyAlignment="1" applyProtection="1">
      <alignment horizontal="center" vertical="center" wrapText="1"/>
      <protection locked="0"/>
    </xf>
    <xf numFmtId="0" fontId="20" fillId="3" borderId="55" xfId="0" applyFont="1" applyFill="1" applyBorder="1" applyAlignment="1" applyProtection="1">
      <alignment horizontal="center" vertical="center" wrapText="1"/>
      <protection locked="0"/>
    </xf>
    <xf numFmtId="0" fontId="19" fillId="0" borderId="58" xfId="0" applyFont="1" applyBorder="1" applyAlignment="1">
      <alignment horizontal="left" vertical="center" wrapText="1"/>
    </xf>
    <xf numFmtId="0" fontId="19" fillId="0" borderId="59" xfId="0" applyFont="1" applyBorder="1" applyAlignment="1">
      <alignment horizontal="left" vertical="center" wrapText="1"/>
    </xf>
    <xf numFmtId="0" fontId="19" fillId="0" borderId="7" xfId="0" applyFont="1" applyBorder="1" applyAlignment="1">
      <alignment horizontal="left" vertical="center" wrapText="1"/>
    </xf>
    <xf numFmtId="0" fontId="20" fillId="4" borderId="8" xfId="0" applyFont="1" applyFill="1" applyBorder="1" applyAlignment="1">
      <alignment horizontal="center" vertical="center" wrapText="1"/>
    </xf>
    <xf numFmtId="0" fontId="20" fillId="4" borderId="56" xfId="0" applyFont="1" applyFill="1" applyBorder="1" applyAlignment="1">
      <alignment horizontal="center" vertical="center" wrapText="1"/>
    </xf>
    <xf numFmtId="0" fontId="20" fillId="4" borderId="4" xfId="0" applyFont="1" applyFill="1" applyBorder="1" applyAlignment="1">
      <alignment horizontal="center" vertical="center" wrapText="1"/>
    </xf>
    <xf numFmtId="0" fontId="20" fillId="0" borderId="1"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1" fontId="25" fillId="4" borderId="65" xfId="0" applyNumberFormat="1" applyFont="1" applyFill="1" applyBorder="1" applyAlignment="1">
      <alignment horizontal="center" vertical="center" wrapText="1"/>
    </xf>
    <xf numFmtId="1" fontId="25" fillId="4" borderId="66" xfId="0" applyNumberFormat="1" applyFont="1" applyFill="1" applyBorder="1" applyAlignment="1">
      <alignment horizontal="center" vertical="center" wrapText="1"/>
    </xf>
    <xf numFmtId="0" fontId="23" fillId="0" borderId="63" xfId="0" applyFont="1" applyBorder="1" applyAlignment="1">
      <alignment horizontal="center" vertical="center" textRotation="90" wrapText="1"/>
    </xf>
    <xf numFmtId="0" fontId="23" fillId="0" borderId="64" xfId="0" applyFont="1" applyBorder="1" applyAlignment="1">
      <alignment horizontal="center" vertical="center" textRotation="90" wrapText="1"/>
    </xf>
    <xf numFmtId="0" fontId="25" fillId="4" borderId="20" xfId="0" applyFont="1" applyFill="1" applyBorder="1" applyAlignment="1">
      <alignment horizontal="center" vertical="center" wrapText="1"/>
    </xf>
    <xf numFmtId="0" fontId="25" fillId="4" borderId="88" xfId="0" applyFont="1" applyFill="1" applyBorder="1" applyAlignment="1">
      <alignment horizontal="center" vertical="center" wrapText="1"/>
    </xf>
    <xf numFmtId="0" fontId="23" fillId="0" borderId="65" xfId="0" applyFont="1" applyBorder="1" applyAlignment="1">
      <alignment horizontal="center" vertical="center" textRotation="90" wrapText="1"/>
    </xf>
    <xf numFmtId="0" fontId="23" fillId="0" borderId="66" xfId="0" applyFont="1" applyBorder="1" applyAlignment="1">
      <alignment horizontal="center" vertical="center" textRotation="90" wrapText="1"/>
    </xf>
    <xf numFmtId="0" fontId="23" fillId="0" borderId="108" xfId="0" applyFont="1" applyBorder="1" applyAlignment="1">
      <alignment horizontal="center" vertical="center" textRotation="90" wrapText="1"/>
    </xf>
    <xf numFmtId="0" fontId="23" fillId="0" borderId="109" xfId="0" applyFont="1" applyBorder="1" applyAlignment="1">
      <alignment horizontal="center" vertical="center" textRotation="90" wrapText="1"/>
    </xf>
    <xf numFmtId="0" fontId="23" fillId="0" borderId="110" xfId="0" applyFont="1" applyBorder="1" applyAlignment="1">
      <alignment horizontal="center" vertical="center" textRotation="90" wrapText="1"/>
    </xf>
    <xf numFmtId="0" fontId="34" fillId="0" borderId="0" xfId="0" applyFont="1" applyAlignment="1">
      <alignment horizontal="center" vertical="center" wrapText="1"/>
    </xf>
    <xf numFmtId="0" fontId="32" fillId="0" borderId="24" xfId="0" applyFont="1" applyBorder="1" applyAlignment="1">
      <alignment horizontal="center" vertical="center" wrapText="1"/>
    </xf>
  </cellXfs>
  <cellStyles count="2">
    <cellStyle name="Hyperlink" xfId="1" builtinId="8"/>
    <cellStyle name="Normal" xfId="0" builtinId="0"/>
  </cellStyles>
  <dxfs count="135">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s>
  <tableStyles count="0" defaultTableStyle="TableStyleMedium2" defaultPivotStyle="PivotStyleLight16"/>
  <colors>
    <mruColors>
      <color rgb="FF12326E"/>
      <color rgb="FFF089B1"/>
      <color rgb="FF6AB651"/>
      <color rgb="FFA5DAEC"/>
      <color rgb="FFFFEE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7593</xdr:colOff>
      <xdr:row>18</xdr:row>
      <xdr:rowOff>266094</xdr:rowOff>
    </xdr:from>
    <xdr:to>
      <xdr:col>1</xdr:col>
      <xdr:colOff>582083</xdr:colOff>
      <xdr:row>19</xdr:row>
      <xdr:rowOff>693906</xdr:rowOff>
    </xdr:to>
    <xdr:pic>
      <xdr:nvPicPr>
        <xdr:cNvPr id="3" name="Picture 2">
          <a:extLst>
            <a:ext uri="{FF2B5EF4-FFF2-40B4-BE49-F238E27FC236}">
              <a16:creationId xmlns:a16="http://schemas.microsoft.com/office/drawing/2014/main" id="{5C5C2C35-81E4-408D-9189-743248A558F6}"/>
            </a:ext>
          </a:extLst>
        </xdr:cNvPr>
        <xdr:cNvPicPr>
          <a:picLocks noChangeAspect="1"/>
        </xdr:cNvPicPr>
      </xdr:nvPicPr>
      <xdr:blipFill>
        <a:blip xmlns:r="http://schemas.openxmlformats.org/officeDocument/2006/relationships" r:embed="rId1"/>
        <a:stretch>
          <a:fillRect/>
        </a:stretch>
      </xdr:blipFill>
      <xdr:spPr>
        <a:xfrm>
          <a:off x="617193" y="7733694"/>
          <a:ext cx="568140" cy="729861"/>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imspa.co.uk/education-training/endorsement/" TargetMode="External"/><Relationship Id="rId2" Type="http://schemas.openxmlformats.org/officeDocument/2006/relationships/hyperlink" Target="https://www.cimspa.co.uk/education-training/education-policy/guidance/partner-endorsement-support/" TargetMode="External"/><Relationship Id="rId1" Type="http://schemas.openxmlformats.org/officeDocument/2006/relationships/hyperlink" Target="https://www.cimspa.co.uk/education-training/professional-standards/professional-standards-library/"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0D49E7-D2C1-4041-A497-4F8D776F168B}">
  <sheetPr>
    <tabColor rgb="FFA5DAEC"/>
    <pageSetUpPr fitToPage="1"/>
  </sheetPr>
  <dimension ref="A1:Z35"/>
  <sheetViews>
    <sheetView tabSelected="1" zoomScale="70" zoomScaleNormal="70" workbookViewId="0">
      <selection activeCell="B11" sqref="B11:E11"/>
    </sheetView>
  </sheetViews>
  <sheetFormatPr defaultRowHeight="15" thickBottom="1"/>
  <cols>
    <col min="1" max="1" width="8.85546875" style="3"/>
    <col min="2" max="2" width="60.140625" style="8" customWidth="1"/>
    <col min="3" max="3" width="60.85546875" style="9" customWidth="1"/>
    <col min="4" max="4" width="63.140625" style="10" customWidth="1"/>
    <col min="5" max="5" width="76.140625" style="1" customWidth="1"/>
    <col min="6" max="26" width="8.85546875" style="1"/>
  </cols>
  <sheetData>
    <row r="1" spans="1:6" ht="136.35" customHeight="1" thickBot="1">
      <c r="A1" s="318"/>
      <c r="B1" s="319" t="e" vm="1">
        <v>#VALUE!</v>
      </c>
      <c r="C1" s="319"/>
      <c r="D1" s="319"/>
      <c r="E1" s="319"/>
      <c r="F1" s="2"/>
    </row>
    <row r="2" spans="1:6" ht="50.45" thickBot="1">
      <c r="A2" s="318"/>
      <c r="B2" s="320" t="s">
        <v>0</v>
      </c>
      <c r="C2" s="321"/>
      <c r="D2" s="321"/>
      <c r="E2" s="322"/>
      <c r="F2" s="2"/>
    </row>
    <row r="3" spans="1:6" ht="27.95" thickBot="1">
      <c r="A3" s="318"/>
      <c r="B3" s="323" t="s">
        <v>1</v>
      </c>
      <c r="C3" s="324"/>
      <c r="D3" s="324"/>
      <c r="E3" s="325"/>
      <c r="F3" s="2"/>
    </row>
    <row r="4" spans="1:6" ht="27.95" thickBot="1">
      <c r="A4" s="318"/>
      <c r="B4" s="326" t="s">
        <v>2</v>
      </c>
      <c r="C4" s="327"/>
      <c r="D4" s="327"/>
      <c r="E4" s="328"/>
      <c r="F4" s="2"/>
    </row>
    <row r="5" spans="1:6" thickBot="1">
      <c r="A5" s="318"/>
      <c r="B5" s="5"/>
      <c r="C5" s="6"/>
      <c r="D5" s="7"/>
      <c r="E5" s="11"/>
    </row>
    <row r="6" spans="1:6" ht="38.450000000000003" thickBot="1">
      <c r="A6" s="4"/>
      <c r="B6" s="329" t="s">
        <v>3</v>
      </c>
      <c r="C6" s="330"/>
      <c r="D6" s="330"/>
      <c r="E6" s="331"/>
      <c r="F6" s="2"/>
    </row>
    <row r="7" spans="1:6" ht="23.45" thickBot="1">
      <c r="A7" s="4"/>
      <c r="B7" s="332" t="s">
        <v>4</v>
      </c>
      <c r="C7" s="333"/>
      <c r="D7" s="333"/>
      <c r="E7" s="334"/>
      <c r="F7" s="2"/>
    </row>
    <row r="8" spans="1:6" ht="23.45" thickBot="1">
      <c r="A8" s="4"/>
      <c r="B8" s="335" t="s">
        <v>5</v>
      </c>
      <c r="C8" s="336"/>
      <c r="D8" s="336"/>
      <c r="E8" s="337"/>
      <c r="F8" s="2"/>
    </row>
    <row r="9" spans="1:6" ht="23.45" thickBot="1">
      <c r="A9" s="4"/>
      <c r="B9" s="335" t="s">
        <v>6</v>
      </c>
      <c r="C9" s="336"/>
      <c r="D9" s="336"/>
      <c r="E9" s="337"/>
      <c r="F9" s="2"/>
    </row>
    <row r="10" spans="1:6" ht="23.45" thickBot="1">
      <c r="A10" s="4"/>
      <c r="B10" s="338" t="s">
        <v>7</v>
      </c>
      <c r="C10" s="339"/>
      <c r="D10" s="339"/>
      <c r="E10" s="340"/>
      <c r="F10" s="2"/>
    </row>
    <row r="11" spans="1:6" thickBot="1">
      <c r="A11" s="4"/>
      <c r="B11" s="312" t="s">
        <v>8</v>
      </c>
      <c r="C11" s="313"/>
      <c r="D11" s="313"/>
      <c r="E11" s="314"/>
      <c r="F11" s="2"/>
    </row>
    <row r="12" spans="1:6" s="1" customFormat="1" thickBot="1">
      <c r="A12" s="3"/>
      <c r="B12" s="12"/>
      <c r="C12" s="12"/>
      <c r="D12" s="12"/>
      <c r="E12" s="12"/>
    </row>
    <row r="13" spans="1:6" s="1" customFormat="1" ht="38.450000000000003" thickBot="1">
      <c r="A13"/>
      <c r="B13" s="315" t="s">
        <v>9</v>
      </c>
      <c r="C13" s="315"/>
      <c r="D13" s="315"/>
      <c r="E13" s="315"/>
      <c r="F13" s="2"/>
    </row>
    <row r="14" spans="1:6" s="1" customFormat="1" ht="27.95" thickBot="1">
      <c r="A14" s="13"/>
      <c r="B14" s="296" t="s">
        <v>10</v>
      </c>
      <c r="C14" s="297" t="s">
        <v>11</v>
      </c>
      <c r="D14" s="297" t="s">
        <v>12</v>
      </c>
      <c r="E14" s="298" t="s">
        <v>13</v>
      </c>
      <c r="F14" s="2"/>
    </row>
    <row r="15" spans="1:6" s="1" customFormat="1" ht="46.5" thickBot="1">
      <c r="A15" s="13"/>
      <c r="B15" s="299" t="s">
        <v>14</v>
      </c>
      <c r="C15" s="300" t="s">
        <v>15</v>
      </c>
      <c r="D15" s="300" t="s">
        <v>16</v>
      </c>
      <c r="E15" s="301" t="s">
        <v>17</v>
      </c>
      <c r="F15" s="2"/>
    </row>
    <row r="16" spans="1:6" s="1" customFormat="1" ht="23.45" thickBot="1">
      <c r="A16"/>
      <c r="B16" s="290" t="s">
        <v>18</v>
      </c>
      <c r="C16" s="291" t="s">
        <v>15</v>
      </c>
      <c r="D16" s="291" t="s">
        <v>19</v>
      </c>
      <c r="E16" s="292" t="s">
        <v>20</v>
      </c>
      <c r="F16" s="2"/>
    </row>
    <row r="17" spans="1:26" s="1" customFormat="1" ht="46.5" thickBot="1">
      <c r="A17"/>
      <c r="B17" s="302" t="s">
        <v>21</v>
      </c>
      <c r="C17" s="14" t="s">
        <v>22</v>
      </c>
      <c r="D17" s="14" t="s">
        <v>23</v>
      </c>
      <c r="E17" s="303" t="s">
        <v>24</v>
      </c>
      <c r="F17" s="2"/>
    </row>
    <row r="18" spans="1:26" s="1" customFormat="1" ht="92.45" thickBot="1">
      <c r="A18"/>
      <c r="B18" s="293" t="s">
        <v>25</v>
      </c>
      <c r="C18" s="294" t="s">
        <v>22</v>
      </c>
      <c r="D18" s="294" t="s">
        <v>26</v>
      </c>
      <c r="E18" s="295" t="s">
        <v>27</v>
      </c>
      <c r="F18" s="2"/>
    </row>
    <row r="19" spans="1:26" s="1" customFormat="1" ht="23.45" thickBot="1">
      <c r="A19"/>
      <c r="B19" s="14"/>
      <c r="C19" s="14"/>
      <c r="D19" s="14"/>
      <c r="E19" s="14"/>
      <c r="F19" s="2"/>
    </row>
    <row r="20" spans="1:26" s="1" customFormat="1" ht="59.45" customHeight="1" thickBot="1">
      <c r="A20"/>
      <c r="B20" s="316" t="s">
        <v>28</v>
      </c>
      <c r="C20" s="317"/>
      <c r="D20" s="15"/>
      <c r="E20" s="15"/>
    </row>
    <row r="21" spans="1:26" s="1" customFormat="1" ht="21.95" thickBot="1">
      <c r="B21" s="16" t="s">
        <v>29</v>
      </c>
    </row>
    <row r="22" spans="1:26" s="1" customFormat="1" ht="21.95" thickBot="1">
      <c r="B22" s="17" t="s">
        <v>30</v>
      </c>
    </row>
    <row r="23" spans="1:26" s="1" customFormat="1" ht="21.95" thickBot="1">
      <c r="B23" s="17" t="s">
        <v>31</v>
      </c>
    </row>
    <row r="24" spans="1:26" s="1" customFormat="1" thickBot="1">
      <c r="C24" s="3"/>
      <c r="D24" s="3"/>
    </row>
    <row r="25" spans="1:26" s="3" customFormat="1" thickBot="1">
      <c r="D25" s="10"/>
      <c r="E25" s="1"/>
      <c r="F25" s="1"/>
      <c r="G25" s="1"/>
      <c r="H25" s="1"/>
      <c r="I25" s="1"/>
      <c r="J25" s="1"/>
      <c r="K25" s="1"/>
      <c r="L25" s="1"/>
      <c r="M25" s="1"/>
      <c r="N25" s="1"/>
      <c r="O25" s="1"/>
      <c r="P25" s="1"/>
      <c r="Q25" s="1"/>
      <c r="R25" s="1"/>
      <c r="S25" s="1"/>
      <c r="T25" s="1"/>
      <c r="U25" s="1"/>
      <c r="V25" s="1"/>
      <c r="W25" s="1"/>
      <c r="X25" s="1"/>
      <c r="Y25" s="1"/>
      <c r="Z25" s="1"/>
    </row>
    <row r="26" spans="1:26" s="3" customFormat="1" ht="20.45" thickBot="1">
      <c r="B26" s="18"/>
      <c r="C26" s="9"/>
      <c r="D26" s="10"/>
      <c r="E26" s="1"/>
      <c r="F26" s="1"/>
      <c r="G26" s="1"/>
      <c r="H26" s="1"/>
      <c r="I26" s="1"/>
      <c r="J26" s="1"/>
      <c r="K26" s="1"/>
      <c r="L26" s="1"/>
      <c r="M26" s="1"/>
      <c r="N26" s="1"/>
      <c r="O26" s="1"/>
      <c r="P26" s="1"/>
      <c r="Q26" s="1"/>
      <c r="R26" s="1"/>
      <c r="S26" s="1"/>
      <c r="T26" s="1"/>
      <c r="U26" s="1"/>
      <c r="V26" s="1"/>
      <c r="W26" s="1"/>
      <c r="X26" s="1"/>
      <c r="Y26" s="1"/>
      <c r="Z26" s="1"/>
    </row>
    <row r="27" spans="1:26" s="3" customFormat="1" ht="20.45" thickBot="1">
      <c r="B27" s="18"/>
      <c r="C27" s="9"/>
      <c r="D27" s="10"/>
      <c r="E27" s="1"/>
      <c r="F27" s="1"/>
      <c r="G27" s="1"/>
      <c r="H27" s="1"/>
      <c r="I27" s="1"/>
      <c r="J27" s="1"/>
      <c r="K27" s="1"/>
      <c r="L27" s="1"/>
      <c r="M27" s="1"/>
      <c r="N27" s="1"/>
      <c r="O27" s="1"/>
      <c r="P27" s="1"/>
      <c r="Q27" s="1"/>
      <c r="R27" s="1"/>
      <c r="S27" s="1"/>
      <c r="T27" s="1"/>
      <c r="U27" s="1"/>
      <c r="V27" s="1"/>
      <c r="W27" s="1"/>
      <c r="X27" s="1"/>
      <c r="Y27" s="1"/>
      <c r="Z27" s="1"/>
    </row>
    <row r="28" spans="1:26" s="3" customFormat="1" ht="20.45" thickBot="1">
      <c r="B28" s="19"/>
      <c r="C28" s="9"/>
      <c r="D28" s="10"/>
      <c r="E28" s="1"/>
      <c r="F28" s="1"/>
      <c r="G28" s="1"/>
      <c r="H28" s="1"/>
      <c r="I28" s="1"/>
      <c r="J28" s="1"/>
      <c r="K28" s="1"/>
      <c r="L28" s="1"/>
      <c r="M28" s="1"/>
      <c r="N28" s="1"/>
      <c r="O28" s="1"/>
      <c r="P28" s="1"/>
      <c r="Q28" s="1"/>
      <c r="R28" s="1"/>
      <c r="S28" s="1"/>
      <c r="T28" s="1"/>
      <c r="U28" s="1"/>
      <c r="V28" s="1"/>
      <c r="W28" s="1"/>
      <c r="X28" s="1"/>
      <c r="Y28" s="1"/>
      <c r="Z28" s="1"/>
    </row>
    <row r="29" spans="1:26" s="3" customFormat="1" ht="20.45" thickBot="1">
      <c r="B29" s="18"/>
      <c r="C29" s="9"/>
      <c r="D29" s="10"/>
      <c r="E29" s="1"/>
      <c r="F29" s="1"/>
      <c r="G29" s="1"/>
      <c r="H29" s="1"/>
      <c r="I29" s="1"/>
      <c r="J29" s="1"/>
      <c r="K29" s="1"/>
      <c r="L29" s="1"/>
      <c r="M29" s="1"/>
      <c r="N29" s="1"/>
      <c r="O29" s="1"/>
      <c r="P29" s="1"/>
      <c r="Q29" s="1"/>
      <c r="R29" s="1"/>
      <c r="S29" s="1"/>
      <c r="T29" s="1"/>
      <c r="U29" s="1"/>
      <c r="V29" s="1"/>
      <c r="W29" s="1"/>
      <c r="X29" s="1"/>
      <c r="Y29" s="1"/>
      <c r="Z29" s="1"/>
    </row>
    <row r="30" spans="1:26" s="3" customFormat="1" ht="20.45" thickBot="1">
      <c r="B30" s="19"/>
      <c r="C30" s="9"/>
      <c r="D30" s="10"/>
      <c r="E30" s="1"/>
      <c r="F30" s="1"/>
      <c r="G30" s="1"/>
      <c r="H30" s="1"/>
      <c r="I30" s="1"/>
      <c r="J30" s="1"/>
      <c r="K30" s="1"/>
      <c r="L30" s="1"/>
      <c r="M30" s="1"/>
      <c r="N30" s="1"/>
      <c r="O30" s="1"/>
      <c r="P30" s="1"/>
      <c r="Q30" s="1"/>
      <c r="R30" s="1"/>
      <c r="S30" s="1"/>
      <c r="T30" s="1"/>
      <c r="U30" s="1"/>
      <c r="V30" s="1"/>
      <c r="W30" s="1"/>
      <c r="X30" s="1"/>
      <c r="Y30" s="1"/>
      <c r="Z30" s="1"/>
    </row>
    <row r="31" spans="1:26" ht="21.95" thickBot="1">
      <c r="B31" s="20"/>
    </row>
    <row r="32" spans="1:26" s="3" customFormat="1" ht="20.45" thickBot="1">
      <c r="B32" s="21"/>
      <c r="C32" s="9"/>
      <c r="D32" s="10"/>
      <c r="E32" s="1"/>
      <c r="F32" s="1"/>
      <c r="G32" s="1"/>
      <c r="H32" s="1"/>
      <c r="I32" s="1"/>
      <c r="J32" s="1"/>
      <c r="K32" s="1"/>
      <c r="L32" s="1"/>
      <c r="M32" s="1"/>
      <c r="N32" s="1"/>
      <c r="O32" s="1"/>
      <c r="P32" s="1"/>
      <c r="Q32" s="1"/>
      <c r="R32" s="1"/>
      <c r="S32" s="1"/>
      <c r="T32" s="1"/>
      <c r="U32" s="1"/>
      <c r="V32" s="1"/>
      <c r="W32" s="1"/>
      <c r="X32" s="1"/>
      <c r="Y32" s="1"/>
      <c r="Z32" s="1"/>
    </row>
    <row r="33" spans="2:26" s="3" customFormat="1" ht="21.95" thickBot="1">
      <c r="B33" s="22"/>
      <c r="C33" s="9"/>
      <c r="D33" s="10"/>
      <c r="E33" s="1"/>
      <c r="F33" s="1"/>
      <c r="G33" s="1"/>
      <c r="H33" s="1"/>
      <c r="I33" s="1"/>
      <c r="J33" s="1"/>
      <c r="K33" s="1"/>
      <c r="L33" s="1"/>
      <c r="M33" s="1"/>
      <c r="N33" s="1"/>
      <c r="O33" s="1"/>
      <c r="P33" s="1"/>
      <c r="Q33" s="1"/>
      <c r="R33" s="1"/>
      <c r="S33" s="1"/>
      <c r="T33" s="1"/>
      <c r="U33" s="1"/>
      <c r="V33" s="1"/>
      <c r="W33" s="1"/>
      <c r="X33" s="1"/>
      <c r="Y33" s="1"/>
      <c r="Z33" s="1"/>
    </row>
    <row r="34" spans="2:26" s="3" customFormat="1" ht="15.95" thickBot="1">
      <c r="B34" s="23"/>
      <c r="C34" s="9"/>
      <c r="D34" s="10"/>
      <c r="E34" s="1"/>
      <c r="F34" s="1"/>
      <c r="G34" s="1"/>
      <c r="H34" s="1"/>
      <c r="I34" s="1"/>
      <c r="J34" s="1"/>
      <c r="K34" s="1"/>
      <c r="L34" s="1"/>
      <c r="M34" s="1"/>
      <c r="N34" s="1"/>
      <c r="O34" s="1"/>
      <c r="P34" s="1"/>
      <c r="Q34" s="1"/>
      <c r="R34" s="1"/>
      <c r="S34" s="1"/>
      <c r="T34" s="1"/>
      <c r="U34" s="1"/>
      <c r="V34" s="1"/>
      <c r="W34" s="1"/>
      <c r="X34" s="1"/>
      <c r="Y34" s="1"/>
      <c r="Z34" s="1"/>
    </row>
    <row r="35" spans="2:26" s="3" customFormat="1" ht="15.95" thickBot="1">
      <c r="B35" s="23"/>
      <c r="C35" s="9"/>
      <c r="D35" s="10"/>
      <c r="E35" s="1"/>
      <c r="F35" s="1"/>
      <c r="G35" s="1"/>
      <c r="H35" s="1"/>
      <c r="I35" s="1"/>
      <c r="J35" s="1"/>
      <c r="K35" s="1"/>
      <c r="L35" s="1"/>
      <c r="M35" s="1"/>
      <c r="N35" s="1"/>
      <c r="O35" s="1"/>
      <c r="P35" s="1"/>
      <c r="Q35" s="1"/>
      <c r="R35" s="1"/>
      <c r="S35" s="1"/>
      <c r="T35" s="1"/>
      <c r="U35" s="1"/>
      <c r="V35" s="1"/>
      <c r="W35" s="1"/>
      <c r="X35" s="1"/>
      <c r="Y35" s="1"/>
      <c r="Z35" s="1"/>
    </row>
  </sheetData>
  <mergeCells count="13">
    <mergeCell ref="B11:E11"/>
    <mergeCell ref="B13:E13"/>
    <mergeCell ref="B20:C20"/>
    <mergeCell ref="A1:A5"/>
    <mergeCell ref="B1:E1"/>
    <mergeCell ref="B2:E2"/>
    <mergeCell ref="B3:E3"/>
    <mergeCell ref="B4:E4"/>
    <mergeCell ref="B6:E6"/>
    <mergeCell ref="B7:E7"/>
    <mergeCell ref="B8:E8"/>
    <mergeCell ref="B9:E9"/>
    <mergeCell ref="B10:E10"/>
  </mergeCells>
  <hyperlinks>
    <hyperlink ref="B10:D10" r:id="rId1" display="For further information around product development guidance, please refer to the professional standard within the professional standard library; https://www.cimspa.co.uk/education-training/professional-standards/professional-standards-library/ " xr:uid="{5299DA42-299A-43A1-BC77-670C0FE5E1C4}"/>
    <hyperlink ref="B11:D11" r:id="rId2" display="Alternatively, please view our CIMPSA Partnership Guide; https://www.cimspa.co.uk/education-training/education-policy/guidance/partner-endorsement-support/" xr:uid="{24B54F2A-04B9-4E6D-88E6-7F08CE3ADF30}"/>
    <hyperlink ref="B11:E11" r:id="rId3" display="Alternatively, please view our CIMPSA Partnership Guide; https://www.cimspa.co.uk/education-training/endorsement/" xr:uid="{6BB7A202-8922-4105-96A9-A6E08A194DBC}"/>
  </hyperlinks>
  <pageMargins left="0.7" right="0.7" top="0.75" bottom="0.75" header="0.3" footer="0.3"/>
  <pageSetup paperSize="9" scale="43" fitToHeight="0" orientation="portrait"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2DDC2-D9F0-4625-8035-56734A8B7D14}">
  <sheetPr>
    <tabColor rgb="FFF089B1"/>
  </sheetPr>
  <dimension ref="A1:AE685"/>
  <sheetViews>
    <sheetView topLeftCell="A37" zoomScale="70" zoomScaleNormal="70" workbookViewId="0">
      <selection activeCell="D41" sqref="D41"/>
    </sheetView>
  </sheetViews>
  <sheetFormatPr defaultColWidth="8.5703125" defaultRowHeight="23.45" thickBottom="1"/>
  <cols>
    <col min="1" max="1" width="14.42578125" style="35" customWidth="1"/>
    <col min="2" max="2" width="13.42578125" style="261" customWidth="1"/>
    <col min="3" max="3" width="48.85546875" style="98" customWidth="1"/>
    <col min="4" max="4" width="68.85546875" style="31" customWidth="1"/>
    <col min="5" max="5" width="50.85546875" style="75" customWidth="1"/>
    <col min="6" max="6" width="17" style="76" customWidth="1"/>
    <col min="7" max="7" width="35.85546875" style="76" customWidth="1"/>
    <col min="8" max="8" width="47.85546875" style="76" hidden="1" customWidth="1"/>
    <col min="9" max="9" width="8.140625" style="53" hidden="1" customWidth="1"/>
    <col min="10" max="10" width="8.5703125" style="77" hidden="1" customWidth="1"/>
    <col min="11" max="11" width="8.5703125" style="42" hidden="1" customWidth="1"/>
    <col min="12" max="12" width="9.140625" style="78" hidden="1" customWidth="1"/>
    <col min="13" max="13" width="8.7109375" style="53" hidden="1" customWidth="1"/>
    <col min="14" max="15" width="5.85546875" style="53" hidden="1" customWidth="1"/>
    <col min="16" max="16" width="7.42578125" style="81" hidden="1" customWidth="1"/>
    <col min="17" max="17" width="16.42578125" style="53" hidden="1" customWidth="1"/>
    <col min="18" max="18" width="15.140625" style="53" customWidth="1"/>
    <col min="19" max="21" width="8.5703125" style="53" bestFit="1" customWidth="1"/>
    <col min="22" max="16384" width="8.5703125" style="53"/>
  </cols>
  <sheetData>
    <row r="1" spans="1:31" s="24" customFormat="1" ht="36.6" customHeight="1" thickBot="1">
      <c r="A1" s="34"/>
      <c r="B1" s="251"/>
      <c r="C1" s="82"/>
      <c r="D1" s="82"/>
      <c r="E1" s="367" t="s">
        <v>32</v>
      </c>
      <c r="F1" s="368"/>
      <c r="G1" s="369"/>
      <c r="H1" s="25"/>
      <c r="I1" s="25"/>
      <c r="J1" s="26"/>
      <c r="K1" s="26"/>
      <c r="L1" s="83"/>
      <c r="O1" s="27"/>
    </row>
    <row r="2" spans="1:31" s="24" customFormat="1" ht="56.1" customHeight="1" thickBot="1">
      <c r="A2" s="379" t="s">
        <v>33</v>
      </c>
      <c r="B2" s="379"/>
      <c r="C2" s="379"/>
      <c r="D2" s="379"/>
      <c r="E2" s="370" t="s">
        <v>34</v>
      </c>
      <c r="F2" s="371"/>
      <c r="G2" s="372"/>
      <c r="H2" s="223"/>
      <c r="I2" s="26"/>
      <c r="J2" s="376" t="s">
        <v>35</v>
      </c>
      <c r="K2" s="377"/>
      <c r="L2" s="377"/>
      <c r="M2" s="377"/>
      <c r="N2" s="378"/>
      <c r="O2" s="25"/>
      <c r="P2" s="27"/>
      <c r="Q2" s="224" t="s">
        <v>36</v>
      </c>
    </row>
    <row r="3" spans="1:31" s="24" customFormat="1" ht="76.349999999999994" customHeight="1" thickBot="1">
      <c r="A3" s="225" t="s">
        <v>37</v>
      </c>
      <c r="B3" s="380" t="s">
        <v>38</v>
      </c>
      <c r="C3" s="381"/>
      <c r="D3" s="225" t="s">
        <v>39</v>
      </c>
      <c r="E3" s="226" t="s">
        <v>40</v>
      </c>
      <c r="F3" s="226" t="s">
        <v>41</v>
      </c>
      <c r="G3" s="226" t="s">
        <v>42</v>
      </c>
      <c r="H3" s="226" t="s">
        <v>43</v>
      </c>
      <c r="I3" s="227"/>
      <c r="J3" s="228" t="s">
        <v>44</v>
      </c>
      <c r="K3" s="228" t="s">
        <v>45</v>
      </c>
      <c r="L3" s="229" t="s">
        <v>46</v>
      </c>
      <c r="M3" s="228" t="s">
        <v>47</v>
      </c>
      <c r="N3" s="230" t="s">
        <v>48</v>
      </c>
      <c r="O3" s="231" t="s">
        <v>49</v>
      </c>
      <c r="P3" s="232"/>
      <c r="Q3" s="224" t="s">
        <v>50</v>
      </c>
    </row>
    <row r="4" spans="1:31" s="31" customFormat="1" ht="39.6" customHeight="1" thickBot="1">
      <c r="A4" s="390" t="s">
        <v>51</v>
      </c>
      <c r="B4" s="235" t="s">
        <v>52</v>
      </c>
      <c r="C4" s="98" t="s">
        <v>53</v>
      </c>
      <c r="D4" s="28" t="s">
        <v>54</v>
      </c>
      <c r="E4" s="84"/>
      <c r="F4" s="84"/>
      <c r="G4" s="84"/>
      <c r="H4" s="84"/>
      <c r="I4" s="29"/>
      <c r="J4" s="146"/>
      <c r="K4" s="146"/>
      <c r="L4" s="147"/>
      <c r="M4" s="146"/>
      <c r="N4" s="146"/>
      <c r="O4" s="146"/>
      <c r="P4" s="30"/>
      <c r="Q4" s="146"/>
    </row>
    <row r="5" spans="1:31" ht="44.1" customHeight="1">
      <c r="A5" s="391"/>
      <c r="B5" s="252" t="s">
        <v>55</v>
      </c>
      <c r="C5" s="364" t="s">
        <v>56</v>
      </c>
      <c r="D5" s="237" t="s">
        <v>57</v>
      </c>
      <c r="E5" s="100"/>
      <c r="F5" s="101"/>
      <c r="G5" s="102"/>
      <c r="H5" s="103"/>
      <c r="I5" s="47"/>
      <c r="J5" s="104"/>
      <c r="K5" s="344" t="str" cm="1">
        <f t="array" ref="K5">IF((AND(J5:J8=1)), "Fully Mapped", "Not/ Partially Mapped")</f>
        <v>Not/ Partially Mapped</v>
      </c>
      <c r="L5" s="382">
        <f>SUM('Workings out'!B3:B17)</f>
        <v>0</v>
      </c>
      <c r="M5" s="210"/>
      <c r="N5" s="105"/>
      <c r="O5" s="105"/>
      <c r="P5" s="51"/>
      <c r="Q5" s="106"/>
    </row>
    <row r="6" spans="1:31" ht="86.1">
      <c r="A6" s="391"/>
      <c r="B6" s="253" t="s">
        <v>58</v>
      </c>
      <c r="C6" s="365"/>
      <c r="D6" s="238" t="s">
        <v>59</v>
      </c>
      <c r="E6" s="194"/>
      <c r="F6" s="196"/>
      <c r="G6" s="196"/>
      <c r="H6" s="196"/>
      <c r="I6" s="47"/>
      <c r="J6" s="115"/>
      <c r="K6" s="353"/>
      <c r="L6" s="383"/>
      <c r="M6" s="214"/>
      <c r="N6" s="108"/>
      <c r="O6" s="108"/>
      <c r="P6" s="51"/>
      <c r="Q6" s="198"/>
    </row>
    <row r="7" spans="1:31" ht="171.95">
      <c r="A7" s="391"/>
      <c r="B7" s="253" t="s">
        <v>60</v>
      </c>
      <c r="C7" s="365"/>
      <c r="D7" s="238" t="s">
        <v>61</v>
      </c>
      <c r="E7" s="109"/>
      <c r="F7" s="110"/>
      <c r="G7" s="111"/>
      <c r="H7" s="112"/>
      <c r="I7" s="47"/>
      <c r="J7" s="107"/>
      <c r="K7" s="353"/>
      <c r="L7" s="383"/>
      <c r="M7" s="211"/>
      <c r="N7" s="113"/>
      <c r="O7" s="113"/>
      <c r="P7" s="51"/>
      <c r="Q7" s="114"/>
      <c r="AE7" s="233"/>
    </row>
    <row r="8" spans="1:31" ht="43.5" thickBot="1">
      <c r="A8" s="391"/>
      <c r="B8" s="234" t="s">
        <v>62</v>
      </c>
      <c r="C8" s="375"/>
      <c r="D8" s="54" t="s">
        <v>63</v>
      </c>
      <c r="E8" s="240"/>
      <c r="F8" s="241"/>
      <c r="G8" s="242"/>
      <c r="H8" s="219"/>
      <c r="I8" s="47"/>
      <c r="J8" s="131"/>
      <c r="K8" s="345"/>
      <c r="L8" s="383"/>
      <c r="M8" s="243"/>
      <c r="N8" s="132"/>
      <c r="O8" s="132"/>
      <c r="P8" s="51"/>
      <c r="Q8" s="133"/>
    </row>
    <row r="9" spans="1:31" ht="86.1">
      <c r="A9" s="391"/>
      <c r="B9" s="252" t="s">
        <v>64</v>
      </c>
      <c r="C9" s="364" t="s">
        <v>65</v>
      </c>
      <c r="D9" s="237" t="s">
        <v>66</v>
      </c>
      <c r="E9" s="216"/>
      <c r="F9" s="217"/>
      <c r="G9" s="218"/>
      <c r="H9" s="219"/>
      <c r="I9" s="47"/>
      <c r="J9" s="220"/>
      <c r="K9" s="344" t="str" cm="1">
        <f t="array" ref="K9">IF((AND(J9:J12=1)), "Fully Mapped", "Not/ Partially Mapped")</f>
        <v>Not/ Partially Mapped</v>
      </c>
      <c r="L9" s="383"/>
      <c r="M9" s="162"/>
      <c r="N9" s="181"/>
      <c r="O9" s="181"/>
      <c r="P9" s="51"/>
      <c r="Q9" s="221"/>
    </row>
    <row r="10" spans="1:31" ht="42.95">
      <c r="A10" s="391"/>
      <c r="B10" s="253" t="s">
        <v>67</v>
      </c>
      <c r="C10" s="365"/>
      <c r="D10" s="238" t="s">
        <v>68</v>
      </c>
      <c r="E10" s="216"/>
      <c r="F10" s="217"/>
      <c r="G10" s="218"/>
      <c r="H10" s="219"/>
      <c r="I10" s="47"/>
      <c r="J10" s="220"/>
      <c r="K10" s="353"/>
      <c r="L10" s="383"/>
      <c r="M10" s="162"/>
      <c r="N10" s="181"/>
      <c r="O10" s="181"/>
      <c r="P10" s="51"/>
      <c r="Q10" s="221"/>
    </row>
    <row r="11" spans="1:31" ht="86.1">
      <c r="A11" s="391"/>
      <c r="B11" s="253" t="s">
        <v>69</v>
      </c>
      <c r="C11" s="365"/>
      <c r="D11" s="238" t="s">
        <v>70</v>
      </c>
      <c r="E11" s="216"/>
      <c r="F11" s="217"/>
      <c r="G11" s="218"/>
      <c r="H11" s="219"/>
      <c r="I11" s="47"/>
      <c r="J11" s="220"/>
      <c r="K11" s="353"/>
      <c r="L11" s="383"/>
      <c r="M11" s="162"/>
      <c r="N11" s="181"/>
      <c r="O11" s="181"/>
      <c r="P11" s="51"/>
      <c r="Q11" s="221"/>
    </row>
    <row r="12" spans="1:31" ht="43.5" thickBot="1">
      <c r="A12" s="391"/>
      <c r="B12" s="234" t="s">
        <v>71</v>
      </c>
      <c r="C12" s="375"/>
      <c r="D12" s="54" t="s">
        <v>72</v>
      </c>
      <c r="E12" s="216"/>
      <c r="F12" s="217"/>
      <c r="G12" s="218"/>
      <c r="H12" s="219"/>
      <c r="I12" s="47"/>
      <c r="J12" s="220"/>
      <c r="K12" s="345"/>
      <c r="L12" s="383"/>
      <c r="M12" s="162"/>
      <c r="N12" s="181"/>
      <c r="O12" s="181"/>
      <c r="P12" s="51"/>
      <c r="Q12" s="221"/>
    </row>
    <row r="13" spans="1:31" ht="65.45" customHeight="1" thickBot="1">
      <c r="A13" s="391"/>
      <c r="B13" s="254" t="s">
        <v>73</v>
      </c>
      <c r="C13" s="33" t="s">
        <v>74</v>
      </c>
      <c r="D13" s="244" t="s">
        <v>75</v>
      </c>
      <c r="E13" s="57"/>
      <c r="F13" s="44"/>
      <c r="G13" s="45"/>
      <c r="H13" s="46"/>
      <c r="I13" s="47"/>
      <c r="J13" s="48"/>
      <c r="K13" s="49" t="str">
        <f t="shared" ref="K13" si="0">IF((AND(J13=1)), "Fully Mapped", "Not/ Partially Mapped")</f>
        <v>Not/ Partially Mapped</v>
      </c>
      <c r="L13" s="383"/>
      <c r="M13" s="87"/>
      <c r="N13" s="50"/>
      <c r="O13" s="50"/>
      <c r="P13" s="51"/>
      <c r="Q13" s="52"/>
    </row>
    <row r="14" spans="1:31" ht="42.95">
      <c r="A14" s="391"/>
      <c r="B14" s="252" t="s">
        <v>76</v>
      </c>
      <c r="C14" s="364" t="s">
        <v>77</v>
      </c>
      <c r="D14" s="237" t="s">
        <v>78</v>
      </c>
      <c r="E14" s="213"/>
      <c r="F14" s="101"/>
      <c r="G14" s="102"/>
      <c r="H14" s="103"/>
      <c r="I14" s="58"/>
      <c r="J14" s="49"/>
      <c r="K14" s="344" t="str" cm="1">
        <f t="array" ref="K14">IF((AND(J14:J17=1)), "Fully Mapped", "Not/ Partially Mapped")</f>
        <v>Not/ Partially Mapped</v>
      </c>
      <c r="L14" s="383"/>
      <c r="M14" s="210"/>
      <c r="N14" s="50"/>
      <c r="O14" s="50"/>
      <c r="P14" s="51"/>
      <c r="Q14" s="52"/>
    </row>
    <row r="15" spans="1:31" ht="129">
      <c r="A15" s="391"/>
      <c r="B15" s="253" t="s">
        <v>79</v>
      </c>
      <c r="C15" s="365"/>
      <c r="D15" s="238" t="s">
        <v>80</v>
      </c>
      <c r="E15" s="206"/>
      <c r="F15" s="110"/>
      <c r="G15" s="111"/>
      <c r="H15" s="112"/>
      <c r="I15" s="47"/>
      <c r="J15" s="62"/>
      <c r="K15" s="353"/>
      <c r="L15" s="383"/>
      <c r="M15" s="214"/>
      <c r="N15" s="113"/>
      <c r="O15" s="113"/>
      <c r="P15" s="51"/>
      <c r="Q15" s="215"/>
    </row>
    <row r="16" spans="1:31" ht="86.1">
      <c r="A16" s="391"/>
      <c r="B16" s="253" t="s">
        <v>81</v>
      </c>
      <c r="C16" s="365"/>
      <c r="D16" s="238" t="s">
        <v>82</v>
      </c>
      <c r="E16" s="206"/>
      <c r="F16" s="110"/>
      <c r="G16" s="111"/>
      <c r="H16" s="112"/>
      <c r="I16" s="47"/>
      <c r="J16" s="107"/>
      <c r="K16" s="353"/>
      <c r="L16" s="383"/>
      <c r="M16" s="211"/>
      <c r="N16" s="113"/>
      <c r="O16" s="113"/>
      <c r="P16" s="51"/>
      <c r="Q16" s="198"/>
    </row>
    <row r="17" spans="1:17" ht="44.1" customHeight="1" thickBot="1">
      <c r="A17" s="391"/>
      <c r="B17" s="234" t="s">
        <v>83</v>
      </c>
      <c r="C17" s="375"/>
      <c r="D17" s="54" t="s">
        <v>84</v>
      </c>
      <c r="E17" s="212"/>
      <c r="F17" s="166"/>
      <c r="G17" s="167"/>
      <c r="H17" s="85"/>
      <c r="I17" s="47"/>
      <c r="J17" s="131"/>
      <c r="K17" s="345"/>
      <c r="L17" s="383"/>
      <c r="M17" s="162"/>
      <c r="N17" s="132"/>
      <c r="O17" s="132"/>
      <c r="P17" s="51"/>
      <c r="Q17" s="133"/>
    </row>
    <row r="18" spans="1:17" ht="86.1">
      <c r="A18" s="391"/>
      <c r="B18" s="255" t="s">
        <v>85</v>
      </c>
      <c r="C18" s="373" t="s">
        <v>86</v>
      </c>
      <c r="D18" s="245" t="s">
        <v>87</v>
      </c>
      <c r="E18" s="207"/>
      <c r="F18" s="208"/>
      <c r="G18" s="207"/>
      <c r="H18" s="209"/>
      <c r="I18" s="61"/>
      <c r="J18" s="107"/>
      <c r="K18" s="386" t="str" cm="1">
        <f t="array" ref="K18">IF((AND(J18:J19=1)), "Fully Mapped", "Not/ Partially Mapped")</f>
        <v>Not/ Partially Mapped</v>
      </c>
      <c r="L18" s="383"/>
      <c r="M18" s="210"/>
      <c r="N18" s="107"/>
      <c r="O18" s="107"/>
      <c r="P18" s="51"/>
      <c r="Q18" s="280"/>
    </row>
    <row r="19" spans="1:17" ht="172.5" thickBot="1">
      <c r="A19" s="391"/>
      <c r="B19" s="256" t="s">
        <v>88</v>
      </c>
      <c r="C19" s="374"/>
      <c r="D19" s="246" t="s">
        <v>89</v>
      </c>
      <c r="E19" s="189"/>
      <c r="F19" s="190"/>
      <c r="G19" s="191"/>
      <c r="H19" s="191"/>
      <c r="I19" s="86"/>
      <c r="J19" s="90"/>
      <c r="K19" s="387"/>
      <c r="L19" s="383"/>
      <c r="M19" s="162"/>
      <c r="N19" s="89"/>
      <c r="O19" s="89"/>
      <c r="P19" s="88"/>
      <c r="Q19" s="281"/>
    </row>
    <row r="20" spans="1:17" ht="21.95" thickBot="1">
      <c r="A20" s="391"/>
      <c r="B20" s="222" t="s">
        <v>52</v>
      </c>
      <c r="C20" s="38" t="s">
        <v>90</v>
      </c>
      <c r="D20" s="38" t="s">
        <v>91</v>
      </c>
      <c r="E20" s="236"/>
      <c r="F20" s="148"/>
      <c r="G20" s="148"/>
      <c r="H20" s="148"/>
      <c r="I20" s="47"/>
      <c r="J20" s="149"/>
      <c r="K20" s="149"/>
      <c r="L20" s="150"/>
      <c r="M20" s="156"/>
      <c r="N20" s="151"/>
      <c r="O20" s="151"/>
      <c r="P20" s="47"/>
      <c r="Q20" s="151"/>
    </row>
    <row r="21" spans="1:17" ht="150.94999999999999" thickBot="1">
      <c r="A21" s="391"/>
      <c r="B21" s="32" t="s">
        <v>92</v>
      </c>
      <c r="C21" s="33" t="s">
        <v>93</v>
      </c>
      <c r="D21" s="244" t="s">
        <v>94</v>
      </c>
      <c r="E21" s="43"/>
      <c r="F21" s="44"/>
      <c r="G21" s="45"/>
      <c r="H21" s="46"/>
      <c r="I21" s="58"/>
      <c r="J21" s="72"/>
      <c r="K21" s="72" t="str">
        <f>IF((AND(J21=1)), "Fully Mapped", "Not/ Partially Mapped")</f>
        <v>Not/ Partially Mapped</v>
      </c>
      <c r="L21" s="341">
        <f>SUM('Workings out'!C3:C5)</f>
        <v>0</v>
      </c>
      <c r="M21" s="73"/>
      <c r="N21" s="73"/>
      <c r="O21" s="73"/>
      <c r="P21" s="51"/>
      <c r="Q21" s="176"/>
    </row>
    <row r="22" spans="1:17" ht="65.45" customHeight="1">
      <c r="A22" s="391"/>
      <c r="B22" s="255" t="s">
        <v>95</v>
      </c>
      <c r="C22" s="373" t="s">
        <v>96</v>
      </c>
      <c r="D22" s="245" t="s">
        <v>97</v>
      </c>
      <c r="E22" s="100"/>
      <c r="F22" s="102"/>
      <c r="G22" s="102"/>
      <c r="H22" s="102"/>
      <c r="I22" s="174"/>
      <c r="J22" s="104"/>
      <c r="K22" s="351" t="str" cm="1">
        <f t="array" ref="K22">IF((AND(J22:J23=1)), "Fully Mapped", "Not/ Partially Mapped")</f>
        <v>Not/ Partially Mapped</v>
      </c>
      <c r="L22" s="342"/>
      <c r="M22" s="179"/>
      <c r="N22" s="179"/>
      <c r="O22" s="105"/>
      <c r="P22" s="175"/>
      <c r="Q22" s="200"/>
    </row>
    <row r="23" spans="1:17" ht="43.5" thickBot="1">
      <c r="A23" s="392"/>
      <c r="B23" s="256" t="s">
        <v>98</v>
      </c>
      <c r="C23" s="374"/>
      <c r="D23" s="246" t="s">
        <v>99</v>
      </c>
      <c r="E23" s="186"/>
      <c r="F23" s="94"/>
      <c r="G23" s="94"/>
      <c r="H23" s="94"/>
      <c r="I23" s="188"/>
      <c r="J23" s="178"/>
      <c r="K23" s="352"/>
      <c r="L23" s="343"/>
      <c r="M23" s="192"/>
      <c r="N23" s="192"/>
      <c r="O23" s="192"/>
      <c r="P23" s="175"/>
      <c r="Q23" s="193"/>
    </row>
    <row r="24" spans="1:17" ht="21.95" thickBot="1">
      <c r="A24" s="384" t="s">
        <v>100</v>
      </c>
      <c r="B24" s="37" t="s">
        <v>52</v>
      </c>
      <c r="C24" s="40" t="s">
        <v>53</v>
      </c>
      <c r="D24" s="38" t="s">
        <v>54</v>
      </c>
      <c r="E24" s="152"/>
      <c r="F24" s="153"/>
      <c r="G24" s="153"/>
      <c r="H24" s="153"/>
      <c r="I24" s="60"/>
      <c r="J24" s="154"/>
      <c r="K24" s="154"/>
      <c r="L24" s="155"/>
      <c r="M24" s="156"/>
      <c r="N24" s="156"/>
      <c r="O24" s="156"/>
      <c r="P24" s="47"/>
      <c r="Q24" s="156"/>
    </row>
    <row r="25" spans="1:17" ht="171.95">
      <c r="A25" s="385"/>
      <c r="B25" s="255" t="s">
        <v>101</v>
      </c>
      <c r="C25" s="373" t="s">
        <v>102</v>
      </c>
      <c r="D25" s="245" t="s">
        <v>103</v>
      </c>
      <c r="E25" s="100"/>
      <c r="F25" s="101"/>
      <c r="G25" s="102"/>
      <c r="H25" s="103"/>
      <c r="I25" s="47"/>
      <c r="J25" s="104"/>
      <c r="K25" s="344" t="str" cm="1">
        <f t="array" ref="K25">IF((AND(J25:J26=1)), "Fully Mapped", "Not/ Partially Mapped")</f>
        <v>Not/ Partially Mapped</v>
      </c>
      <c r="L25" s="341">
        <f>SUM('Workings out'!D3:D12)</f>
        <v>0</v>
      </c>
      <c r="M25" s="162"/>
      <c r="N25" s="105"/>
      <c r="O25" s="105"/>
      <c r="P25" s="51"/>
      <c r="Q25" s="200"/>
    </row>
    <row r="26" spans="1:17" ht="65.099999999999994" thickBot="1">
      <c r="A26" s="385"/>
      <c r="B26" s="256" t="s">
        <v>104</v>
      </c>
      <c r="C26" s="374"/>
      <c r="D26" s="246" t="s">
        <v>105</v>
      </c>
      <c r="E26" s="165"/>
      <c r="F26" s="166"/>
      <c r="G26" s="167"/>
      <c r="H26" s="85"/>
      <c r="I26" s="47"/>
      <c r="J26" s="62"/>
      <c r="K26" s="345"/>
      <c r="L26" s="342"/>
      <c r="M26" s="164"/>
      <c r="N26" s="91"/>
      <c r="O26" s="91"/>
      <c r="P26" s="51"/>
      <c r="Q26" s="282"/>
    </row>
    <row r="27" spans="1:17" ht="42.95">
      <c r="A27" s="385"/>
      <c r="B27" s="255" t="s">
        <v>106</v>
      </c>
      <c r="C27" s="373" t="s">
        <v>107</v>
      </c>
      <c r="D27" s="245" t="s">
        <v>108</v>
      </c>
      <c r="E27" s="100"/>
      <c r="F27" s="101"/>
      <c r="G27" s="102"/>
      <c r="H27" s="103"/>
      <c r="I27" s="58"/>
      <c r="J27" s="49"/>
      <c r="K27" s="344" t="str" cm="1">
        <f t="array" ref="K27">IF((AND(J27:J29=1)), "Fully Mapped", "Not/ Partially Mapped")</f>
        <v>Not/ Partially Mapped</v>
      </c>
      <c r="L27" s="342"/>
      <c r="M27" s="105"/>
      <c r="N27" s="50"/>
      <c r="O27" s="50"/>
      <c r="P27" s="51"/>
      <c r="Q27" s="283"/>
    </row>
    <row r="28" spans="1:17" ht="129">
      <c r="A28" s="385"/>
      <c r="B28" s="257" t="s">
        <v>109</v>
      </c>
      <c r="C28" s="374"/>
      <c r="D28" s="247" t="s">
        <v>110</v>
      </c>
      <c r="E28" s="109"/>
      <c r="F28" s="110"/>
      <c r="G28" s="111"/>
      <c r="H28" s="112"/>
      <c r="I28" s="58"/>
      <c r="J28" s="62"/>
      <c r="K28" s="353"/>
      <c r="L28" s="342"/>
      <c r="M28" s="108"/>
      <c r="N28" s="91"/>
      <c r="O28" s="91"/>
      <c r="P28" s="51"/>
      <c r="Q28" s="282"/>
    </row>
    <row r="29" spans="1:17" ht="43.5" thickBot="1">
      <c r="A29" s="385"/>
      <c r="B29" s="234" t="s">
        <v>111</v>
      </c>
      <c r="C29" s="374"/>
      <c r="D29" s="54" t="s">
        <v>112</v>
      </c>
      <c r="E29" s="92"/>
      <c r="F29" s="93"/>
      <c r="G29" s="94"/>
      <c r="H29" s="95"/>
      <c r="I29" s="59"/>
      <c r="J29" s="55"/>
      <c r="K29" s="345"/>
      <c r="L29" s="342"/>
      <c r="M29" s="162"/>
      <c r="N29" s="56"/>
      <c r="O29" s="56"/>
      <c r="P29" s="51"/>
      <c r="Q29" s="284"/>
    </row>
    <row r="30" spans="1:17" ht="107.45">
      <c r="A30" s="385"/>
      <c r="B30" s="255" t="s">
        <v>113</v>
      </c>
      <c r="C30" s="373" t="s">
        <v>114</v>
      </c>
      <c r="D30" s="245" t="s">
        <v>115</v>
      </c>
      <c r="E30" s="109"/>
      <c r="F30" s="110"/>
      <c r="G30" s="111"/>
      <c r="H30" s="112"/>
      <c r="I30" s="47"/>
      <c r="J30" s="107"/>
      <c r="K30" s="344" t="str" cm="1">
        <f t="array" ref="K30">IF((AND(J30:J32=1)), "Fully Mapped", "Not/ Partially Mapped")</f>
        <v>Not/ Partially Mapped</v>
      </c>
      <c r="L30" s="342"/>
      <c r="M30" s="105"/>
      <c r="N30" s="113"/>
      <c r="O30" s="113"/>
      <c r="P30" s="51"/>
      <c r="Q30" s="203"/>
    </row>
    <row r="31" spans="1:17" ht="107.45">
      <c r="A31" s="385"/>
      <c r="B31" s="257" t="s">
        <v>116</v>
      </c>
      <c r="C31" s="374"/>
      <c r="D31" s="247" t="s">
        <v>117</v>
      </c>
      <c r="E31" s="194"/>
      <c r="F31" s="195"/>
      <c r="G31" s="196"/>
      <c r="H31" s="197"/>
      <c r="I31" s="47"/>
      <c r="J31" s="115"/>
      <c r="K31" s="353"/>
      <c r="L31" s="342"/>
      <c r="M31" s="108"/>
      <c r="N31" s="108"/>
      <c r="O31" s="108"/>
      <c r="P31" s="51"/>
      <c r="Q31" s="204"/>
    </row>
    <row r="32" spans="1:17" ht="21.95" thickBot="1">
      <c r="A32" s="385"/>
      <c r="B32" s="234" t="s">
        <v>118</v>
      </c>
      <c r="C32" s="374"/>
      <c r="D32" s="54" t="s">
        <v>119</v>
      </c>
      <c r="E32" s="92"/>
      <c r="F32" s="93"/>
      <c r="G32" s="94"/>
      <c r="H32" s="95"/>
      <c r="I32" s="47"/>
      <c r="J32" s="66"/>
      <c r="K32" s="345"/>
      <c r="L32" s="342"/>
      <c r="M32" s="162"/>
      <c r="N32" s="71"/>
      <c r="O32" s="71"/>
      <c r="P32" s="51"/>
      <c r="Q32" s="193"/>
    </row>
    <row r="33" spans="1:17" ht="129.6" thickBot="1">
      <c r="A33" s="385"/>
      <c r="B33" s="32" t="s">
        <v>120</v>
      </c>
      <c r="C33" s="33" t="s">
        <v>121</v>
      </c>
      <c r="D33" s="248" t="s">
        <v>122</v>
      </c>
      <c r="E33" s="100"/>
      <c r="F33" s="101"/>
      <c r="G33" s="102"/>
      <c r="H33" s="103"/>
      <c r="I33" s="47"/>
      <c r="J33" s="97"/>
      <c r="K33" s="65" t="str">
        <f>IF((AND(J33=1)), "Fully Mapped", "Not/ Partially Mapped")</f>
        <v>Not/ Partially Mapped</v>
      </c>
      <c r="L33" s="342"/>
      <c r="M33" s="105"/>
      <c r="N33" s="96"/>
      <c r="O33" s="96"/>
      <c r="P33" s="51"/>
      <c r="Q33" s="285"/>
    </row>
    <row r="34" spans="1:17" ht="258.60000000000002" thickBot="1">
      <c r="A34" s="385"/>
      <c r="B34" s="32" t="s">
        <v>123</v>
      </c>
      <c r="C34" s="33" t="s">
        <v>124</v>
      </c>
      <c r="D34" s="248" t="s">
        <v>125</v>
      </c>
      <c r="E34" s="67"/>
      <c r="F34" s="68"/>
      <c r="G34" s="69"/>
      <c r="H34" s="70"/>
      <c r="I34" s="47"/>
      <c r="J34" s="72"/>
      <c r="K34" s="72" t="str">
        <f>IF((AND(J34=1)), "Fully Mapped", "Not/ Partially Mapped")</f>
        <v>Not/ Partially Mapped</v>
      </c>
      <c r="L34" s="343"/>
      <c r="M34" s="73"/>
      <c r="N34" s="73"/>
      <c r="O34" s="73"/>
      <c r="P34" s="51"/>
      <c r="Q34" s="176"/>
    </row>
    <row r="35" spans="1:17" ht="21.95" thickBot="1">
      <c r="A35" s="385"/>
      <c r="B35" s="37" t="s">
        <v>52</v>
      </c>
      <c r="C35" s="38" t="s">
        <v>90</v>
      </c>
      <c r="D35" s="39" t="s">
        <v>126</v>
      </c>
      <c r="E35" s="157"/>
      <c r="F35" s="153"/>
      <c r="G35" s="153"/>
      <c r="H35" s="153"/>
      <c r="I35" s="47"/>
      <c r="J35" s="154"/>
      <c r="K35" s="154"/>
      <c r="L35" s="158"/>
      <c r="M35" s="156"/>
      <c r="N35" s="156"/>
      <c r="O35" s="156"/>
      <c r="P35" s="47"/>
      <c r="Q35" s="156"/>
    </row>
    <row r="36" spans="1:17" ht="42.95">
      <c r="A36" s="385"/>
      <c r="B36" s="258" t="s">
        <v>127</v>
      </c>
      <c r="C36" s="373" t="s">
        <v>128</v>
      </c>
      <c r="D36" s="249" t="s">
        <v>129</v>
      </c>
      <c r="E36" s="100"/>
      <c r="F36" s="102"/>
      <c r="G36" s="102"/>
      <c r="H36" s="102"/>
      <c r="I36" s="184"/>
      <c r="J36" s="104"/>
      <c r="K36" s="346" t="str" cm="1">
        <f t="array" ref="K36">IF((AND(J36:J37=1)), "Fully Mapped", "Not/ Partially Mapped")</f>
        <v>Not/ Partially Mapped</v>
      </c>
      <c r="L36" s="348">
        <f>SUM('Workings out'!E3:E6)</f>
        <v>0</v>
      </c>
      <c r="M36" s="50"/>
      <c r="N36" s="105"/>
      <c r="O36" s="105"/>
      <c r="P36" s="184"/>
      <c r="Q36" s="200"/>
    </row>
    <row r="37" spans="1:17" ht="108" thickBot="1">
      <c r="A37" s="385"/>
      <c r="B37" s="259" t="s">
        <v>130</v>
      </c>
      <c r="C37" s="374"/>
      <c r="D37" s="250" t="s">
        <v>131</v>
      </c>
      <c r="E37" s="165"/>
      <c r="F37" s="166"/>
      <c r="G37" s="167"/>
      <c r="H37" s="85"/>
      <c r="I37" s="47"/>
      <c r="J37" s="66"/>
      <c r="K37" s="347"/>
      <c r="L37" s="349"/>
      <c r="M37" s="56"/>
      <c r="N37" s="71"/>
      <c r="O37" s="71"/>
      <c r="P37" s="51"/>
      <c r="Q37" s="193"/>
    </row>
    <row r="38" spans="1:17" ht="67.349999999999994" customHeight="1" thickBot="1">
      <c r="A38" s="385"/>
      <c r="B38" s="32" t="s">
        <v>132</v>
      </c>
      <c r="C38" s="33" t="s">
        <v>133</v>
      </c>
      <c r="D38" s="262" t="s">
        <v>134</v>
      </c>
      <c r="E38" s="67"/>
      <c r="F38" s="68"/>
      <c r="G38" s="69"/>
      <c r="H38" s="70"/>
      <c r="I38" s="47"/>
      <c r="J38" s="72"/>
      <c r="K38" s="177" t="str">
        <f t="shared" ref="K38:K39" si="1">IF((AND(J38=1)), "Fully Mapped", "Not/ Partially Mapped")</f>
        <v>Not/ Partially Mapped</v>
      </c>
      <c r="L38" s="349"/>
      <c r="M38" s="73"/>
      <c r="N38" s="73"/>
      <c r="O38" s="73"/>
      <c r="P38" s="51"/>
      <c r="Q38" s="176"/>
    </row>
    <row r="39" spans="1:17" ht="108" thickBot="1">
      <c r="A39" s="385"/>
      <c r="B39" s="32" t="s">
        <v>135</v>
      </c>
      <c r="C39" s="33" t="s">
        <v>136</v>
      </c>
      <c r="D39" s="262" t="s">
        <v>137</v>
      </c>
      <c r="E39" s="67"/>
      <c r="F39" s="68"/>
      <c r="G39" s="69"/>
      <c r="H39" s="70"/>
      <c r="I39" s="47"/>
      <c r="J39" s="72"/>
      <c r="K39" s="177" t="str">
        <f t="shared" si="1"/>
        <v>Not/ Partially Mapped</v>
      </c>
      <c r="L39" s="350"/>
      <c r="M39" s="73"/>
      <c r="N39" s="73"/>
      <c r="O39" s="73"/>
      <c r="P39" s="51"/>
      <c r="Q39" s="176"/>
    </row>
    <row r="40" spans="1:17" ht="21.95" thickBot="1">
      <c r="A40" s="388" t="s">
        <v>138</v>
      </c>
      <c r="B40" s="37" t="s">
        <v>52</v>
      </c>
      <c r="C40" s="40" t="s">
        <v>53</v>
      </c>
      <c r="D40" s="38" t="s">
        <v>54</v>
      </c>
      <c r="E40" s="152"/>
      <c r="F40" s="153"/>
      <c r="G40" s="153"/>
      <c r="H40" s="153"/>
      <c r="I40" s="47"/>
      <c r="J40" s="154"/>
      <c r="K40" s="154"/>
      <c r="L40" s="155"/>
      <c r="M40" s="156"/>
      <c r="N40" s="156"/>
      <c r="O40" s="156"/>
      <c r="P40" s="47"/>
      <c r="Q40" s="159"/>
    </row>
    <row r="41" spans="1:17" ht="42.95">
      <c r="A41" s="389"/>
      <c r="B41" s="252" t="s">
        <v>139</v>
      </c>
      <c r="C41" s="364" t="s">
        <v>140</v>
      </c>
      <c r="D41" s="237" t="s">
        <v>141</v>
      </c>
      <c r="E41" s="100"/>
      <c r="F41" s="101"/>
      <c r="G41" s="102"/>
      <c r="H41" s="103"/>
      <c r="I41" s="47"/>
      <c r="J41" s="104"/>
      <c r="K41" s="344" t="str" cm="1">
        <f t="array" ref="K41">IF((AND(J41:J44=1)), "Fully Mapped", "Not/ Partially Mapped")</f>
        <v>Not/ Partially Mapped</v>
      </c>
      <c r="L41" s="341">
        <f>SUM('Workings out'!F3:F7)</f>
        <v>0</v>
      </c>
      <c r="M41" s="105"/>
      <c r="N41" s="105"/>
      <c r="O41" s="105"/>
      <c r="P41" s="51"/>
      <c r="Q41" s="200"/>
    </row>
    <row r="42" spans="1:17" ht="42.95">
      <c r="A42" s="389"/>
      <c r="B42" s="253" t="s">
        <v>142</v>
      </c>
      <c r="C42" s="365"/>
      <c r="D42" s="238" t="s">
        <v>143</v>
      </c>
      <c r="E42" s="109"/>
      <c r="F42" s="110"/>
      <c r="G42" s="111"/>
      <c r="H42" s="112"/>
      <c r="I42" s="47"/>
      <c r="J42" s="115"/>
      <c r="K42" s="353"/>
      <c r="L42" s="342"/>
      <c r="M42" s="108"/>
      <c r="N42" s="108"/>
      <c r="O42" s="108"/>
      <c r="P42" s="51"/>
      <c r="Q42" s="203"/>
    </row>
    <row r="43" spans="1:17" ht="42.95">
      <c r="A43" s="389"/>
      <c r="B43" s="253" t="s">
        <v>144</v>
      </c>
      <c r="C43" s="365"/>
      <c r="D43" s="238" t="s">
        <v>145</v>
      </c>
      <c r="E43" s="194"/>
      <c r="F43" s="196"/>
      <c r="G43" s="196"/>
      <c r="H43" s="196"/>
      <c r="I43" s="47"/>
      <c r="J43" s="115"/>
      <c r="K43" s="353"/>
      <c r="L43" s="342"/>
      <c r="M43" s="108"/>
      <c r="N43" s="108"/>
      <c r="O43" s="108"/>
      <c r="P43" s="51"/>
      <c r="Q43" s="204"/>
    </row>
    <row r="44" spans="1:17" ht="43.5" thickBot="1">
      <c r="A44" s="389"/>
      <c r="B44" s="234" t="s">
        <v>146</v>
      </c>
      <c r="C44" s="375"/>
      <c r="D44" s="54" t="s">
        <v>147</v>
      </c>
      <c r="E44" s="92"/>
      <c r="F44" s="93"/>
      <c r="G44" s="94"/>
      <c r="H44" s="95"/>
      <c r="I44" s="47"/>
      <c r="J44" s="66"/>
      <c r="K44" s="345"/>
      <c r="L44" s="342"/>
      <c r="M44" s="162"/>
      <c r="N44" s="71"/>
      <c r="O44" s="71"/>
      <c r="P44" s="51"/>
      <c r="Q44" s="193"/>
    </row>
    <row r="45" spans="1:17" ht="108" thickBot="1">
      <c r="A45" s="389"/>
      <c r="B45" s="32" t="s">
        <v>148</v>
      </c>
      <c r="C45" s="33" t="s">
        <v>149</v>
      </c>
      <c r="D45" s="262" t="s">
        <v>150</v>
      </c>
      <c r="E45" s="67"/>
      <c r="F45" s="101"/>
      <c r="G45" s="102"/>
      <c r="H45" s="103"/>
      <c r="I45" s="47"/>
      <c r="J45" s="104"/>
      <c r="K45" s="65" t="str">
        <f>IF((AND(J45=1)), "Fully Mapped", "Not/ Partially Mapped")</f>
        <v>Not/ Partially Mapped</v>
      </c>
      <c r="L45" s="342"/>
      <c r="M45" s="105"/>
      <c r="N45" s="105"/>
      <c r="O45" s="105"/>
      <c r="P45" s="51"/>
      <c r="Q45" s="200"/>
    </row>
    <row r="46" spans="1:17" ht="21.95" thickBot="1">
      <c r="A46" s="389"/>
      <c r="B46" s="37" t="s">
        <v>52</v>
      </c>
      <c r="C46" s="38" t="s">
        <v>90</v>
      </c>
      <c r="D46" s="39" t="s">
        <v>54</v>
      </c>
      <c r="E46" s="63"/>
      <c r="F46" s="160"/>
      <c r="G46" s="153"/>
      <c r="H46" s="153"/>
      <c r="I46" s="60"/>
      <c r="J46" s="154"/>
      <c r="K46" s="154"/>
      <c r="L46" s="158"/>
      <c r="M46" s="156"/>
      <c r="N46" s="156"/>
      <c r="O46" s="156"/>
      <c r="P46" s="47"/>
      <c r="Q46" s="159"/>
    </row>
    <row r="47" spans="1:17" ht="150.6">
      <c r="A47" s="389"/>
      <c r="B47" s="255" t="s">
        <v>151</v>
      </c>
      <c r="C47" s="373" t="s">
        <v>152</v>
      </c>
      <c r="D47" s="245" t="s">
        <v>153</v>
      </c>
      <c r="E47" s="100"/>
      <c r="F47" s="101"/>
      <c r="G47" s="102"/>
      <c r="H47" s="103"/>
      <c r="I47" s="47"/>
      <c r="J47" s="104"/>
      <c r="K47" s="344" t="str" cm="1">
        <f t="array" ref="K47">IF((AND(J47:J48=1)), "Fully Mapped", "Not/ Partially Mapped")</f>
        <v>Not/ Partially Mapped</v>
      </c>
      <c r="L47" s="341">
        <f>SUM('Workings out'!G3:G8)</f>
        <v>0</v>
      </c>
      <c r="M47" s="105"/>
      <c r="N47" s="105"/>
      <c r="O47" s="105"/>
      <c r="P47" s="51"/>
      <c r="Q47" s="200"/>
    </row>
    <row r="48" spans="1:17" ht="194.1" thickBot="1">
      <c r="A48" s="389"/>
      <c r="B48" s="256" t="s">
        <v>154</v>
      </c>
      <c r="C48" s="374"/>
      <c r="D48" s="246" t="s">
        <v>155</v>
      </c>
      <c r="E48" s="92"/>
      <c r="F48" s="166"/>
      <c r="G48" s="167"/>
      <c r="H48" s="85"/>
      <c r="I48" s="47"/>
      <c r="J48" s="62"/>
      <c r="K48" s="345"/>
      <c r="L48" s="342"/>
      <c r="M48" s="164"/>
      <c r="N48" s="91"/>
      <c r="O48" s="91"/>
      <c r="P48" s="51"/>
      <c r="Q48" s="282"/>
    </row>
    <row r="49" spans="1:17" ht="42.95">
      <c r="A49" s="389"/>
      <c r="B49" s="252" t="s">
        <v>156</v>
      </c>
      <c r="C49" s="364" t="s">
        <v>157</v>
      </c>
      <c r="D49" s="237" t="s">
        <v>158</v>
      </c>
      <c r="E49" s="109"/>
      <c r="F49" s="101"/>
      <c r="G49" s="102"/>
      <c r="H49" s="103"/>
      <c r="I49" s="47"/>
      <c r="J49" s="104"/>
      <c r="K49" s="344" t="str" cm="1">
        <f t="array" ref="K49">IF((AND(J49:J52=1)), "Fully Mapped", "Not/ Partially Mapped")</f>
        <v>Not/ Partially Mapped</v>
      </c>
      <c r="L49" s="342"/>
      <c r="M49" s="105"/>
      <c r="N49" s="105"/>
      <c r="O49" s="105"/>
      <c r="P49" s="51"/>
      <c r="Q49" s="200"/>
    </row>
    <row r="50" spans="1:17" ht="42.95">
      <c r="A50" s="389"/>
      <c r="B50" s="253" t="s">
        <v>159</v>
      </c>
      <c r="C50" s="365"/>
      <c r="D50" s="238" t="s">
        <v>160</v>
      </c>
      <c r="E50" s="194"/>
      <c r="F50" s="195"/>
      <c r="G50" s="196"/>
      <c r="H50" s="197"/>
      <c r="I50" s="47"/>
      <c r="J50" s="115"/>
      <c r="K50" s="353"/>
      <c r="L50" s="342"/>
      <c r="M50" s="108"/>
      <c r="N50" s="108"/>
      <c r="O50" s="108"/>
      <c r="P50" s="51"/>
      <c r="Q50" s="204"/>
    </row>
    <row r="51" spans="1:17" ht="42.95">
      <c r="A51" s="389"/>
      <c r="B51" s="253" t="s">
        <v>161</v>
      </c>
      <c r="C51" s="365"/>
      <c r="D51" s="238" t="s">
        <v>162</v>
      </c>
      <c r="E51" s="109"/>
      <c r="F51" s="110"/>
      <c r="G51" s="111"/>
      <c r="H51" s="111"/>
      <c r="I51" s="47"/>
      <c r="J51" s="115"/>
      <c r="K51" s="353"/>
      <c r="L51" s="342"/>
      <c r="M51" s="113"/>
      <c r="N51" s="113"/>
      <c r="O51" s="113"/>
      <c r="P51" s="51"/>
      <c r="Q51" s="203"/>
    </row>
    <row r="52" spans="1:17" ht="43.5" thickBot="1">
      <c r="A52" s="389"/>
      <c r="B52" s="234" t="s">
        <v>163</v>
      </c>
      <c r="C52" s="375"/>
      <c r="D52" s="54" t="s">
        <v>164</v>
      </c>
      <c r="E52" s="92"/>
      <c r="F52" s="93"/>
      <c r="G52" s="94"/>
      <c r="H52" s="95"/>
      <c r="I52" s="47"/>
      <c r="J52" s="62"/>
      <c r="K52" s="345"/>
      <c r="L52" s="342"/>
      <c r="M52" s="162"/>
      <c r="N52" s="91"/>
      <c r="O52" s="91"/>
      <c r="P52" s="51"/>
      <c r="Q52" s="282"/>
    </row>
    <row r="53" spans="1:17" ht="22.35" customHeight="1" thickBot="1">
      <c r="A53" s="354" t="s">
        <v>165</v>
      </c>
      <c r="B53" s="222" t="s">
        <v>52</v>
      </c>
      <c r="C53" s="40" t="s">
        <v>53</v>
      </c>
      <c r="D53" s="38" t="s">
        <v>54</v>
      </c>
      <c r="E53" s="152"/>
      <c r="F53" s="153"/>
      <c r="G53" s="153"/>
      <c r="H53" s="153"/>
      <c r="I53" s="47"/>
      <c r="J53" s="154"/>
      <c r="K53" s="154"/>
      <c r="L53" s="155"/>
      <c r="M53" s="156"/>
      <c r="N53" s="156"/>
      <c r="O53" s="156"/>
      <c r="P53" s="47"/>
      <c r="Q53" s="159"/>
    </row>
    <row r="54" spans="1:17" ht="21.6">
      <c r="A54" s="355"/>
      <c r="B54" s="272" t="s">
        <v>166</v>
      </c>
      <c r="C54" s="360" t="s">
        <v>167</v>
      </c>
      <c r="D54" s="265" t="s">
        <v>168</v>
      </c>
      <c r="E54" s="185"/>
      <c r="F54" s="102"/>
      <c r="G54" s="102"/>
      <c r="H54" s="182"/>
      <c r="I54" s="184"/>
      <c r="J54" s="104"/>
      <c r="K54" s="344" t="str" cm="1">
        <f t="array" ref="K54">IF((AND(J54:J60=1)), "Fully Mapped", "Not/ Partially Mapped")</f>
        <v>Not/ Partially Mapped</v>
      </c>
      <c r="L54" s="341">
        <f>SUM('Workings out'!H3:H18)</f>
        <v>0</v>
      </c>
      <c r="M54" s="105"/>
      <c r="N54" s="105"/>
      <c r="O54" s="105"/>
      <c r="P54" s="180"/>
      <c r="Q54" s="200"/>
    </row>
    <row r="55" spans="1:17" ht="86.1">
      <c r="A55" s="355"/>
      <c r="B55" s="273" t="s">
        <v>169</v>
      </c>
      <c r="C55" s="361"/>
      <c r="D55" s="266" t="s">
        <v>170</v>
      </c>
      <c r="E55" s="205"/>
      <c r="F55" s="111"/>
      <c r="G55" s="111"/>
      <c r="H55" s="112"/>
      <c r="I55" s="184"/>
      <c r="J55" s="115"/>
      <c r="K55" s="353"/>
      <c r="L55" s="342"/>
      <c r="M55" s="108"/>
      <c r="N55" s="108"/>
      <c r="O55" s="108"/>
      <c r="P55" s="180"/>
      <c r="Q55" s="204"/>
    </row>
    <row r="56" spans="1:17" ht="64.5">
      <c r="A56" s="355"/>
      <c r="B56" s="273" t="s">
        <v>171</v>
      </c>
      <c r="C56" s="361"/>
      <c r="D56" s="266" t="s">
        <v>172</v>
      </c>
      <c r="E56" s="205"/>
      <c r="F56" s="111"/>
      <c r="G56" s="111"/>
      <c r="H56" s="112"/>
      <c r="I56" s="184"/>
      <c r="J56" s="115"/>
      <c r="K56" s="353"/>
      <c r="L56" s="342"/>
      <c r="M56" s="113"/>
      <c r="N56" s="113"/>
      <c r="O56" s="113"/>
      <c r="P56" s="180"/>
      <c r="Q56" s="204"/>
    </row>
    <row r="57" spans="1:17" ht="86.1">
      <c r="A57" s="355"/>
      <c r="B57" s="273" t="s">
        <v>173</v>
      </c>
      <c r="C57" s="361"/>
      <c r="D57" s="266" t="s">
        <v>174</v>
      </c>
      <c r="E57" s="205"/>
      <c r="F57" s="111"/>
      <c r="G57" s="111"/>
      <c r="H57" s="112"/>
      <c r="I57" s="184"/>
      <c r="J57" s="107"/>
      <c r="K57" s="353"/>
      <c r="L57" s="342"/>
      <c r="M57" s="108"/>
      <c r="N57" s="113"/>
      <c r="O57" s="113"/>
      <c r="P57" s="180"/>
      <c r="Q57" s="204"/>
    </row>
    <row r="58" spans="1:17" ht="64.5">
      <c r="A58" s="355"/>
      <c r="B58" s="273" t="s">
        <v>175</v>
      </c>
      <c r="C58" s="361"/>
      <c r="D58" s="266" t="s">
        <v>176</v>
      </c>
      <c r="E58" s="205"/>
      <c r="F58" s="111"/>
      <c r="G58" s="111"/>
      <c r="H58" s="112"/>
      <c r="I58" s="184"/>
      <c r="J58" s="115"/>
      <c r="K58" s="353"/>
      <c r="L58" s="342"/>
      <c r="M58" s="108"/>
      <c r="N58" s="113"/>
      <c r="O58" s="113"/>
      <c r="P58" s="180"/>
      <c r="Q58" s="204"/>
    </row>
    <row r="59" spans="1:17" ht="107.45">
      <c r="A59" s="355"/>
      <c r="B59" s="273" t="s">
        <v>177</v>
      </c>
      <c r="C59" s="361"/>
      <c r="D59" s="266" t="s">
        <v>178</v>
      </c>
      <c r="E59" s="205"/>
      <c r="F59" s="111"/>
      <c r="G59" s="111"/>
      <c r="H59" s="112"/>
      <c r="I59" s="184"/>
      <c r="J59" s="115"/>
      <c r="K59" s="353"/>
      <c r="L59" s="342"/>
      <c r="M59" s="108"/>
      <c r="N59" s="113"/>
      <c r="O59" s="113"/>
      <c r="P59" s="180"/>
      <c r="Q59" s="204"/>
    </row>
    <row r="60" spans="1:17" ht="65.099999999999994" thickBot="1">
      <c r="A60" s="355"/>
      <c r="B60" s="273" t="s">
        <v>179</v>
      </c>
      <c r="C60" s="366"/>
      <c r="D60" s="266" t="s">
        <v>180</v>
      </c>
      <c r="E60" s="187"/>
      <c r="F60" s="94"/>
      <c r="G60" s="94"/>
      <c r="H60" s="183"/>
      <c r="I60" s="184"/>
      <c r="J60" s="131"/>
      <c r="K60" s="345"/>
      <c r="L60" s="342"/>
      <c r="M60" s="181"/>
      <c r="N60" s="132"/>
      <c r="O60" s="132"/>
      <c r="P60" s="180"/>
      <c r="Q60" s="286"/>
    </row>
    <row r="61" spans="1:17" ht="107.45">
      <c r="A61" s="355"/>
      <c r="B61" s="274" t="s">
        <v>181</v>
      </c>
      <c r="C61" s="364" t="s">
        <v>182</v>
      </c>
      <c r="D61" s="263" t="s">
        <v>183</v>
      </c>
      <c r="E61" s="185"/>
      <c r="F61" s="102"/>
      <c r="G61" s="102"/>
      <c r="H61" s="103"/>
      <c r="I61" s="184"/>
      <c r="J61" s="104"/>
      <c r="K61" s="344" t="str" cm="1">
        <f t="array" ref="K61">IF((AND(J61:J66=1)), "Fully Mapped", "Not/ Partially Mapped")</f>
        <v>Not/ Partially Mapped</v>
      </c>
      <c r="L61" s="342"/>
      <c r="M61" s="105"/>
      <c r="N61" s="105"/>
      <c r="O61" s="105"/>
      <c r="P61" s="180"/>
      <c r="Q61" s="200"/>
    </row>
    <row r="62" spans="1:17" ht="64.5">
      <c r="A62" s="355"/>
      <c r="B62" s="275" t="s">
        <v>184</v>
      </c>
      <c r="C62" s="365"/>
      <c r="D62" s="264" t="s">
        <v>185</v>
      </c>
      <c r="E62" s="202"/>
      <c r="F62" s="111"/>
      <c r="G62" s="111"/>
      <c r="H62" s="112"/>
      <c r="I62" s="184"/>
      <c r="J62" s="115"/>
      <c r="K62" s="353"/>
      <c r="L62" s="342"/>
      <c r="M62" s="108"/>
      <c r="N62" s="108"/>
      <c r="O62" s="108"/>
      <c r="P62" s="180"/>
      <c r="Q62" s="203"/>
    </row>
    <row r="63" spans="1:17" ht="86.1">
      <c r="A63" s="355"/>
      <c r="B63" s="275" t="s">
        <v>186</v>
      </c>
      <c r="C63" s="365"/>
      <c r="D63" s="264" t="s">
        <v>187</v>
      </c>
      <c r="E63" s="202"/>
      <c r="F63" s="111"/>
      <c r="G63" s="111"/>
      <c r="H63" s="112"/>
      <c r="I63" s="184"/>
      <c r="J63" s="115"/>
      <c r="K63" s="353"/>
      <c r="L63" s="342"/>
      <c r="M63" s="108"/>
      <c r="N63" s="108"/>
      <c r="O63" s="108"/>
      <c r="P63" s="180"/>
      <c r="Q63" s="204"/>
    </row>
    <row r="64" spans="1:17" ht="21.6">
      <c r="A64" s="355"/>
      <c r="B64" s="275" t="s">
        <v>188</v>
      </c>
      <c r="C64" s="365"/>
      <c r="D64" s="264" t="s">
        <v>189</v>
      </c>
      <c r="E64" s="202"/>
      <c r="F64" s="111"/>
      <c r="G64" s="111"/>
      <c r="H64" s="112"/>
      <c r="I64" s="184"/>
      <c r="J64" s="115"/>
      <c r="K64" s="353"/>
      <c r="L64" s="342"/>
      <c r="M64" s="108"/>
      <c r="N64" s="108"/>
      <c r="O64" s="108"/>
      <c r="P64" s="180"/>
      <c r="Q64" s="203"/>
    </row>
    <row r="65" spans="1:17" ht="107.45">
      <c r="A65" s="355"/>
      <c r="B65" s="275" t="s">
        <v>190</v>
      </c>
      <c r="C65" s="365"/>
      <c r="D65" s="264" t="s">
        <v>191</v>
      </c>
      <c r="E65" s="202"/>
      <c r="F65" s="111"/>
      <c r="G65" s="111"/>
      <c r="H65" s="112"/>
      <c r="I65" s="184"/>
      <c r="J65" s="107"/>
      <c r="K65" s="353"/>
      <c r="L65" s="342"/>
      <c r="M65" s="113"/>
      <c r="N65" s="113"/>
      <c r="O65" s="113"/>
      <c r="P65" s="180"/>
      <c r="Q65" s="203"/>
    </row>
    <row r="66" spans="1:17" ht="108" thickBot="1">
      <c r="A66" s="355"/>
      <c r="B66" s="275" t="s">
        <v>192</v>
      </c>
      <c r="C66" s="365"/>
      <c r="D66" s="267" t="s">
        <v>193</v>
      </c>
      <c r="E66" s="201"/>
      <c r="F66" s="94"/>
      <c r="G66" s="94"/>
      <c r="H66" s="183"/>
      <c r="I66" s="184"/>
      <c r="J66" s="66"/>
      <c r="K66" s="345"/>
      <c r="L66" s="342"/>
      <c r="M66" s="71"/>
      <c r="N66" s="71"/>
      <c r="O66" s="71"/>
      <c r="P66" s="180"/>
      <c r="Q66" s="193"/>
    </row>
    <row r="67" spans="1:17" ht="62.1" customHeight="1" thickBot="1">
      <c r="A67" s="355"/>
      <c r="B67" s="276" t="s">
        <v>194</v>
      </c>
      <c r="C67" s="239" t="s">
        <v>195</v>
      </c>
      <c r="D67" s="268" t="s">
        <v>196</v>
      </c>
      <c r="E67" s="163"/>
      <c r="F67" s="69"/>
      <c r="G67" s="94"/>
      <c r="H67" s="68"/>
      <c r="I67" s="184"/>
      <c r="J67" s="72"/>
      <c r="K67" s="65" t="str">
        <f>IF((AND(J67=1)), "Fully Mapped", "Not/ Partially Mapped")</f>
        <v>Not/ Partially Mapped</v>
      </c>
      <c r="L67" s="342"/>
      <c r="M67" s="73"/>
      <c r="N67" s="73"/>
      <c r="O67" s="73"/>
      <c r="P67" s="180"/>
      <c r="Q67" s="176"/>
    </row>
    <row r="68" spans="1:17" ht="65.45" customHeight="1">
      <c r="A68" s="355"/>
      <c r="B68" s="277" t="s">
        <v>197</v>
      </c>
      <c r="C68" s="358" t="s">
        <v>198</v>
      </c>
      <c r="D68" s="269" t="s">
        <v>199</v>
      </c>
      <c r="E68" s="100"/>
      <c r="F68" s="101"/>
      <c r="G68" s="102"/>
      <c r="H68" s="103"/>
      <c r="I68" s="199"/>
      <c r="J68" s="104"/>
      <c r="K68" s="351" t="str" cm="1">
        <f t="array" ref="K68">IF((AND(J68:J69=1)), "Fully Mapped", "Not/ Partially Mapped")</f>
        <v>Not/ Partially Mapped</v>
      </c>
      <c r="L68" s="342"/>
      <c r="M68" s="105"/>
      <c r="N68" s="179"/>
      <c r="O68" s="105"/>
      <c r="P68" s="175"/>
      <c r="Q68" s="200"/>
    </row>
    <row r="69" spans="1:17" ht="21.95" thickBot="1">
      <c r="A69" s="355"/>
      <c r="B69" s="278" t="s">
        <v>200</v>
      </c>
      <c r="C69" s="359"/>
      <c r="D69" s="270" t="s">
        <v>201</v>
      </c>
      <c r="E69" s="187"/>
      <c r="F69" s="93"/>
      <c r="G69" s="94"/>
      <c r="H69" s="183"/>
      <c r="I69" s="184"/>
      <c r="J69" s="178"/>
      <c r="K69" s="352"/>
      <c r="L69" s="343"/>
      <c r="M69" s="192"/>
      <c r="N69" s="192"/>
      <c r="O69" s="192"/>
      <c r="P69" s="175"/>
      <c r="Q69" s="193"/>
    </row>
    <row r="70" spans="1:17" ht="21.95" thickBot="1">
      <c r="A70" s="355"/>
      <c r="B70" s="222" t="s">
        <v>52</v>
      </c>
      <c r="C70" s="38" t="s">
        <v>90</v>
      </c>
      <c r="D70" s="36" t="s">
        <v>91</v>
      </c>
      <c r="E70" s="157"/>
      <c r="F70" s="153"/>
      <c r="G70" s="64"/>
      <c r="H70" s="74"/>
      <c r="I70" s="47"/>
      <c r="J70" s="154"/>
      <c r="K70" s="154"/>
      <c r="L70" s="161"/>
      <c r="M70" s="156"/>
      <c r="N70" s="156"/>
      <c r="O70" s="156"/>
      <c r="P70" s="47"/>
      <c r="Q70" s="159"/>
    </row>
    <row r="71" spans="1:17" ht="64.5">
      <c r="A71" s="355"/>
      <c r="B71" s="277" t="s">
        <v>202</v>
      </c>
      <c r="C71" s="358" t="s">
        <v>203</v>
      </c>
      <c r="D71" s="269" t="s">
        <v>204</v>
      </c>
      <c r="E71" s="100"/>
      <c r="F71" s="102"/>
      <c r="G71" s="102"/>
      <c r="H71" s="102"/>
      <c r="I71" s="58"/>
      <c r="J71" s="104"/>
      <c r="K71" s="344" t="str" cm="1">
        <f t="array" ref="K71">IF((AND(J71:J72=1)), "Fully Mapped", "Not/ Partially Mapped")</f>
        <v>Not/ Partially Mapped</v>
      </c>
      <c r="L71" s="341">
        <f>SUM('Workings out'!I3:I15)</f>
        <v>0</v>
      </c>
      <c r="M71" s="162"/>
      <c r="N71" s="105"/>
      <c r="O71" s="105"/>
      <c r="P71" s="51"/>
      <c r="Q71" s="200"/>
    </row>
    <row r="72" spans="1:17" ht="65.099999999999994" customHeight="1" thickBot="1">
      <c r="A72" s="355"/>
      <c r="B72" s="278" t="s">
        <v>205</v>
      </c>
      <c r="C72" s="359"/>
      <c r="D72" s="270" t="s">
        <v>206</v>
      </c>
      <c r="E72" s="165"/>
      <c r="F72" s="166"/>
      <c r="G72" s="167"/>
      <c r="H72" s="85"/>
      <c r="I72" s="47"/>
      <c r="J72" s="66"/>
      <c r="K72" s="345"/>
      <c r="L72" s="342"/>
      <c r="M72" s="164"/>
      <c r="N72" s="71"/>
      <c r="O72" s="71"/>
      <c r="P72" s="51"/>
      <c r="Q72" s="193"/>
    </row>
    <row r="73" spans="1:17" ht="44.1" customHeight="1">
      <c r="A73" s="355"/>
      <c r="B73" s="279" t="s">
        <v>207</v>
      </c>
      <c r="C73" s="360" t="s">
        <v>208</v>
      </c>
      <c r="D73" s="271" t="s">
        <v>209</v>
      </c>
      <c r="E73" s="100"/>
      <c r="F73" s="101"/>
      <c r="G73" s="102"/>
      <c r="H73" s="103"/>
      <c r="I73" s="47"/>
      <c r="J73" s="104"/>
      <c r="K73" s="344" t="str" cm="1">
        <f t="array" ref="K73">IF((AND(J73:J81=1)), "Fully Mapped", "Not/ Partially Mapped")</f>
        <v>Not/ Partially Mapped</v>
      </c>
      <c r="L73" s="342"/>
      <c r="M73" s="105"/>
      <c r="N73" s="105"/>
      <c r="O73" s="105"/>
      <c r="P73" s="51"/>
      <c r="Q73" s="200"/>
    </row>
    <row r="74" spans="1:17" ht="64.5" customHeight="1">
      <c r="A74" s="355"/>
      <c r="B74" s="279" t="s">
        <v>210</v>
      </c>
      <c r="C74" s="361"/>
      <c r="D74" s="271" t="s">
        <v>211</v>
      </c>
      <c r="E74" s="109"/>
      <c r="F74" s="111"/>
      <c r="G74" s="111"/>
      <c r="H74" s="112"/>
      <c r="I74" s="47"/>
      <c r="J74" s="115"/>
      <c r="K74" s="353"/>
      <c r="L74" s="342"/>
      <c r="M74" s="113"/>
      <c r="N74" s="113"/>
      <c r="O74" s="113"/>
      <c r="P74" s="51"/>
      <c r="Q74" s="203"/>
    </row>
    <row r="75" spans="1:17" ht="107.45">
      <c r="A75" s="355"/>
      <c r="B75" s="279" t="s">
        <v>212</v>
      </c>
      <c r="C75" s="361"/>
      <c r="D75" s="271" t="s">
        <v>213</v>
      </c>
      <c r="E75" s="194"/>
      <c r="F75" s="195"/>
      <c r="G75" s="196"/>
      <c r="H75" s="197"/>
      <c r="I75" s="47"/>
      <c r="J75" s="107"/>
      <c r="K75" s="353"/>
      <c r="L75" s="342"/>
      <c r="M75" s="113"/>
      <c r="N75" s="113"/>
      <c r="O75" s="113"/>
      <c r="P75" s="51"/>
      <c r="Q75" s="204"/>
    </row>
    <row r="76" spans="1:17" ht="21.6">
      <c r="A76" s="355"/>
      <c r="B76" s="279" t="s">
        <v>214</v>
      </c>
      <c r="C76" s="361"/>
      <c r="D76" s="271" t="s">
        <v>215</v>
      </c>
      <c r="E76" s="194"/>
      <c r="F76" s="195"/>
      <c r="G76" s="196"/>
      <c r="H76" s="197"/>
      <c r="I76" s="47"/>
      <c r="J76" s="107"/>
      <c r="K76" s="353"/>
      <c r="L76" s="342"/>
      <c r="M76" s="113"/>
      <c r="N76" s="113"/>
      <c r="O76" s="113"/>
      <c r="P76" s="51"/>
      <c r="Q76" s="204"/>
    </row>
    <row r="77" spans="1:17" ht="42.95">
      <c r="A77" s="355"/>
      <c r="B77" s="279" t="s">
        <v>216</v>
      </c>
      <c r="C77" s="361"/>
      <c r="D77" s="271" t="s">
        <v>217</v>
      </c>
      <c r="E77" s="194"/>
      <c r="F77" s="195"/>
      <c r="G77" s="196"/>
      <c r="H77" s="197"/>
      <c r="I77" s="47"/>
      <c r="J77" s="107"/>
      <c r="K77" s="353"/>
      <c r="L77" s="342"/>
      <c r="M77" s="113"/>
      <c r="N77" s="113"/>
      <c r="O77" s="113"/>
      <c r="P77" s="51"/>
      <c r="Q77" s="204"/>
    </row>
    <row r="78" spans="1:17" ht="171.95">
      <c r="A78" s="355"/>
      <c r="B78" s="279" t="s">
        <v>218</v>
      </c>
      <c r="C78" s="361"/>
      <c r="D78" s="271" t="s">
        <v>219</v>
      </c>
      <c r="E78" s="194"/>
      <c r="F78" s="195"/>
      <c r="G78" s="196"/>
      <c r="H78" s="197"/>
      <c r="I78" s="47"/>
      <c r="J78" s="107"/>
      <c r="K78" s="353"/>
      <c r="L78" s="342"/>
      <c r="M78" s="113"/>
      <c r="N78" s="113"/>
      <c r="O78" s="113"/>
      <c r="P78" s="51"/>
      <c r="Q78" s="203"/>
    </row>
    <row r="79" spans="1:17" ht="21.6">
      <c r="A79" s="355"/>
      <c r="B79" s="279" t="s">
        <v>220</v>
      </c>
      <c r="C79" s="361"/>
      <c r="D79" s="271" t="s">
        <v>221</v>
      </c>
      <c r="E79" s="194"/>
      <c r="F79" s="195"/>
      <c r="G79" s="196"/>
      <c r="H79" s="197"/>
      <c r="I79" s="47"/>
      <c r="J79" s="107"/>
      <c r="K79" s="353"/>
      <c r="L79" s="342"/>
      <c r="M79" s="113"/>
      <c r="N79" s="113"/>
      <c r="O79" s="113"/>
      <c r="P79" s="51"/>
      <c r="Q79" s="204"/>
    </row>
    <row r="80" spans="1:17" ht="64.5">
      <c r="A80" s="355"/>
      <c r="B80" s="279" t="s">
        <v>222</v>
      </c>
      <c r="C80" s="361"/>
      <c r="D80" s="271" t="s">
        <v>223</v>
      </c>
      <c r="E80" s="109"/>
      <c r="F80" s="111"/>
      <c r="G80" s="111"/>
      <c r="H80" s="111"/>
      <c r="I80" s="47"/>
      <c r="J80" s="107"/>
      <c r="K80" s="353"/>
      <c r="L80" s="342"/>
      <c r="M80" s="113"/>
      <c r="N80" s="113"/>
      <c r="O80" s="113"/>
      <c r="P80" s="51"/>
      <c r="Q80" s="204"/>
    </row>
    <row r="81" spans="1:17" ht="65.099999999999994" thickBot="1">
      <c r="A81" s="355"/>
      <c r="B81" s="309" t="s">
        <v>224</v>
      </c>
      <c r="C81" s="361"/>
      <c r="D81" s="306" t="s">
        <v>225</v>
      </c>
      <c r="E81" s="165"/>
      <c r="F81" s="166"/>
      <c r="G81" s="167"/>
      <c r="H81" s="85"/>
      <c r="I81" s="47"/>
      <c r="J81" s="66"/>
      <c r="K81" s="345"/>
      <c r="L81" s="342"/>
      <c r="M81" s="71"/>
      <c r="N81" s="71"/>
      <c r="O81" s="71"/>
      <c r="P81" s="51"/>
      <c r="Q81" s="193"/>
    </row>
    <row r="82" spans="1:17" ht="44.1" customHeight="1">
      <c r="A82" s="356"/>
      <c r="B82" s="310" t="s">
        <v>226</v>
      </c>
      <c r="C82" s="362" t="s">
        <v>227</v>
      </c>
      <c r="D82" s="307" t="s">
        <v>228</v>
      </c>
      <c r="E82" s="304"/>
      <c r="F82" s="102"/>
      <c r="G82" s="102"/>
      <c r="H82" s="102"/>
      <c r="I82" s="58"/>
      <c r="J82" s="104"/>
      <c r="K82" s="353" t="str" cm="1">
        <f t="array" ref="K82">IF((AND(J82:J83=1)), "Fully Mapped", "Not/ Partially Mapped")</f>
        <v>Not/ Partially Mapped</v>
      </c>
      <c r="L82" s="342"/>
      <c r="M82" s="113"/>
      <c r="N82" s="105"/>
      <c r="O82" s="105"/>
      <c r="P82" s="51"/>
      <c r="Q82" s="200"/>
    </row>
    <row r="83" spans="1:17" ht="21.95" thickBot="1">
      <c r="A83" s="357"/>
      <c r="B83" s="311" t="s">
        <v>229</v>
      </c>
      <c r="C83" s="363"/>
      <c r="D83" s="308" t="s">
        <v>230</v>
      </c>
      <c r="E83" s="305"/>
      <c r="F83" s="94"/>
      <c r="G83" s="94"/>
      <c r="H83" s="94"/>
      <c r="I83" s="174"/>
      <c r="J83" s="66"/>
      <c r="K83" s="353"/>
      <c r="L83" s="343"/>
      <c r="M83" s="71"/>
      <c r="N83" s="192"/>
      <c r="O83" s="192"/>
      <c r="P83" s="175"/>
      <c r="Q83" s="193"/>
    </row>
    <row r="84" spans="1:17" ht="23.1">
      <c r="B84" s="260"/>
      <c r="C84" s="99"/>
      <c r="E84" s="168"/>
      <c r="F84" s="169"/>
      <c r="G84" s="169"/>
      <c r="H84" s="169"/>
      <c r="J84" s="170"/>
      <c r="K84" s="171"/>
      <c r="L84" s="172"/>
      <c r="M84" s="173"/>
      <c r="N84" s="173"/>
      <c r="O84" s="173"/>
      <c r="P84" s="79"/>
      <c r="Q84" s="173"/>
    </row>
    <row r="85" spans="1:17" ht="23.1">
      <c r="B85" s="260"/>
      <c r="C85" s="99"/>
      <c r="P85" s="79"/>
    </row>
    <row r="86" spans="1:17" ht="23.1">
      <c r="B86" s="260"/>
      <c r="C86" s="99"/>
      <c r="P86" s="79"/>
    </row>
    <row r="87" spans="1:17" thickBot="1">
      <c r="B87" s="260"/>
      <c r="C87" s="99"/>
      <c r="P87" s="79"/>
    </row>
    <row r="88" spans="1:17" thickBot="1">
      <c r="B88" s="260"/>
      <c r="C88" s="99"/>
      <c r="H88" s="80"/>
      <c r="P88" s="79"/>
    </row>
    <row r="89" spans="1:17" ht="23.1">
      <c r="B89" s="260"/>
      <c r="C89" s="99"/>
      <c r="P89" s="79"/>
    </row>
    <row r="90" spans="1:17" ht="23.1">
      <c r="B90" s="260"/>
      <c r="C90" s="99"/>
      <c r="P90" s="79"/>
    </row>
    <row r="91" spans="1:17" ht="23.1">
      <c r="B91" s="260"/>
      <c r="C91" s="99"/>
      <c r="P91" s="79"/>
    </row>
    <row r="92" spans="1:17" ht="23.1">
      <c r="B92" s="260"/>
      <c r="C92" s="99"/>
      <c r="P92" s="79"/>
    </row>
    <row r="93" spans="1:17" ht="23.1">
      <c r="B93" s="260"/>
      <c r="C93" s="99"/>
      <c r="P93" s="79"/>
    </row>
    <row r="94" spans="1:17" ht="23.1">
      <c r="B94" s="260"/>
      <c r="C94" s="99"/>
      <c r="P94" s="79"/>
    </row>
    <row r="95" spans="1:17" ht="23.1">
      <c r="B95" s="260"/>
      <c r="C95" s="99"/>
      <c r="P95" s="79"/>
    </row>
    <row r="96" spans="1:17" ht="23.1">
      <c r="B96" s="260"/>
      <c r="C96" s="99"/>
      <c r="P96" s="79"/>
    </row>
    <row r="97" spans="2:16" ht="23.1">
      <c r="B97" s="260"/>
      <c r="C97" s="99"/>
      <c r="P97" s="79"/>
    </row>
    <row r="98" spans="2:16" ht="23.1">
      <c r="B98" s="260"/>
      <c r="C98" s="99"/>
      <c r="P98" s="79"/>
    </row>
    <row r="99" spans="2:16" ht="23.1">
      <c r="B99" s="260"/>
      <c r="C99" s="99"/>
      <c r="P99" s="79"/>
    </row>
    <row r="100" spans="2:16" ht="23.1">
      <c r="B100" s="260"/>
      <c r="C100" s="99"/>
      <c r="P100" s="79"/>
    </row>
    <row r="101" spans="2:16" ht="23.1">
      <c r="B101" s="260"/>
      <c r="C101" s="99"/>
      <c r="P101" s="79"/>
    </row>
    <row r="102" spans="2:16" ht="23.1">
      <c r="B102" s="260"/>
      <c r="C102" s="99"/>
      <c r="P102" s="79"/>
    </row>
    <row r="103" spans="2:16" ht="23.1">
      <c r="B103" s="260"/>
      <c r="C103" s="99"/>
      <c r="P103" s="79"/>
    </row>
    <row r="104" spans="2:16" ht="23.1">
      <c r="B104" s="260"/>
      <c r="C104" s="99"/>
      <c r="P104" s="79"/>
    </row>
    <row r="105" spans="2:16" ht="23.1">
      <c r="B105" s="260"/>
      <c r="C105" s="99"/>
      <c r="P105" s="79"/>
    </row>
    <row r="106" spans="2:16" ht="23.1">
      <c r="B106" s="260"/>
      <c r="C106" s="99"/>
      <c r="P106" s="79"/>
    </row>
    <row r="107" spans="2:16" ht="23.1">
      <c r="B107" s="260"/>
      <c r="C107" s="99"/>
      <c r="P107" s="79"/>
    </row>
    <row r="108" spans="2:16" ht="23.1">
      <c r="B108" s="260"/>
      <c r="C108" s="99"/>
      <c r="P108" s="79"/>
    </row>
    <row r="109" spans="2:16" ht="23.1">
      <c r="B109" s="260"/>
      <c r="C109" s="99"/>
      <c r="P109" s="79"/>
    </row>
    <row r="110" spans="2:16" ht="23.1">
      <c r="B110" s="260"/>
      <c r="C110" s="99"/>
      <c r="P110" s="79"/>
    </row>
    <row r="111" spans="2:16" ht="23.1">
      <c r="B111" s="260"/>
      <c r="C111" s="99"/>
      <c r="P111" s="79"/>
    </row>
    <row r="112" spans="2:16" ht="23.1">
      <c r="B112" s="260"/>
      <c r="C112" s="99"/>
      <c r="P112" s="79"/>
    </row>
    <row r="113" spans="2:16" ht="23.1">
      <c r="B113" s="260"/>
      <c r="C113" s="99"/>
      <c r="P113" s="79"/>
    </row>
    <row r="114" spans="2:16" ht="23.1">
      <c r="B114" s="260"/>
      <c r="C114" s="99"/>
      <c r="P114" s="79"/>
    </row>
    <row r="115" spans="2:16" ht="23.1">
      <c r="B115" s="260"/>
      <c r="C115" s="99"/>
      <c r="P115" s="79"/>
    </row>
    <row r="116" spans="2:16" ht="23.1">
      <c r="B116" s="260"/>
      <c r="C116" s="99"/>
      <c r="P116" s="79"/>
    </row>
    <row r="117" spans="2:16" ht="23.1">
      <c r="B117" s="260"/>
      <c r="C117" s="99"/>
      <c r="P117" s="79"/>
    </row>
    <row r="118" spans="2:16" ht="23.1">
      <c r="B118" s="260"/>
      <c r="C118" s="99"/>
      <c r="P118" s="79"/>
    </row>
    <row r="119" spans="2:16" ht="23.1">
      <c r="B119" s="260"/>
      <c r="C119" s="99"/>
      <c r="P119" s="79"/>
    </row>
    <row r="120" spans="2:16" ht="23.1">
      <c r="B120" s="260"/>
      <c r="C120" s="99"/>
      <c r="P120" s="79"/>
    </row>
    <row r="121" spans="2:16" ht="23.1">
      <c r="B121" s="260"/>
      <c r="C121" s="99"/>
      <c r="P121" s="79"/>
    </row>
    <row r="122" spans="2:16" ht="23.1">
      <c r="B122" s="260"/>
      <c r="C122" s="99"/>
      <c r="P122" s="79"/>
    </row>
    <row r="123" spans="2:16" ht="23.1">
      <c r="B123" s="260"/>
      <c r="C123" s="99"/>
      <c r="P123" s="79"/>
    </row>
    <row r="124" spans="2:16" ht="23.1">
      <c r="B124" s="260"/>
      <c r="C124" s="99"/>
      <c r="P124" s="79"/>
    </row>
    <row r="125" spans="2:16" ht="23.1">
      <c r="B125" s="260"/>
      <c r="C125" s="99"/>
      <c r="P125" s="79"/>
    </row>
    <row r="126" spans="2:16" ht="23.1">
      <c r="B126" s="260"/>
      <c r="C126" s="99"/>
      <c r="P126" s="79"/>
    </row>
    <row r="127" spans="2:16" ht="23.1">
      <c r="B127" s="260"/>
      <c r="C127" s="99"/>
      <c r="P127" s="79"/>
    </row>
    <row r="128" spans="2:16" ht="23.1">
      <c r="B128" s="260"/>
      <c r="C128" s="99"/>
      <c r="P128" s="79"/>
    </row>
    <row r="129" spans="2:16" ht="23.1">
      <c r="B129" s="260"/>
      <c r="C129" s="99"/>
      <c r="P129" s="79"/>
    </row>
    <row r="130" spans="2:16" ht="23.1">
      <c r="B130" s="260"/>
      <c r="C130" s="99"/>
      <c r="P130" s="79"/>
    </row>
    <row r="131" spans="2:16" ht="23.1">
      <c r="B131" s="260"/>
      <c r="C131" s="99"/>
      <c r="P131" s="79"/>
    </row>
    <row r="132" spans="2:16" ht="23.1">
      <c r="B132" s="260"/>
      <c r="C132" s="99"/>
      <c r="P132" s="79"/>
    </row>
    <row r="133" spans="2:16" ht="23.1">
      <c r="B133" s="260"/>
      <c r="C133" s="99"/>
      <c r="P133" s="79"/>
    </row>
    <row r="134" spans="2:16" ht="23.1">
      <c r="B134" s="260"/>
      <c r="C134" s="99"/>
      <c r="P134" s="79"/>
    </row>
    <row r="135" spans="2:16" ht="23.1">
      <c r="B135" s="260"/>
      <c r="C135" s="99"/>
      <c r="P135" s="79"/>
    </row>
    <row r="136" spans="2:16" ht="23.1">
      <c r="B136" s="260"/>
      <c r="C136" s="99"/>
      <c r="P136" s="79"/>
    </row>
    <row r="137" spans="2:16" ht="23.1">
      <c r="B137" s="260"/>
      <c r="C137" s="99"/>
      <c r="P137" s="79"/>
    </row>
    <row r="138" spans="2:16" ht="23.1">
      <c r="B138" s="260"/>
      <c r="C138" s="99"/>
      <c r="P138" s="79"/>
    </row>
    <row r="139" spans="2:16" ht="23.1">
      <c r="B139" s="260"/>
      <c r="C139" s="99"/>
      <c r="P139" s="79"/>
    </row>
    <row r="140" spans="2:16" ht="23.1">
      <c r="B140" s="260"/>
      <c r="C140" s="99"/>
      <c r="P140" s="79"/>
    </row>
    <row r="141" spans="2:16" ht="23.1">
      <c r="B141" s="260"/>
      <c r="C141" s="99"/>
      <c r="P141" s="79"/>
    </row>
    <row r="142" spans="2:16" ht="23.1">
      <c r="B142" s="260"/>
      <c r="C142" s="99"/>
      <c r="P142" s="79"/>
    </row>
    <row r="143" spans="2:16" ht="23.1">
      <c r="B143" s="260"/>
      <c r="C143" s="99"/>
      <c r="P143" s="79"/>
    </row>
    <row r="144" spans="2:16" ht="23.1">
      <c r="B144" s="260"/>
      <c r="C144" s="99"/>
      <c r="P144" s="79"/>
    </row>
    <row r="145" spans="2:16" ht="23.1">
      <c r="B145" s="260"/>
      <c r="C145" s="99"/>
      <c r="P145" s="79"/>
    </row>
    <row r="146" spans="2:16" ht="23.1">
      <c r="B146" s="260"/>
      <c r="C146" s="99"/>
      <c r="P146" s="79"/>
    </row>
    <row r="147" spans="2:16" ht="23.1">
      <c r="B147" s="260"/>
      <c r="C147" s="99"/>
      <c r="P147" s="79"/>
    </row>
    <row r="148" spans="2:16" ht="23.1">
      <c r="B148" s="260"/>
      <c r="C148" s="99"/>
      <c r="P148" s="79"/>
    </row>
    <row r="149" spans="2:16" ht="23.1">
      <c r="B149" s="260"/>
      <c r="C149" s="99"/>
      <c r="P149" s="79"/>
    </row>
    <row r="150" spans="2:16" ht="23.1">
      <c r="B150" s="260"/>
      <c r="C150" s="99"/>
      <c r="P150" s="79"/>
    </row>
    <row r="151" spans="2:16" ht="23.1">
      <c r="B151" s="260"/>
      <c r="C151" s="99"/>
      <c r="P151" s="79"/>
    </row>
    <row r="152" spans="2:16" ht="23.1">
      <c r="B152" s="260"/>
      <c r="C152" s="99"/>
      <c r="P152" s="79"/>
    </row>
    <row r="153" spans="2:16" ht="23.1">
      <c r="B153" s="260"/>
      <c r="C153" s="99"/>
      <c r="P153" s="79"/>
    </row>
    <row r="154" spans="2:16" ht="23.1">
      <c r="B154" s="260"/>
      <c r="C154" s="99"/>
      <c r="P154" s="79"/>
    </row>
    <row r="155" spans="2:16" ht="23.1">
      <c r="B155" s="260"/>
      <c r="C155" s="99"/>
      <c r="P155" s="79"/>
    </row>
    <row r="156" spans="2:16" ht="23.1">
      <c r="B156" s="260"/>
      <c r="C156" s="99"/>
      <c r="P156" s="79"/>
    </row>
    <row r="157" spans="2:16" ht="23.1">
      <c r="B157" s="260"/>
      <c r="C157" s="99"/>
      <c r="P157" s="79"/>
    </row>
    <row r="158" spans="2:16" ht="23.1">
      <c r="B158" s="260"/>
      <c r="C158" s="99"/>
      <c r="P158" s="79"/>
    </row>
    <row r="159" spans="2:16" ht="23.1">
      <c r="B159" s="260"/>
      <c r="C159" s="99"/>
      <c r="P159" s="79"/>
    </row>
    <row r="160" spans="2:16" ht="23.1">
      <c r="B160" s="260"/>
      <c r="C160" s="99"/>
      <c r="P160" s="79"/>
    </row>
    <row r="161" spans="2:16" ht="23.1">
      <c r="B161" s="260"/>
      <c r="C161" s="99"/>
      <c r="P161" s="79"/>
    </row>
    <row r="162" spans="2:16" ht="23.1">
      <c r="B162" s="260"/>
      <c r="C162" s="99"/>
      <c r="P162" s="79"/>
    </row>
    <row r="163" spans="2:16" ht="23.1">
      <c r="B163" s="260"/>
      <c r="C163" s="99"/>
      <c r="P163" s="79"/>
    </row>
    <row r="164" spans="2:16" ht="23.1">
      <c r="B164" s="260"/>
      <c r="C164" s="99"/>
      <c r="P164" s="79"/>
    </row>
    <row r="165" spans="2:16" ht="23.1">
      <c r="B165" s="260"/>
      <c r="C165" s="99"/>
      <c r="P165" s="79"/>
    </row>
    <row r="166" spans="2:16" ht="23.1">
      <c r="B166" s="260"/>
      <c r="C166" s="99"/>
      <c r="P166" s="79"/>
    </row>
    <row r="167" spans="2:16" ht="23.1">
      <c r="B167" s="260"/>
      <c r="C167" s="99"/>
      <c r="P167" s="79"/>
    </row>
    <row r="168" spans="2:16" ht="23.1">
      <c r="B168" s="260"/>
      <c r="C168" s="99"/>
      <c r="P168" s="79"/>
    </row>
    <row r="169" spans="2:16" ht="23.1">
      <c r="B169" s="260"/>
      <c r="C169" s="99"/>
      <c r="P169" s="79"/>
    </row>
    <row r="170" spans="2:16" ht="23.1">
      <c r="B170" s="260"/>
      <c r="C170" s="99"/>
      <c r="P170" s="79"/>
    </row>
    <row r="171" spans="2:16" ht="23.1">
      <c r="B171" s="260"/>
      <c r="C171" s="99"/>
      <c r="P171" s="79"/>
    </row>
    <row r="172" spans="2:16" ht="23.1">
      <c r="B172" s="260"/>
      <c r="C172" s="99"/>
      <c r="P172" s="79"/>
    </row>
    <row r="173" spans="2:16" ht="23.1">
      <c r="B173" s="260"/>
      <c r="C173" s="99"/>
      <c r="P173" s="79"/>
    </row>
    <row r="174" spans="2:16" ht="23.1">
      <c r="B174" s="260"/>
      <c r="C174" s="99"/>
      <c r="P174" s="79"/>
    </row>
    <row r="175" spans="2:16" ht="23.1">
      <c r="B175" s="260"/>
      <c r="C175" s="99"/>
      <c r="P175" s="79"/>
    </row>
    <row r="176" spans="2:16" ht="23.1">
      <c r="B176" s="260"/>
      <c r="C176" s="99"/>
      <c r="P176" s="79"/>
    </row>
    <row r="177" spans="2:16" ht="23.1">
      <c r="B177" s="260"/>
      <c r="C177" s="99"/>
      <c r="P177" s="79"/>
    </row>
    <row r="178" spans="2:16" ht="23.1">
      <c r="B178" s="260"/>
      <c r="C178" s="99"/>
      <c r="P178" s="79"/>
    </row>
    <row r="179" spans="2:16" ht="23.1">
      <c r="B179" s="260"/>
      <c r="C179" s="99"/>
      <c r="P179" s="79"/>
    </row>
    <row r="180" spans="2:16" ht="23.1">
      <c r="B180" s="260"/>
      <c r="C180" s="99"/>
      <c r="P180" s="79"/>
    </row>
    <row r="181" spans="2:16" ht="23.1">
      <c r="B181" s="260"/>
      <c r="C181" s="99"/>
      <c r="P181" s="79"/>
    </row>
    <row r="182" spans="2:16" ht="23.1">
      <c r="B182" s="260"/>
      <c r="C182" s="99"/>
      <c r="P182" s="79"/>
    </row>
    <row r="183" spans="2:16" ht="23.1">
      <c r="B183" s="260"/>
      <c r="C183" s="99"/>
      <c r="P183" s="79"/>
    </row>
    <row r="184" spans="2:16" ht="23.1">
      <c r="B184" s="260"/>
      <c r="C184" s="99"/>
      <c r="P184" s="79"/>
    </row>
    <row r="185" spans="2:16" ht="23.1">
      <c r="B185" s="260"/>
      <c r="C185" s="99"/>
      <c r="P185" s="79"/>
    </row>
    <row r="186" spans="2:16" ht="23.1">
      <c r="B186" s="260"/>
      <c r="C186" s="99"/>
      <c r="P186" s="79"/>
    </row>
    <row r="187" spans="2:16" ht="23.1">
      <c r="B187" s="260"/>
      <c r="C187" s="99"/>
      <c r="P187" s="79"/>
    </row>
    <row r="188" spans="2:16" ht="23.1">
      <c r="B188" s="260"/>
      <c r="C188" s="99"/>
      <c r="P188" s="79"/>
    </row>
    <row r="189" spans="2:16" ht="23.1">
      <c r="B189" s="260"/>
      <c r="C189" s="99"/>
      <c r="P189" s="79"/>
    </row>
    <row r="190" spans="2:16" ht="23.1">
      <c r="B190" s="260"/>
      <c r="C190" s="99"/>
      <c r="P190" s="79"/>
    </row>
    <row r="191" spans="2:16" ht="23.1">
      <c r="B191" s="260"/>
      <c r="C191" s="99"/>
      <c r="P191" s="79"/>
    </row>
    <row r="192" spans="2:16" ht="23.1">
      <c r="B192" s="260"/>
      <c r="C192" s="99"/>
      <c r="P192" s="79"/>
    </row>
    <row r="193" spans="2:16" ht="23.1">
      <c r="B193" s="260"/>
      <c r="C193" s="99"/>
      <c r="P193" s="79"/>
    </row>
    <row r="194" spans="2:16" ht="23.1">
      <c r="B194" s="260"/>
      <c r="C194" s="99"/>
      <c r="P194" s="79"/>
    </row>
    <row r="195" spans="2:16" ht="23.1">
      <c r="B195" s="260"/>
      <c r="C195" s="99"/>
      <c r="P195" s="79"/>
    </row>
    <row r="196" spans="2:16" ht="23.1">
      <c r="B196" s="260"/>
      <c r="C196" s="99"/>
      <c r="P196" s="79"/>
    </row>
    <row r="197" spans="2:16" ht="23.1">
      <c r="B197" s="260"/>
      <c r="C197" s="99"/>
      <c r="P197" s="79"/>
    </row>
    <row r="198" spans="2:16" ht="23.1">
      <c r="B198" s="260"/>
      <c r="C198" s="99"/>
      <c r="P198" s="79"/>
    </row>
    <row r="199" spans="2:16" ht="23.1">
      <c r="B199" s="260"/>
      <c r="C199" s="99"/>
      <c r="P199" s="79"/>
    </row>
    <row r="200" spans="2:16" ht="23.1">
      <c r="B200" s="260"/>
      <c r="C200" s="99"/>
      <c r="P200" s="79"/>
    </row>
    <row r="201" spans="2:16" ht="23.1">
      <c r="B201" s="260"/>
      <c r="C201" s="99"/>
      <c r="P201" s="79"/>
    </row>
    <row r="202" spans="2:16" ht="23.1">
      <c r="B202" s="260"/>
      <c r="C202" s="99"/>
      <c r="P202" s="79"/>
    </row>
    <row r="203" spans="2:16" ht="23.1">
      <c r="B203" s="260"/>
      <c r="C203" s="99"/>
      <c r="P203" s="79"/>
    </row>
    <row r="204" spans="2:16" ht="23.1">
      <c r="B204" s="260"/>
      <c r="C204" s="99"/>
      <c r="P204" s="79"/>
    </row>
    <row r="205" spans="2:16" ht="23.1">
      <c r="B205" s="260"/>
      <c r="C205" s="99"/>
      <c r="P205" s="79"/>
    </row>
    <row r="206" spans="2:16" ht="23.1">
      <c r="B206" s="260"/>
      <c r="C206" s="99"/>
      <c r="P206" s="79"/>
    </row>
    <row r="207" spans="2:16" ht="23.1">
      <c r="B207" s="260"/>
      <c r="C207" s="99"/>
      <c r="P207" s="79"/>
    </row>
    <row r="208" spans="2:16" ht="23.1">
      <c r="B208" s="260"/>
      <c r="C208" s="99"/>
      <c r="P208" s="79"/>
    </row>
    <row r="209" spans="2:16" ht="23.1">
      <c r="B209" s="260"/>
      <c r="C209" s="99"/>
      <c r="P209" s="79"/>
    </row>
    <row r="210" spans="2:16" ht="23.1">
      <c r="B210" s="260"/>
      <c r="C210" s="99"/>
      <c r="P210" s="79"/>
    </row>
    <row r="211" spans="2:16" ht="23.1">
      <c r="B211" s="260"/>
      <c r="C211" s="99"/>
      <c r="P211" s="79"/>
    </row>
    <row r="212" spans="2:16" ht="23.1">
      <c r="B212" s="260"/>
      <c r="C212" s="99"/>
      <c r="P212" s="79"/>
    </row>
    <row r="213" spans="2:16" ht="23.1">
      <c r="B213" s="260"/>
      <c r="C213" s="99"/>
      <c r="P213" s="79"/>
    </row>
    <row r="214" spans="2:16" ht="23.1">
      <c r="B214" s="260"/>
      <c r="C214" s="99"/>
      <c r="P214" s="79"/>
    </row>
    <row r="215" spans="2:16" ht="23.1">
      <c r="B215" s="260"/>
      <c r="C215" s="99"/>
      <c r="P215" s="79"/>
    </row>
    <row r="216" spans="2:16" ht="23.1">
      <c r="B216" s="260"/>
      <c r="C216" s="99"/>
      <c r="P216" s="79"/>
    </row>
    <row r="217" spans="2:16" ht="23.1">
      <c r="B217" s="260"/>
      <c r="C217" s="99"/>
      <c r="P217" s="79"/>
    </row>
    <row r="218" spans="2:16" ht="23.1">
      <c r="B218" s="260"/>
      <c r="C218" s="99"/>
      <c r="P218" s="79"/>
    </row>
    <row r="219" spans="2:16" ht="23.1">
      <c r="B219" s="260"/>
      <c r="C219" s="99"/>
      <c r="P219" s="79"/>
    </row>
    <row r="220" spans="2:16" ht="23.1">
      <c r="B220" s="260"/>
      <c r="C220" s="99"/>
      <c r="P220" s="79"/>
    </row>
    <row r="221" spans="2:16" ht="23.1">
      <c r="B221" s="260"/>
      <c r="C221" s="99"/>
      <c r="P221" s="79"/>
    </row>
    <row r="222" spans="2:16" ht="23.1">
      <c r="B222" s="260"/>
      <c r="C222" s="99"/>
      <c r="P222" s="79"/>
    </row>
    <row r="223" spans="2:16" ht="23.1">
      <c r="B223" s="260"/>
      <c r="C223" s="99"/>
      <c r="P223" s="79"/>
    </row>
    <row r="224" spans="2:16" ht="23.1">
      <c r="B224" s="260"/>
      <c r="C224" s="99"/>
      <c r="P224" s="79"/>
    </row>
    <row r="225" spans="2:16" ht="23.1">
      <c r="B225" s="260"/>
      <c r="C225" s="99"/>
      <c r="P225" s="79"/>
    </row>
    <row r="226" spans="2:16" ht="23.1">
      <c r="B226" s="260"/>
      <c r="C226" s="99"/>
      <c r="P226" s="79"/>
    </row>
    <row r="227" spans="2:16" ht="23.1">
      <c r="B227" s="260"/>
      <c r="C227" s="99"/>
      <c r="P227" s="79"/>
    </row>
    <row r="228" spans="2:16" ht="23.1">
      <c r="B228" s="260"/>
      <c r="C228" s="99"/>
      <c r="P228" s="79"/>
    </row>
    <row r="229" spans="2:16" ht="23.1">
      <c r="B229" s="260"/>
      <c r="C229" s="99"/>
      <c r="P229" s="79"/>
    </row>
    <row r="230" spans="2:16" ht="23.1">
      <c r="B230" s="260"/>
      <c r="C230" s="99"/>
      <c r="P230" s="79"/>
    </row>
    <row r="231" spans="2:16" ht="23.1">
      <c r="B231" s="260"/>
      <c r="C231" s="99"/>
      <c r="P231" s="79"/>
    </row>
    <row r="232" spans="2:16" ht="23.1">
      <c r="B232" s="260"/>
      <c r="C232" s="99"/>
      <c r="P232" s="79"/>
    </row>
    <row r="233" spans="2:16" ht="23.1">
      <c r="B233" s="260"/>
      <c r="C233" s="99"/>
      <c r="P233" s="79"/>
    </row>
    <row r="234" spans="2:16" ht="23.1">
      <c r="B234" s="260"/>
      <c r="C234" s="99"/>
      <c r="P234" s="79"/>
    </row>
    <row r="235" spans="2:16" ht="23.1">
      <c r="B235" s="260"/>
      <c r="C235" s="99"/>
      <c r="P235" s="79"/>
    </row>
    <row r="236" spans="2:16" ht="23.1">
      <c r="B236" s="260"/>
      <c r="C236" s="99"/>
      <c r="P236" s="79"/>
    </row>
    <row r="237" spans="2:16" ht="23.1">
      <c r="B237" s="260"/>
      <c r="C237" s="99"/>
      <c r="P237" s="79"/>
    </row>
    <row r="238" spans="2:16" ht="23.1">
      <c r="B238" s="260"/>
      <c r="C238" s="99"/>
      <c r="P238" s="79"/>
    </row>
    <row r="239" spans="2:16" ht="23.1">
      <c r="B239" s="260"/>
      <c r="C239" s="99"/>
      <c r="P239" s="79"/>
    </row>
    <row r="240" spans="2:16" ht="23.1">
      <c r="B240" s="260"/>
      <c r="C240" s="99"/>
      <c r="P240" s="79"/>
    </row>
    <row r="241" spans="2:16" ht="23.1">
      <c r="B241" s="260"/>
      <c r="C241" s="99"/>
      <c r="P241" s="79"/>
    </row>
    <row r="242" spans="2:16" ht="23.1">
      <c r="B242" s="260"/>
      <c r="C242" s="99"/>
      <c r="P242" s="79"/>
    </row>
    <row r="243" spans="2:16" ht="23.1">
      <c r="B243" s="260"/>
      <c r="C243" s="99"/>
      <c r="P243" s="79"/>
    </row>
    <row r="244" spans="2:16" ht="23.1">
      <c r="B244" s="260"/>
      <c r="C244" s="99"/>
      <c r="P244" s="79"/>
    </row>
    <row r="245" spans="2:16" ht="23.1">
      <c r="B245" s="260"/>
      <c r="C245" s="99"/>
      <c r="P245" s="79"/>
    </row>
    <row r="246" spans="2:16" ht="23.1">
      <c r="B246" s="260"/>
      <c r="C246" s="99"/>
      <c r="P246" s="79"/>
    </row>
    <row r="247" spans="2:16" ht="23.1">
      <c r="B247" s="260"/>
      <c r="C247" s="99"/>
      <c r="P247" s="79"/>
    </row>
    <row r="248" spans="2:16" ht="23.1">
      <c r="B248" s="260"/>
      <c r="C248" s="99"/>
      <c r="P248" s="79"/>
    </row>
    <row r="249" spans="2:16" ht="23.1">
      <c r="B249" s="260"/>
      <c r="C249" s="99"/>
      <c r="P249" s="79"/>
    </row>
    <row r="250" spans="2:16" ht="23.1">
      <c r="B250" s="260"/>
      <c r="C250" s="99"/>
      <c r="P250" s="79"/>
    </row>
    <row r="251" spans="2:16" ht="23.1">
      <c r="B251" s="260"/>
      <c r="C251" s="99"/>
      <c r="P251" s="79"/>
    </row>
    <row r="252" spans="2:16" ht="23.1">
      <c r="B252" s="260"/>
      <c r="C252" s="99"/>
      <c r="P252" s="79"/>
    </row>
    <row r="253" spans="2:16" ht="23.1">
      <c r="B253" s="260"/>
      <c r="C253" s="99"/>
      <c r="P253" s="79"/>
    </row>
    <row r="254" spans="2:16" ht="23.1">
      <c r="B254" s="260"/>
      <c r="C254" s="99"/>
      <c r="P254" s="79"/>
    </row>
    <row r="255" spans="2:16" ht="23.1">
      <c r="B255" s="260"/>
      <c r="C255" s="99"/>
      <c r="P255" s="79"/>
    </row>
    <row r="256" spans="2:16" ht="23.1">
      <c r="B256" s="260"/>
      <c r="C256" s="99"/>
      <c r="P256" s="79"/>
    </row>
    <row r="257" spans="2:16" ht="23.1">
      <c r="B257" s="260"/>
      <c r="C257" s="99"/>
      <c r="P257" s="79"/>
    </row>
    <row r="258" spans="2:16" ht="23.1">
      <c r="B258" s="260"/>
      <c r="C258" s="99"/>
      <c r="P258" s="79"/>
    </row>
    <row r="259" spans="2:16" ht="23.1">
      <c r="B259" s="260"/>
      <c r="C259" s="99"/>
      <c r="P259" s="79"/>
    </row>
    <row r="260" spans="2:16" ht="23.1">
      <c r="B260" s="260"/>
      <c r="C260" s="99"/>
      <c r="P260" s="79"/>
    </row>
    <row r="261" spans="2:16" ht="23.1">
      <c r="B261" s="260"/>
      <c r="C261" s="99"/>
      <c r="P261" s="79"/>
    </row>
    <row r="262" spans="2:16" ht="23.1">
      <c r="B262" s="260"/>
      <c r="C262" s="99"/>
      <c r="P262" s="79"/>
    </row>
    <row r="263" spans="2:16" ht="23.1">
      <c r="B263" s="260"/>
      <c r="C263" s="99"/>
      <c r="P263" s="79"/>
    </row>
    <row r="264" spans="2:16" ht="23.1">
      <c r="B264" s="260"/>
      <c r="C264" s="99"/>
      <c r="P264" s="79"/>
    </row>
    <row r="265" spans="2:16" ht="23.1">
      <c r="B265" s="260"/>
      <c r="C265" s="99"/>
      <c r="P265" s="79"/>
    </row>
    <row r="266" spans="2:16" ht="23.1">
      <c r="B266" s="260"/>
      <c r="C266" s="99"/>
      <c r="P266" s="79"/>
    </row>
    <row r="267" spans="2:16" ht="23.1">
      <c r="B267" s="260"/>
      <c r="C267" s="99"/>
      <c r="P267" s="79"/>
    </row>
    <row r="268" spans="2:16" ht="23.1">
      <c r="B268" s="260"/>
      <c r="C268" s="99"/>
      <c r="P268" s="79"/>
    </row>
    <row r="269" spans="2:16" ht="23.1">
      <c r="B269" s="260"/>
      <c r="C269" s="99"/>
      <c r="P269" s="79"/>
    </row>
    <row r="270" spans="2:16" ht="23.1">
      <c r="B270" s="260"/>
      <c r="C270" s="99"/>
      <c r="P270" s="79"/>
    </row>
    <row r="271" spans="2:16" ht="23.1">
      <c r="B271" s="260"/>
      <c r="C271" s="99"/>
      <c r="P271" s="79"/>
    </row>
    <row r="272" spans="2:16" ht="23.1">
      <c r="B272" s="260"/>
      <c r="C272" s="99"/>
      <c r="P272" s="79"/>
    </row>
    <row r="273" spans="2:16" ht="23.1">
      <c r="B273" s="260"/>
      <c r="C273" s="99"/>
      <c r="P273" s="79"/>
    </row>
    <row r="274" spans="2:16" ht="23.1">
      <c r="B274" s="260"/>
      <c r="C274" s="99"/>
      <c r="P274" s="79"/>
    </row>
    <row r="275" spans="2:16" ht="23.1">
      <c r="B275" s="260"/>
      <c r="C275" s="99"/>
      <c r="P275" s="79"/>
    </row>
    <row r="276" spans="2:16" ht="23.1">
      <c r="B276" s="260"/>
      <c r="C276" s="99"/>
      <c r="P276" s="79"/>
    </row>
    <row r="277" spans="2:16" ht="23.1">
      <c r="B277" s="260"/>
      <c r="C277" s="99"/>
      <c r="P277" s="79"/>
    </row>
    <row r="278" spans="2:16" ht="23.1">
      <c r="B278" s="260"/>
      <c r="C278" s="99"/>
      <c r="P278" s="79"/>
    </row>
    <row r="279" spans="2:16" ht="23.1">
      <c r="B279" s="260"/>
      <c r="C279" s="99"/>
      <c r="P279" s="79"/>
    </row>
    <row r="280" spans="2:16" ht="23.1">
      <c r="B280" s="260"/>
      <c r="C280" s="99"/>
      <c r="P280" s="79"/>
    </row>
    <row r="281" spans="2:16" ht="23.1">
      <c r="B281" s="260"/>
      <c r="C281" s="99"/>
      <c r="P281" s="79"/>
    </row>
    <row r="282" spans="2:16" ht="23.1">
      <c r="B282" s="260"/>
      <c r="C282" s="99"/>
      <c r="P282" s="79"/>
    </row>
    <row r="283" spans="2:16" ht="23.1">
      <c r="B283" s="260"/>
      <c r="C283" s="99"/>
      <c r="P283" s="79"/>
    </row>
    <row r="284" spans="2:16" ht="23.1">
      <c r="B284" s="260"/>
      <c r="C284" s="99"/>
      <c r="P284" s="79"/>
    </row>
    <row r="285" spans="2:16" ht="23.1">
      <c r="B285" s="260"/>
      <c r="C285" s="99"/>
      <c r="P285" s="79"/>
    </row>
    <row r="286" spans="2:16" ht="23.1">
      <c r="B286" s="260"/>
      <c r="C286" s="99"/>
      <c r="P286" s="79"/>
    </row>
    <row r="287" spans="2:16" ht="23.1">
      <c r="B287" s="260"/>
      <c r="C287" s="99"/>
      <c r="P287" s="79"/>
    </row>
    <row r="288" spans="2:16" ht="23.1">
      <c r="B288" s="260"/>
      <c r="C288" s="99"/>
      <c r="P288" s="79"/>
    </row>
    <row r="289" spans="2:16" ht="23.1">
      <c r="B289" s="260"/>
      <c r="C289" s="99"/>
      <c r="P289" s="79"/>
    </row>
    <row r="290" spans="2:16" ht="23.1">
      <c r="B290" s="260"/>
      <c r="C290" s="99"/>
      <c r="P290" s="79"/>
    </row>
    <row r="291" spans="2:16" ht="23.1">
      <c r="B291" s="260"/>
      <c r="C291" s="99"/>
      <c r="P291" s="79"/>
    </row>
    <row r="292" spans="2:16" ht="23.1">
      <c r="B292" s="260"/>
      <c r="C292" s="99"/>
      <c r="P292" s="79"/>
    </row>
    <row r="293" spans="2:16" ht="23.1">
      <c r="B293" s="260"/>
      <c r="C293" s="99"/>
      <c r="P293" s="79"/>
    </row>
    <row r="294" spans="2:16" ht="23.1">
      <c r="B294" s="260"/>
      <c r="C294" s="99"/>
      <c r="P294" s="79"/>
    </row>
    <row r="295" spans="2:16" ht="23.1">
      <c r="B295" s="260"/>
      <c r="C295" s="99"/>
      <c r="P295" s="79"/>
    </row>
    <row r="296" spans="2:16" ht="23.1">
      <c r="B296" s="260"/>
      <c r="C296" s="99"/>
      <c r="P296" s="79"/>
    </row>
    <row r="297" spans="2:16" ht="23.1">
      <c r="B297" s="260"/>
      <c r="C297" s="99"/>
      <c r="P297" s="79"/>
    </row>
    <row r="298" spans="2:16" ht="23.1">
      <c r="B298" s="260"/>
      <c r="C298" s="99"/>
      <c r="P298" s="79"/>
    </row>
    <row r="299" spans="2:16" ht="23.1">
      <c r="B299" s="260"/>
      <c r="C299" s="99"/>
      <c r="P299" s="79"/>
    </row>
    <row r="300" spans="2:16" ht="23.1">
      <c r="B300" s="260"/>
      <c r="C300" s="99"/>
      <c r="P300" s="79"/>
    </row>
    <row r="301" spans="2:16" ht="23.1">
      <c r="B301" s="260"/>
      <c r="C301" s="99"/>
      <c r="P301" s="79"/>
    </row>
    <row r="302" spans="2:16" ht="23.1">
      <c r="B302" s="260"/>
      <c r="C302" s="99"/>
      <c r="P302" s="79"/>
    </row>
    <row r="303" spans="2:16" ht="23.1">
      <c r="B303" s="260"/>
      <c r="C303" s="99"/>
      <c r="P303" s="79"/>
    </row>
    <row r="304" spans="2:16" ht="23.1">
      <c r="B304" s="260"/>
      <c r="C304" s="99"/>
      <c r="P304" s="79"/>
    </row>
    <row r="305" spans="2:16" ht="23.1">
      <c r="B305" s="260"/>
      <c r="C305" s="99"/>
      <c r="P305" s="79"/>
    </row>
    <row r="306" spans="2:16" ht="23.1">
      <c r="B306" s="260"/>
      <c r="C306" s="99"/>
      <c r="P306" s="79"/>
    </row>
    <row r="307" spans="2:16" ht="23.1">
      <c r="B307" s="260"/>
      <c r="C307" s="99"/>
      <c r="P307" s="79"/>
    </row>
    <row r="308" spans="2:16" ht="23.1">
      <c r="B308" s="260"/>
      <c r="C308" s="99"/>
      <c r="P308" s="79"/>
    </row>
    <row r="309" spans="2:16" ht="23.1">
      <c r="B309" s="260"/>
      <c r="C309" s="99"/>
      <c r="P309" s="79"/>
    </row>
    <row r="310" spans="2:16" ht="23.1">
      <c r="B310" s="260"/>
      <c r="C310" s="99"/>
      <c r="P310" s="79"/>
    </row>
    <row r="311" spans="2:16" ht="23.1">
      <c r="B311" s="260"/>
      <c r="C311" s="99"/>
      <c r="P311" s="79"/>
    </row>
    <row r="312" spans="2:16" ht="23.1">
      <c r="B312" s="260"/>
      <c r="C312" s="99"/>
      <c r="P312" s="79"/>
    </row>
    <row r="313" spans="2:16" ht="23.1">
      <c r="B313" s="260"/>
      <c r="C313" s="99"/>
      <c r="P313" s="79"/>
    </row>
    <row r="314" spans="2:16" ht="23.1">
      <c r="B314" s="260"/>
      <c r="C314" s="99"/>
      <c r="P314" s="79"/>
    </row>
    <row r="315" spans="2:16" ht="23.1">
      <c r="B315" s="260"/>
      <c r="C315" s="99"/>
      <c r="P315" s="79"/>
    </row>
    <row r="316" spans="2:16" ht="23.1">
      <c r="B316" s="260"/>
      <c r="C316" s="99"/>
      <c r="P316" s="79"/>
    </row>
    <row r="317" spans="2:16" ht="23.1">
      <c r="B317" s="260"/>
      <c r="C317" s="99"/>
      <c r="P317" s="79"/>
    </row>
    <row r="318" spans="2:16" ht="23.1">
      <c r="B318" s="260"/>
      <c r="C318" s="99"/>
      <c r="P318" s="79"/>
    </row>
    <row r="319" spans="2:16" ht="23.1">
      <c r="B319" s="260"/>
      <c r="C319" s="99"/>
      <c r="P319" s="79"/>
    </row>
    <row r="320" spans="2:16" ht="23.1">
      <c r="B320" s="260"/>
      <c r="C320" s="99"/>
      <c r="P320" s="79"/>
    </row>
    <row r="321" spans="2:16" ht="23.1">
      <c r="B321" s="260"/>
      <c r="C321" s="99"/>
      <c r="P321" s="79"/>
    </row>
    <row r="322" spans="2:16" ht="23.1">
      <c r="B322" s="260"/>
      <c r="C322" s="99"/>
      <c r="P322" s="79"/>
    </row>
    <row r="323" spans="2:16" ht="23.1">
      <c r="B323" s="260"/>
      <c r="C323" s="99"/>
      <c r="P323" s="79"/>
    </row>
    <row r="324" spans="2:16" ht="23.1">
      <c r="B324" s="260"/>
      <c r="C324" s="99"/>
      <c r="P324" s="79"/>
    </row>
    <row r="325" spans="2:16" ht="23.1">
      <c r="B325" s="260"/>
      <c r="C325" s="99"/>
      <c r="P325" s="79"/>
    </row>
    <row r="326" spans="2:16" ht="23.1">
      <c r="B326" s="260"/>
      <c r="C326" s="99"/>
      <c r="P326" s="79"/>
    </row>
    <row r="327" spans="2:16" ht="23.1">
      <c r="B327" s="260"/>
      <c r="C327" s="99"/>
      <c r="P327" s="79"/>
    </row>
    <row r="328" spans="2:16" ht="23.1">
      <c r="B328" s="260"/>
      <c r="C328" s="99"/>
      <c r="P328" s="79"/>
    </row>
    <row r="329" spans="2:16" ht="23.1">
      <c r="B329" s="260"/>
      <c r="C329" s="99"/>
      <c r="P329" s="79"/>
    </row>
    <row r="330" spans="2:16" ht="23.1">
      <c r="B330" s="260"/>
      <c r="C330" s="99"/>
      <c r="P330" s="79"/>
    </row>
    <row r="331" spans="2:16" ht="23.1">
      <c r="B331" s="260"/>
      <c r="C331" s="99"/>
      <c r="P331" s="79"/>
    </row>
    <row r="332" spans="2:16" ht="23.1">
      <c r="B332" s="260"/>
      <c r="C332" s="99"/>
      <c r="P332" s="79"/>
    </row>
    <row r="333" spans="2:16" ht="23.1">
      <c r="B333" s="260"/>
      <c r="C333" s="99"/>
      <c r="P333" s="79"/>
    </row>
    <row r="334" spans="2:16" ht="23.1">
      <c r="B334" s="260"/>
      <c r="C334" s="99"/>
      <c r="P334" s="79"/>
    </row>
    <row r="335" spans="2:16" ht="23.1">
      <c r="B335" s="260"/>
      <c r="C335" s="99"/>
      <c r="P335" s="79"/>
    </row>
    <row r="336" spans="2:16" ht="23.1">
      <c r="B336" s="260"/>
      <c r="C336" s="99"/>
      <c r="P336" s="79"/>
    </row>
    <row r="337" spans="2:16" ht="23.1">
      <c r="B337" s="260"/>
      <c r="C337" s="99"/>
      <c r="P337" s="79"/>
    </row>
    <row r="338" spans="2:16" ht="23.1">
      <c r="B338" s="260"/>
      <c r="C338" s="99"/>
      <c r="P338" s="79"/>
    </row>
    <row r="339" spans="2:16" ht="23.1">
      <c r="B339" s="260"/>
      <c r="C339" s="99"/>
      <c r="P339" s="79"/>
    </row>
    <row r="340" spans="2:16" ht="23.1">
      <c r="B340" s="260"/>
      <c r="C340" s="99"/>
      <c r="P340" s="79"/>
    </row>
    <row r="341" spans="2:16" ht="23.1">
      <c r="B341" s="260"/>
      <c r="C341" s="99"/>
      <c r="P341" s="79"/>
    </row>
    <row r="342" spans="2:16" ht="23.1">
      <c r="B342" s="260"/>
      <c r="C342" s="99"/>
      <c r="P342" s="79"/>
    </row>
    <row r="343" spans="2:16" ht="23.1">
      <c r="B343" s="260"/>
      <c r="C343" s="99"/>
      <c r="P343" s="79"/>
    </row>
    <row r="344" spans="2:16" ht="23.1">
      <c r="B344" s="260"/>
      <c r="C344" s="99"/>
      <c r="P344" s="79"/>
    </row>
    <row r="345" spans="2:16" ht="23.1">
      <c r="B345" s="260"/>
      <c r="C345" s="99"/>
      <c r="P345" s="79"/>
    </row>
    <row r="346" spans="2:16" ht="23.1">
      <c r="B346" s="260"/>
      <c r="C346" s="99"/>
      <c r="P346" s="79"/>
    </row>
    <row r="347" spans="2:16" ht="23.1">
      <c r="B347" s="260"/>
      <c r="C347" s="99"/>
      <c r="P347" s="79"/>
    </row>
    <row r="348" spans="2:16" ht="23.1">
      <c r="B348" s="260"/>
      <c r="C348" s="99"/>
      <c r="P348" s="79"/>
    </row>
    <row r="349" spans="2:16" ht="23.1">
      <c r="B349" s="260"/>
      <c r="C349" s="99"/>
      <c r="P349" s="79"/>
    </row>
    <row r="350" spans="2:16" ht="23.1">
      <c r="B350" s="260"/>
      <c r="C350" s="99"/>
      <c r="P350" s="79"/>
    </row>
    <row r="351" spans="2:16" ht="23.1">
      <c r="B351" s="260"/>
      <c r="C351" s="99"/>
      <c r="P351" s="79"/>
    </row>
    <row r="352" spans="2:16" ht="23.1">
      <c r="B352" s="260"/>
      <c r="C352" s="99"/>
      <c r="P352" s="79"/>
    </row>
    <row r="353" spans="2:16" ht="23.1">
      <c r="B353" s="260"/>
      <c r="C353" s="99"/>
      <c r="P353" s="79"/>
    </row>
    <row r="354" spans="2:16" ht="23.1">
      <c r="B354" s="260"/>
      <c r="C354" s="99"/>
      <c r="P354" s="79"/>
    </row>
    <row r="355" spans="2:16" ht="23.1">
      <c r="B355" s="260"/>
      <c r="C355" s="99"/>
      <c r="P355" s="79"/>
    </row>
    <row r="356" spans="2:16" ht="23.1">
      <c r="B356" s="260"/>
      <c r="C356" s="99"/>
      <c r="P356" s="79"/>
    </row>
    <row r="357" spans="2:16" ht="23.1">
      <c r="B357" s="260"/>
      <c r="C357" s="99"/>
      <c r="P357" s="79"/>
    </row>
    <row r="358" spans="2:16" thickBot="1">
      <c r="B358" s="260"/>
      <c r="C358" s="99"/>
      <c r="P358" s="79"/>
    </row>
    <row r="359" spans="2:16" thickBot="1">
      <c r="P359" s="79"/>
    </row>
    <row r="360" spans="2:16" thickBot="1">
      <c r="P360" s="79"/>
    </row>
    <row r="361" spans="2:16" thickBot="1">
      <c r="P361" s="79"/>
    </row>
    <row r="362" spans="2:16" thickBot="1">
      <c r="P362" s="79"/>
    </row>
    <row r="363" spans="2:16" thickBot="1">
      <c r="P363" s="79"/>
    </row>
    <row r="364" spans="2:16" thickBot="1">
      <c r="P364" s="79"/>
    </row>
    <row r="365" spans="2:16" thickBot="1">
      <c r="P365" s="79"/>
    </row>
    <row r="366" spans="2:16" thickBot="1">
      <c r="P366" s="79"/>
    </row>
    <row r="367" spans="2:16" thickBot="1">
      <c r="P367" s="79"/>
    </row>
    <row r="368" spans="2:16" thickBot="1">
      <c r="P368" s="79"/>
    </row>
    <row r="369" spans="16:16" thickBot="1">
      <c r="P369" s="79"/>
    </row>
    <row r="370" spans="16:16" thickBot="1">
      <c r="P370" s="79"/>
    </row>
    <row r="371" spans="16:16" thickBot="1">
      <c r="P371" s="79"/>
    </row>
    <row r="372" spans="16:16" thickBot="1">
      <c r="P372" s="79"/>
    </row>
    <row r="373" spans="16:16" thickBot="1">
      <c r="P373" s="79"/>
    </row>
    <row r="374" spans="16:16" thickBot="1">
      <c r="P374" s="79"/>
    </row>
    <row r="375" spans="16:16" thickBot="1">
      <c r="P375" s="79"/>
    </row>
    <row r="376" spans="16:16" thickBot="1">
      <c r="P376" s="79"/>
    </row>
    <row r="377" spans="16:16" thickBot="1">
      <c r="P377" s="79"/>
    </row>
    <row r="378" spans="16:16" thickBot="1">
      <c r="P378" s="79"/>
    </row>
    <row r="379" spans="16:16" thickBot="1">
      <c r="P379" s="79"/>
    </row>
    <row r="380" spans="16:16" thickBot="1">
      <c r="P380" s="79"/>
    </row>
    <row r="381" spans="16:16" thickBot="1">
      <c r="P381" s="79"/>
    </row>
    <row r="382" spans="16:16" thickBot="1">
      <c r="P382" s="79"/>
    </row>
    <row r="383" spans="16:16" thickBot="1">
      <c r="P383" s="79"/>
    </row>
    <row r="384" spans="16:16" thickBot="1">
      <c r="P384" s="79"/>
    </row>
    <row r="385" spans="16:16" thickBot="1">
      <c r="P385" s="79"/>
    </row>
    <row r="386" spans="16:16" thickBot="1">
      <c r="P386" s="79"/>
    </row>
    <row r="387" spans="16:16" thickBot="1">
      <c r="P387" s="79"/>
    </row>
    <row r="388" spans="16:16" thickBot="1">
      <c r="P388" s="79"/>
    </row>
    <row r="389" spans="16:16" thickBot="1">
      <c r="P389" s="79"/>
    </row>
    <row r="390" spans="16:16" thickBot="1">
      <c r="P390" s="79"/>
    </row>
    <row r="391" spans="16:16" thickBot="1">
      <c r="P391" s="79"/>
    </row>
    <row r="392" spans="16:16" thickBot="1">
      <c r="P392" s="79"/>
    </row>
    <row r="393" spans="16:16" ht="23.1"/>
    <row r="394" spans="16:16" ht="23.1"/>
    <row r="395" spans="16:16" ht="23.1"/>
    <row r="396" spans="16:16" ht="23.1"/>
    <row r="397" spans="16:16" ht="23.1"/>
    <row r="398" spans="16:16" ht="23.1"/>
    <row r="399" spans="16:16" ht="23.1"/>
    <row r="400" spans="16:16" ht="23.1"/>
    <row r="401" ht="23.1"/>
    <row r="402" ht="23.1"/>
    <row r="403" ht="23.1"/>
    <row r="404" ht="23.1"/>
    <row r="405" ht="23.1"/>
    <row r="406" ht="23.1"/>
    <row r="407" ht="23.1"/>
    <row r="408" ht="23.1"/>
    <row r="409" ht="23.1"/>
    <row r="410" ht="23.1"/>
    <row r="411" ht="23.1"/>
    <row r="412" ht="23.1"/>
    <row r="413" ht="23.1"/>
    <row r="414" ht="23.1"/>
    <row r="415" ht="23.1"/>
    <row r="416" ht="23.1"/>
    <row r="417" ht="23.1"/>
    <row r="418" ht="23.1"/>
    <row r="419" ht="23.1"/>
    <row r="420" ht="23.1"/>
    <row r="421" ht="23.1"/>
    <row r="422" ht="23.1"/>
    <row r="423" ht="23.1"/>
    <row r="424" ht="23.1"/>
    <row r="425" ht="23.1"/>
    <row r="426" ht="23.1"/>
    <row r="427" ht="23.1"/>
    <row r="428" ht="23.1"/>
    <row r="429" ht="23.1"/>
    <row r="430" ht="23.1"/>
    <row r="431" ht="23.1"/>
    <row r="432" ht="23.1"/>
    <row r="433" ht="23.1"/>
    <row r="434" ht="23.1"/>
    <row r="435" ht="23.1"/>
    <row r="436" ht="23.1"/>
    <row r="437" ht="23.1"/>
    <row r="438" ht="23.1"/>
    <row r="439" ht="23.1"/>
    <row r="440" ht="23.1"/>
    <row r="441" ht="23.1"/>
    <row r="442" ht="23.1"/>
    <row r="443" ht="23.1"/>
    <row r="444" ht="23.1"/>
    <row r="445" ht="23.1"/>
    <row r="446" ht="23.1"/>
    <row r="447" ht="23.1"/>
    <row r="448" ht="23.1"/>
    <row r="449" ht="23.1"/>
    <row r="450" ht="23.1"/>
    <row r="451" ht="23.1"/>
    <row r="452" ht="23.1"/>
    <row r="453" ht="23.1"/>
    <row r="454" ht="23.1"/>
    <row r="455" ht="23.1"/>
    <row r="456" ht="23.1"/>
    <row r="457" ht="23.1"/>
    <row r="458" ht="23.1"/>
    <row r="459" ht="23.1"/>
    <row r="460" ht="23.1"/>
    <row r="461" ht="23.1"/>
    <row r="462" ht="23.1"/>
    <row r="463" ht="23.1"/>
    <row r="464" ht="23.1"/>
    <row r="465" ht="23.1"/>
    <row r="466" ht="23.1"/>
    <row r="467" ht="23.1"/>
    <row r="468" ht="23.1"/>
    <row r="469" ht="23.1"/>
    <row r="470" ht="23.1"/>
    <row r="471" ht="23.1"/>
    <row r="472" ht="23.1"/>
    <row r="473" ht="23.1"/>
    <row r="474" ht="23.1"/>
    <row r="475" ht="23.1"/>
    <row r="476" ht="23.1"/>
    <row r="477" ht="23.1"/>
    <row r="478" ht="23.1"/>
    <row r="479" ht="23.1"/>
    <row r="480" ht="23.1"/>
    <row r="481" ht="23.1"/>
    <row r="482" ht="23.1"/>
    <row r="483" ht="23.1"/>
    <row r="484" ht="23.1"/>
    <row r="485" ht="23.1"/>
    <row r="486" ht="23.1"/>
    <row r="487" ht="23.1"/>
    <row r="488" ht="23.1"/>
    <row r="489" ht="23.1"/>
    <row r="490" ht="23.1"/>
    <row r="491" ht="23.1"/>
    <row r="492" ht="23.1"/>
    <row r="493" ht="23.1"/>
    <row r="494" ht="23.1"/>
    <row r="495" ht="23.1"/>
    <row r="496" ht="23.1"/>
    <row r="497" ht="23.1"/>
    <row r="498" ht="23.1"/>
    <row r="499" ht="23.1"/>
    <row r="500" ht="23.1"/>
    <row r="501" ht="23.1"/>
    <row r="502" ht="23.1"/>
    <row r="503" ht="23.1"/>
    <row r="504" ht="23.1"/>
    <row r="505" ht="23.1"/>
    <row r="506" ht="23.1"/>
    <row r="507" ht="23.1"/>
    <row r="508" ht="23.1"/>
    <row r="509" ht="23.1"/>
    <row r="510" ht="23.1"/>
    <row r="511" ht="23.1"/>
    <row r="512" ht="23.1"/>
    <row r="513" ht="23.1"/>
    <row r="514" ht="23.1"/>
    <row r="515" ht="23.1"/>
    <row r="516" ht="23.1"/>
    <row r="517" ht="23.1"/>
    <row r="518" ht="23.1"/>
    <row r="519" ht="23.1"/>
    <row r="520" ht="23.1"/>
    <row r="521" ht="23.1"/>
    <row r="522" ht="23.1"/>
    <row r="523" ht="23.1"/>
    <row r="524" ht="23.1"/>
    <row r="525" ht="23.1"/>
    <row r="526" ht="23.1"/>
    <row r="527" ht="23.1"/>
    <row r="528" ht="23.1"/>
    <row r="529" ht="23.1"/>
    <row r="530" ht="23.1"/>
    <row r="531" ht="23.1"/>
    <row r="532" ht="23.1"/>
    <row r="533" ht="23.1"/>
    <row r="534" ht="23.1"/>
    <row r="535" ht="23.1"/>
    <row r="536" ht="23.1"/>
    <row r="537" ht="23.1"/>
    <row r="538" ht="23.1"/>
    <row r="539" ht="23.1"/>
    <row r="540" ht="23.1"/>
    <row r="541" ht="23.1"/>
    <row r="542" ht="23.1"/>
    <row r="543" ht="23.1"/>
    <row r="544" ht="23.1"/>
    <row r="545" ht="23.1"/>
    <row r="546" ht="23.1"/>
    <row r="547" ht="23.1"/>
    <row r="548" ht="23.1"/>
    <row r="549" ht="23.1"/>
    <row r="550" ht="23.1"/>
    <row r="551" ht="23.1"/>
    <row r="552" ht="23.1"/>
    <row r="553" ht="23.1"/>
    <row r="554" ht="23.1"/>
    <row r="555" ht="23.1"/>
    <row r="556" ht="23.1"/>
    <row r="557" ht="23.1"/>
    <row r="558" ht="23.1"/>
    <row r="559" ht="23.1"/>
    <row r="560" ht="23.1"/>
    <row r="561" ht="23.1"/>
    <row r="562" ht="23.1"/>
    <row r="563" ht="23.1"/>
    <row r="564" ht="23.1"/>
    <row r="565" ht="23.1"/>
    <row r="566" ht="23.1"/>
    <row r="567" ht="23.1"/>
    <row r="568" ht="23.1"/>
    <row r="569" ht="23.1"/>
    <row r="570" ht="23.1"/>
    <row r="571" ht="23.1"/>
    <row r="572" ht="23.1"/>
    <row r="573" ht="23.1"/>
    <row r="574" ht="23.1"/>
    <row r="575" ht="23.1"/>
    <row r="576" ht="23.1"/>
    <row r="577" ht="23.1"/>
    <row r="578" ht="23.1"/>
    <row r="579" ht="23.1"/>
    <row r="580" ht="23.1"/>
    <row r="581" ht="23.1"/>
    <row r="582" ht="23.1"/>
    <row r="583" ht="23.1"/>
    <row r="584" ht="23.1"/>
    <row r="585" ht="23.1"/>
    <row r="586" ht="23.1"/>
    <row r="587" ht="23.1"/>
    <row r="588" ht="23.1"/>
    <row r="589" ht="23.1"/>
    <row r="590" ht="23.1"/>
    <row r="591" ht="23.1"/>
    <row r="592" ht="23.1"/>
    <row r="593" ht="23.1"/>
    <row r="594" ht="23.1"/>
    <row r="595" ht="23.1"/>
    <row r="596" ht="23.1"/>
    <row r="597" ht="23.1"/>
    <row r="598" ht="23.1"/>
    <row r="599" ht="23.1"/>
    <row r="600" ht="23.1"/>
    <row r="601" ht="23.1"/>
    <row r="602" ht="23.1"/>
    <row r="603" ht="23.1"/>
    <row r="604" ht="23.1"/>
    <row r="605" ht="23.1"/>
    <row r="606" ht="23.1"/>
    <row r="607" ht="23.1"/>
    <row r="608" ht="23.1"/>
    <row r="609" ht="23.1"/>
    <row r="610" ht="23.1"/>
    <row r="611" ht="23.1"/>
    <row r="612" ht="23.1"/>
    <row r="613" ht="23.1"/>
    <row r="614" ht="23.1"/>
    <row r="615" ht="23.1"/>
    <row r="616" ht="23.1"/>
    <row r="617" ht="23.1"/>
    <row r="618" ht="23.1"/>
    <row r="619" ht="23.1"/>
    <row r="620" ht="23.1"/>
    <row r="621" ht="23.1"/>
    <row r="622" ht="23.1"/>
    <row r="623" ht="23.1"/>
    <row r="624" ht="23.1"/>
    <row r="625" ht="23.1"/>
    <row r="626" ht="23.1"/>
    <row r="627" ht="23.1"/>
    <row r="628" ht="23.1"/>
    <row r="629" ht="23.1"/>
    <row r="630" ht="23.1"/>
    <row r="631" ht="23.1"/>
    <row r="632" ht="23.1"/>
    <row r="633" ht="23.1"/>
    <row r="634" ht="23.1"/>
    <row r="635" ht="23.1"/>
    <row r="636" ht="23.1"/>
    <row r="637" ht="23.1"/>
    <row r="638" ht="23.1"/>
    <row r="639" ht="23.1"/>
    <row r="640" ht="23.1"/>
    <row r="641" ht="23.1"/>
    <row r="642" ht="23.1"/>
    <row r="643" ht="23.1"/>
    <row r="644" ht="23.1"/>
    <row r="645" ht="23.1"/>
    <row r="646" ht="23.1"/>
    <row r="647" ht="23.1"/>
    <row r="648" ht="23.1"/>
    <row r="649" ht="23.1"/>
    <row r="650" ht="23.1"/>
    <row r="651" ht="23.1"/>
    <row r="652" ht="23.1"/>
    <row r="653" ht="23.1"/>
    <row r="654" ht="23.1"/>
    <row r="655" ht="23.1"/>
    <row r="656" ht="23.1"/>
    <row r="657" ht="23.1"/>
    <row r="658" ht="23.1"/>
    <row r="659" ht="23.1"/>
    <row r="660" ht="23.1"/>
    <row r="661" ht="23.1"/>
    <row r="662" ht="23.1"/>
    <row r="663" ht="23.1"/>
    <row r="664" ht="23.1"/>
    <row r="665" ht="23.1"/>
    <row r="666" ht="23.1"/>
    <row r="667" ht="23.1"/>
    <row r="668" ht="23.1"/>
    <row r="669" ht="23.1"/>
    <row r="670" ht="23.1"/>
    <row r="671" ht="23.1"/>
    <row r="672" ht="23.1"/>
    <row r="673" ht="23.1"/>
    <row r="674" ht="23.1"/>
    <row r="675" ht="23.1"/>
    <row r="676" ht="23.1"/>
    <row r="677" ht="23.1"/>
    <row r="678" ht="23.1"/>
    <row r="679" ht="23.1"/>
    <row r="680" ht="23.1"/>
    <row r="681" ht="23.1"/>
    <row r="682" ht="23.1"/>
    <row r="683" ht="23.1"/>
    <row r="684" ht="23.1"/>
    <row r="685" ht="23.1"/>
  </sheetData>
  <dataConsolidate/>
  <mergeCells count="53">
    <mergeCell ref="A40:A52"/>
    <mergeCell ref="A4:A23"/>
    <mergeCell ref="C36:C37"/>
    <mergeCell ref="C49:C52"/>
    <mergeCell ref="C47:C48"/>
    <mergeCell ref="J2:N2"/>
    <mergeCell ref="K27:K29"/>
    <mergeCell ref="C41:C44"/>
    <mergeCell ref="A2:D2"/>
    <mergeCell ref="B3:C3"/>
    <mergeCell ref="L25:L34"/>
    <mergeCell ref="L41:L45"/>
    <mergeCell ref="L5:L19"/>
    <mergeCell ref="K30:K32"/>
    <mergeCell ref="K41:K44"/>
    <mergeCell ref="C5:C8"/>
    <mergeCell ref="A24:A39"/>
    <mergeCell ref="K9:K12"/>
    <mergeCell ref="K14:K17"/>
    <mergeCell ref="K5:K8"/>
    <mergeCell ref="K18:K19"/>
    <mergeCell ref="E1:G1"/>
    <mergeCell ref="E2:G2"/>
    <mergeCell ref="C27:C29"/>
    <mergeCell ref="C30:C32"/>
    <mergeCell ref="C25:C26"/>
    <mergeCell ref="C14:C17"/>
    <mergeCell ref="C18:C19"/>
    <mergeCell ref="C22:C23"/>
    <mergeCell ref="C9:C12"/>
    <mergeCell ref="A53:A83"/>
    <mergeCell ref="K61:K66"/>
    <mergeCell ref="K68:K69"/>
    <mergeCell ref="K82:K83"/>
    <mergeCell ref="K73:K81"/>
    <mergeCell ref="K71:K72"/>
    <mergeCell ref="C71:C72"/>
    <mergeCell ref="C73:C81"/>
    <mergeCell ref="C82:C83"/>
    <mergeCell ref="K54:K60"/>
    <mergeCell ref="C61:C66"/>
    <mergeCell ref="C68:C69"/>
    <mergeCell ref="C54:C60"/>
    <mergeCell ref="L54:L69"/>
    <mergeCell ref="L71:L83"/>
    <mergeCell ref="K25:K26"/>
    <mergeCell ref="L21:L23"/>
    <mergeCell ref="K47:K48"/>
    <mergeCell ref="K36:K37"/>
    <mergeCell ref="L36:L39"/>
    <mergeCell ref="K22:K23"/>
    <mergeCell ref="L47:L52"/>
    <mergeCell ref="K49:K52"/>
  </mergeCells>
  <conditionalFormatting sqref="B5:B19">
    <cfRule type="expression" dxfId="134" priority="159">
      <formula>$E$5("Mapped")</formula>
    </cfRule>
    <cfRule type="expression" dxfId="133" priority="158">
      <formula>$J5=1</formula>
    </cfRule>
    <cfRule type="expression" dxfId="132" priority="157">
      <formula>AND($J5=0, $J5&lt;&gt;"")</formula>
    </cfRule>
  </conditionalFormatting>
  <conditionalFormatting sqref="B22:B23">
    <cfRule type="expression" dxfId="131" priority="143">
      <formula>AND($J22=0, $J22&lt;&gt;"")</formula>
    </cfRule>
    <cfRule type="expression" dxfId="130" priority="145">
      <formula>$E$5("Mapped")</formula>
    </cfRule>
    <cfRule type="expression" dxfId="129" priority="144">
      <formula>$J22=1</formula>
    </cfRule>
  </conditionalFormatting>
  <conditionalFormatting sqref="B25:B32">
    <cfRule type="expression" dxfId="128" priority="127">
      <formula>$E$5("Mapped")</formula>
    </cfRule>
    <cfRule type="expression" dxfId="127" priority="125">
      <formula>AND($J25=0, $J25&lt;&gt;"")</formula>
    </cfRule>
    <cfRule type="expression" dxfId="126" priority="126">
      <formula>$J25=1</formula>
    </cfRule>
  </conditionalFormatting>
  <conditionalFormatting sqref="B36:B37">
    <cfRule type="expression" dxfId="125" priority="104">
      <formula>AND($J36=0, $J36&lt;&gt;"")</formula>
    </cfRule>
    <cfRule type="expression" dxfId="124" priority="106">
      <formula>$E$5("Mapped")</formula>
    </cfRule>
    <cfRule type="expression" dxfId="123" priority="105">
      <formula>$J36=1</formula>
    </cfRule>
  </conditionalFormatting>
  <conditionalFormatting sqref="B41:B44">
    <cfRule type="expression" dxfId="122" priority="91">
      <formula>$E$5("Mapped")</formula>
    </cfRule>
    <cfRule type="expression" dxfId="121" priority="90">
      <formula>$J41=1</formula>
    </cfRule>
    <cfRule type="expression" dxfId="120" priority="89">
      <formula>AND($J41=0, $J41&lt;&gt;"")</formula>
    </cfRule>
  </conditionalFormatting>
  <conditionalFormatting sqref="B47:B52">
    <cfRule type="expression" dxfId="119" priority="64">
      <formula>$E$5("Mapped")</formula>
    </cfRule>
    <cfRule type="expression" dxfId="118" priority="63">
      <formula>$J47=1</formula>
    </cfRule>
    <cfRule type="expression" dxfId="117" priority="62">
      <formula>AND($J47=0, $J47&lt;&gt;"")</formula>
    </cfRule>
  </conditionalFormatting>
  <conditionalFormatting sqref="B54:B66">
    <cfRule type="expression" dxfId="116" priority="45">
      <formula>$J54=1</formula>
    </cfRule>
    <cfRule type="expression" dxfId="115" priority="46">
      <formula>$E$5("Mapped")</formula>
    </cfRule>
    <cfRule type="expression" dxfId="114" priority="44">
      <formula>AND($J54=0, $J54&lt;&gt;"")</formula>
    </cfRule>
  </conditionalFormatting>
  <conditionalFormatting sqref="B67:B69">
    <cfRule type="expression" dxfId="113" priority="29">
      <formula>$J67=1</formula>
    </cfRule>
    <cfRule type="expression" dxfId="112" priority="30">
      <formula>$E$5("Mapped")</formula>
    </cfRule>
  </conditionalFormatting>
  <conditionalFormatting sqref="B68:B69">
    <cfRule type="expression" dxfId="111" priority="28">
      <formula>AND($J68=0, $J68&lt;&gt;"")</formula>
    </cfRule>
  </conditionalFormatting>
  <conditionalFormatting sqref="B71:B83">
    <cfRule type="expression" dxfId="110" priority="2">
      <formula>$J71=1</formula>
    </cfRule>
    <cfRule type="expression" dxfId="109" priority="3">
      <formula>$E$5("Mapped")</formula>
    </cfRule>
    <cfRule type="expression" dxfId="108" priority="1">
      <formula>AND($J71=0, $J71&lt;&gt;"")</formula>
    </cfRule>
  </conditionalFormatting>
  <conditionalFormatting sqref="B21:C21">
    <cfRule type="expression" dxfId="107" priority="154">
      <formula>AND($J21=1)</formula>
    </cfRule>
    <cfRule type="expression" dxfId="106" priority="152">
      <formula>COUNTIF($J21, 0)&gt;0</formula>
    </cfRule>
  </conditionalFormatting>
  <conditionalFormatting sqref="B33:C34">
    <cfRule type="expression" dxfId="105" priority="113">
      <formula>COUNTIF($J33, 0)&gt;0</formula>
    </cfRule>
    <cfRule type="expression" dxfId="104" priority="114">
      <formula>AND($J33=0, $J33&lt;&gt;"")</formula>
    </cfRule>
    <cfRule type="expression" dxfId="103" priority="115">
      <formula>AND($J33=1)</formula>
    </cfRule>
  </conditionalFormatting>
  <conditionalFormatting sqref="B38:C39">
    <cfRule type="expression" dxfId="102" priority="97">
      <formula>AND($J38=1)</formula>
    </cfRule>
    <cfRule type="expression" dxfId="101" priority="96">
      <formula>AND($J38=0, $J38&lt;&gt;"")</formula>
    </cfRule>
    <cfRule type="expression" dxfId="100" priority="95">
      <formula>COUNTIF($J38, 0)&gt;0</formula>
    </cfRule>
  </conditionalFormatting>
  <conditionalFormatting sqref="B45:C45">
    <cfRule type="expression" dxfId="99" priority="81">
      <formula>AND($J45=0, $J45&lt;&gt;"")</formula>
    </cfRule>
    <cfRule type="expression" dxfId="98" priority="82">
      <formula>AND($J45=1)</formula>
    </cfRule>
    <cfRule type="expression" dxfId="97" priority="80">
      <formula>COUNTIF($J45, 0)&gt;0</formula>
    </cfRule>
  </conditionalFormatting>
  <conditionalFormatting sqref="B21:D21">
    <cfRule type="expression" dxfId="96" priority="153">
      <formula>AND($J21=0, $J21&lt;&gt;"")</formula>
    </cfRule>
  </conditionalFormatting>
  <conditionalFormatting sqref="B67:D67">
    <cfRule type="expression" dxfId="95" priority="40">
      <formula>AND($J67=0, $J67&lt;&gt;"")</formula>
    </cfRule>
  </conditionalFormatting>
  <conditionalFormatting sqref="C5">
    <cfRule type="expression" dxfId="94" priority="191">
      <formula>AND($J5=1, $J6=1, $J7=1, $J8=1)</formula>
    </cfRule>
    <cfRule type="expression" dxfId="93" priority="190">
      <formula>AND($J5=0, $J6=0, $J7=0, $J8=0, $J5&lt;&gt;"", $J6&lt;&gt;"", $J7&lt;&gt;"", $J8&lt;&gt;"")</formula>
    </cfRule>
    <cfRule type="expression" dxfId="92" priority="189">
      <formula>COUNTIF($J5:$J8, 0)&gt;0</formula>
    </cfRule>
  </conditionalFormatting>
  <conditionalFormatting sqref="C9">
    <cfRule type="expression" dxfId="91" priority="183">
      <formula>COUNTIF($J9:$J12, 0)&gt;0</formula>
    </cfRule>
    <cfRule type="expression" dxfId="90" priority="184">
      <formula>AND($J9=0, $J10=0, $J11=0, $J12=0, $J9&lt;&gt;"", $J10&lt;&gt;"", $J11&lt;&gt;"", $J12&lt;&gt;"")</formula>
    </cfRule>
    <cfRule type="expression" dxfId="89" priority="185">
      <formula>AND($J9=1, $J10=1, $J11=1, $J12=1)</formula>
    </cfRule>
  </conditionalFormatting>
  <conditionalFormatting sqref="C13">
    <cfRule type="expression" dxfId="88" priority="180">
      <formula>AND($J13=1)</formula>
    </cfRule>
    <cfRule type="expression" dxfId="87" priority="178">
      <formula>COUNTIF($J13, 0)&gt;0</formula>
    </cfRule>
  </conditionalFormatting>
  <conditionalFormatting sqref="C14">
    <cfRule type="expression" dxfId="86" priority="168">
      <formula>AND($J14=1, $J15=1, $J16=1, $J17=1)</formula>
    </cfRule>
    <cfRule type="expression" dxfId="85" priority="166">
      <formula>COUNTIF($J14:$J17, 0)&gt;0</formula>
    </cfRule>
    <cfRule type="expression" dxfId="84" priority="167">
      <formula>AND($J14=0, $J15=0, $J16=0, $J17=0, $J14&lt;&gt;"", $J15&lt;&gt;"", $J16&lt;&gt;"", $J17&lt;&gt;"")</formula>
    </cfRule>
  </conditionalFormatting>
  <conditionalFormatting sqref="C18">
    <cfRule type="expression" dxfId="83" priority="164">
      <formula>AND($J18=0, $J19=0, $J18&lt;&gt;"", $J19&lt;&gt;"")</formula>
    </cfRule>
    <cfRule type="expression" dxfId="82" priority="165">
      <formula>AND($J18=1, $J19=1)</formula>
    </cfRule>
    <cfRule type="expression" dxfId="81" priority="163">
      <formula>COUNTIF($J18:$J19, 0)&gt;0</formula>
    </cfRule>
  </conditionalFormatting>
  <conditionalFormatting sqref="C22">
    <cfRule type="expression" dxfId="80" priority="150">
      <formula>AND($J22=0, $J23=0, $J22&lt;&gt;"", $J23&lt;&gt;"")</formula>
    </cfRule>
    <cfRule type="expression" dxfId="79" priority="149">
      <formula>COUNTIF($J22:$J23, 0)&gt;0</formula>
    </cfRule>
    <cfRule type="expression" dxfId="78" priority="151">
      <formula>AND($J22=1, $J23=1)</formula>
    </cfRule>
  </conditionalFormatting>
  <conditionalFormatting sqref="C25">
    <cfRule type="expression" dxfId="77" priority="142">
      <formula>AND($J25=1, $J26=1)</formula>
    </cfRule>
    <cfRule type="expression" dxfId="76" priority="141">
      <formula>AND($J25=0, $J26=0, $J25&lt;&gt;"", $J26&lt;&gt;"")</formula>
    </cfRule>
    <cfRule type="expression" dxfId="75" priority="140">
      <formula>COUNTIF($J25:$J26, 0)&gt;0</formula>
    </cfRule>
  </conditionalFormatting>
  <conditionalFormatting sqref="C27">
    <cfRule type="expression" dxfId="74" priority="132">
      <formula>AND($J27=0, $J28=0, $J29=0, $J27&lt;&gt;"", $J28&lt;&gt;"", $J29&lt;&gt;"")</formula>
    </cfRule>
    <cfRule type="expression" dxfId="73" priority="131">
      <formula>COUNTIF($J27:$J29, 0)&gt;0</formula>
    </cfRule>
    <cfRule type="expression" dxfId="72" priority="133">
      <formula>AND($J27=1, $J28=1, $J29=1)</formula>
    </cfRule>
  </conditionalFormatting>
  <conditionalFormatting sqref="C30">
    <cfRule type="expression" dxfId="71" priority="122">
      <formula>COUNTIF($J30:$J32, 0)&gt;0</formula>
    </cfRule>
    <cfRule type="expression" dxfId="70" priority="123">
      <formula>AND($J30=0, $J31=0, $J32=0, $J30&lt;&gt;"", $J31&lt;&gt;"", $J32&lt;&gt;"")</formula>
    </cfRule>
    <cfRule type="expression" dxfId="69" priority="124">
      <formula>AND($J30=1, $J31=1, $J32=1)</formula>
    </cfRule>
  </conditionalFormatting>
  <conditionalFormatting sqref="C36">
    <cfRule type="expression" dxfId="68" priority="112">
      <formula>AND($J36=1, $J37=1)</formula>
    </cfRule>
    <cfRule type="expression" dxfId="67" priority="111">
      <formula>AND($J36=0, $J37=0, $J36&lt;&gt;"", $J37&lt;&gt;"")</formula>
    </cfRule>
    <cfRule type="expression" dxfId="66" priority="110">
      <formula>COUNTIF($J36:$J37, 0)&gt;0</formula>
    </cfRule>
  </conditionalFormatting>
  <conditionalFormatting sqref="C41">
    <cfRule type="expression" dxfId="65" priority="87">
      <formula>AND($J41=0, $J42=0, $J43=0, $J44=0, $J41&lt;&gt;"", $J42&lt;&gt;"", $J43&lt;&gt;"", $J44&lt;&gt;"")</formula>
    </cfRule>
    <cfRule type="expression" dxfId="64" priority="86">
      <formula>COUNTIF($J41:$J44, 0)&gt;0</formula>
    </cfRule>
    <cfRule type="expression" dxfId="63" priority="88">
      <formula>AND($J41=1, $J42=1, $J43=1, $J44=1)</formula>
    </cfRule>
  </conditionalFormatting>
  <conditionalFormatting sqref="C47">
    <cfRule type="expression" dxfId="62" priority="78">
      <formula>AND($J47=0, $J48=0, $J47&lt;&gt;"", $J48&lt;&gt;"")</formula>
    </cfRule>
    <cfRule type="expression" dxfId="61" priority="77">
      <formula>COUNTIF($J47:$J48, 0)&gt;0</formula>
    </cfRule>
    <cfRule type="expression" dxfId="60" priority="79">
      <formula>AND($J47=1, $J48=1)</formula>
    </cfRule>
  </conditionalFormatting>
  <conditionalFormatting sqref="C49">
    <cfRule type="expression" dxfId="59" priority="65">
      <formula>COUNTIF($J49:$J52, 0)&gt;0</formula>
    </cfRule>
    <cfRule type="expression" dxfId="58" priority="66">
      <formula>AND($J49=0, $J50=0, $J51=0, $J52=0, $J49&lt;&gt;"", $J50&lt;&gt;"", $J51&lt;&gt;"", $J52&lt;&gt;"")</formula>
    </cfRule>
    <cfRule type="expression" dxfId="57" priority="67">
      <formula>AND($J49=1, $J50=1, $J51=1, $J52=1)</formula>
    </cfRule>
  </conditionalFormatting>
  <conditionalFormatting sqref="C54">
    <cfRule type="expression" dxfId="56" priority="58">
      <formula>AND($J54=1, $J55=1, $J56=1, $J57=1, $J58=1, $J59=1, $J60=1)</formula>
    </cfRule>
    <cfRule type="expression" dxfId="55" priority="57">
      <formula>AND($J54=0, $J55=0, $J56=0, $J57=0, $J58=0, $J59=0, $J60=0, $J54&lt;&gt;"", $J55&lt;&gt;"", $J56&lt;&gt;"", $J57&lt;&gt;"", $J58&lt;&gt;"", $J59&lt;&gt;"", $J60&lt;&gt;"")</formula>
    </cfRule>
    <cfRule type="expression" dxfId="54" priority="56">
      <formula>COUNTIF($J54:$J60, 0)&gt;0</formula>
    </cfRule>
  </conditionalFormatting>
  <conditionalFormatting sqref="C61">
    <cfRule type="expression" dxfId="53" priority="50">
      <formula>COUNTIF($J61:$J66, 0)&gt;0</formula>
    </cfRule>
    <cfRule type="expression" dxfId="52" priority="52">
      <formula>AND($J61=1, $J62=1, $J63=1, $J64=1, $J65=1, $J66=1)</formula>
    </cfRule>
    <cfRule type="expression" dxfId="51" priority="51">
      <formula>AND($J61=0, $J62=0, $J63=0, $J64=0, $J65=0, $J66=0, $J61&lt;&gt;"", $J62&lt;&gt;"", $J63&lt;&gt;"", $J64&lt;&gt;"", $J65&lt;&gt;"", $J66&lt;&gt;"")</formula>
    </cfRule>
  </conditionalFormatting>
  <conditionalFormatting sqref="C67">
    <cfRule type="expression" dxfId="50" priority="41">
      <formula>AND($J67=1)</formula>
    </cfRule>
    <cfRule type="expression" dxfId="49" priority="39">
      <formula>COUNTIF($J67, 0)&gt;0</formula>
    </cfRule>
  </conditionalFormatting>
  <conditionalFormatting sqref="C68">
    <cfRule type="expression" dxfId="48" priority="33">
      <formula>AND($J68=1, $J69=1)</formula>
    </cfRule>
    <cfRule type="expression" dxfId="47" priority="32">
      <formula>AND($J68=0, $J69=0, $J68&lt;&gt;"", $J69&lt;&gt;"")</formula>
    </cfRule>
    <cfRule type="expression" dxfId="46" priority="31">
      <formula>COUNTIF($J68:$J69, 0)&gt;0</formula>
    </cfRule>
  </conditionalFormatting>
  <conditionalFormatting sqref="C71">
    <cfRule type="expression" dxfId="45" priority="24">
      <formula>AND($J71=1, $J72=1)</formula>
    </cfRule>
    <cfRule type="expression" dxfId="44" priority="23">
      <formula>AND($J71=0, $J72=0, $J71&lt;&gt;"", $J72&lt;&gt;"")</formula>
    </cfRule>
    <cfRule type="expression" dxfId="43" priority="22">
      <formula>COUNTIF($J71:$J72, 0)&gt;0</formula>
    </cfRule>
  </conditionalFormatting>
  <conditionalFormatting sqref="C73">
    <cfRule type="expression" dxfId="42" priority="15">
      <formula>AND($J73=1, $J74=1, $J75=1, $J76=1, $J77=1, $J78=1, $J79=1, $J80=1, $J81=1)</formula>
    </cfRule>
    <cfRule type="expression" dxfId="41" priority="14">
      <formula>AND($J73=0, $J74=0, $J75=0, $J76=0, $J77=0, $J78=0, $J79=0, $J80=0, $J81=0, $J82=0, $J73&lt;&gt;"", $J74&lt;&gt;"", $J75&lt;&gt;"", $J76&lt;&gt;"", $J77&lt;&gt;"", $J78&lt;&gt;"", $J79&lt;&gt;"", $J80&lt;&gt;"", $J81&lt;&gt;"")</formula>
    </cfRule>
    <cfRule type="expression" dxfId="40" priority="13">
      <formula>COUNTIF($J73:$J81, 0)&gt;0</formula>
    </cfRule>
  </conditionalFormatting>
  <conditionalFormatting sqref="C82">
    <cfRule type="expression" dxfId="39" priority="4">
      <formula>COUNTIF($J82:$J83, 0)&gt;0</formula>
    </cfRule>
    <cfRule type="expression" dxfId="38" priority="5">
      <formula>AND($J82=0, $J83=0, $J82&lt;&gt;"", $J83&lt;&gt;"")</formula>
    </cfRule>
    <cfRule type="expression" dxfId="37" priority="6">
      <formula>AND($J82=1, $J83=1)</formula>
    </cfRule>
  </conditionalFormatting>
  <conditionalFormatting sqref="C13:D13">
    <cfRule type="expression" dxfId="36" priority="179">
      <formula>AND($J13=0, $J13&lt;&gt;"")</formula>
    </cfRule>
  </conditionalFormatting>
  <conditionalFormatting sqref="D5:D12">
    <cfRule type="expression" dxfId="35" priority="194">
      <formula>$E$5("Mapped")</formula>
    </cfRule>
    <cfRule type="expression" dxfId="34" priority="192">
      <formula>AND($J5=0, $J5&lt;&gt;"")</formula>
    </cfRule>
    <cfRule type="expression" dxfId="33" priority="193">
      <formula>$J5=1</formula>
    </cfRule>
  </conditionalFormatting>
  <conditionalFormatting sqref="D13">
    <cfRule type="expression" dxfId="32" priority="181">
      <formula>$J13=1</formula>
    </cfRule>
    <cfRule type="expression" dxfId="31" priority="182">
      <formula>$E$5("Mapped")</formula>
    </cfRule>
  </conditionalFormatting>
  <conditionalFormatting sqref="D14:D19">
    <cfRule type="expression" dxfId="30" priority="160">
      <formula>AND($J14=0, $J14&lt;&gt;"")</formula>
    </cfRule>
    <cfRule type="expression" dxfId="29" priority="162">
      <formula>$E$5("Mapped")</formula>
    </cfRule>
    <cfRule type="expression" dxfId="28" priority="161">
      <formula>$J14=1</formula>
    </cfRule>
  </conditionalFormatting>
  <conditionalFormatting sqref="D21">
    <cfRule type="expression" dxfId="27" priority="155">
      <formula>$J21=1</formula>
    </cfRule>
    <cfRule type="expression" dxfId="26" priority="156">
      <formula>$E$5("Mapped")</formula>
    </cfRule>
  </conditionalFormatting>
  <conditionalFormatting sqref="D22:D23">
    <cfRule type="expression" dxfId="25" priority="147">
      <formula>$J22=1</formula>
    </cfRule>
    <cfRule type="expression" dxfId="24" priority="146">
      <formula>AND($J22=0, $J22&lt;&gt;"")</formula>
    </cfRule>
    <cfRule type="expression" dxfId="23" priority="148">
      <formula>$E$5("Mapped")</formula>
    </cfRule>
  </conditionalFormatting>
  <conditionalFormatting sqref="D25:D34">
    <cfRule type="expression" dxfId="22" priority="118">
      <formula>$E$5("Mapped")</formula>
    </cfRule>
    <cfRule type="expression" dxfId="21" priority="117">
      <formula>$J25=1</formula>
    </cfRule>
    <cfRule type="expression" dxfId="20" priority="116">
      <formula>AND($J25=0, $J25&lt;&gt;"")</formula>
    </cfRule>
  </conditionalFormatting>
  <conditionalFormatting sqref="D36:D39">
    <cfRule type="expression" dxfId="19" priority="98">
      <formula>AND($J36=0, $J36&lt;&gt;"")</formula>
    </cfRule>
    <cfRule type="expression" dxfId="18" priority="99">
      <formula>$J36=1</formula>
    </cfRule>
    <cfRule type="expression" dxfId="17" priority="100">
      <formula>$E$5("Mapped")</formula>
    </cfRule>
  </conditionalFormatting>
  <conditionalFormatting sqref="D41:D45">
    <cfRule type="expression" dxfId="16" priority="85">
      <formula>$E$5("Mapped")</formula>
    </cfRule>
    <cfRule type="expression" dxfId="15" priority="84">
      <formula>$J41=1</formula>
    </cfRule>
    <cfRule type="expression" dxfId="14" priority="83">
      <formula>AND($J41=0, $J41&lt;&gt;"")</formula>
    </cfRule>
  </conditionalFormatting>
  <conditionalFormatting sqref="D47:D52">
    <cfRule type="expression" dxfId="13" priority="69">
      <formula>$J47=1</formula>
    </cfRule>
    <cfRule type="expression" dxfId="12" priority="68">
      <formula>AND($J47=0, $J47&lt;&gt;"")</formula>
    </cfRule>
    <cfRule type="expression" dxfId="11" priority="70">
      <formula>$E$5("Mapped")</formula>
    </cfRule>
  </conditionalFormatting>
  <conditionalFormatting sqref="D54:D66">
    <cfRule type="expression" dxfId="10" priority="47">
      <formula>AND($J54=0, $J54&lt;&gt;"")</formula>
    </cfRule>
    <cfRule type="expression" dxfId="9" priority="48">
      <formula>$J54=1</formula>
    </cfRule>
    <cfRule type="expression" dxfId="8" priority="49">
      <formula>$E$5("Mapped")</formula>
    </cfRule>
  </conditionalFormatting>
  <conditionalFormatting sqref="D67">
    <cfRule type="expression" dxfId="7" priority="43">
      <formula>$E$5("Mapped")</formula>
    </cfRule>
    <cfRule type="expression" dxfId="6" priority="42">
      <formula>$J67=1</formula>
    </cfRule>
  </conditionalFormatting>
  <conditionalFormatting sqref="D68:D69">
    <cfRule type="expression" dxfId="5" priority="35">
      <formula>$J68=1</formula>
    </cfRule>
    <cfRule type="expression" dxfId="4" priority="34">
      <formula>AND($J68=0, $J68&lt;&gt;"")</formula>
    </cfRule>
    <cfRule type="expression" dxfId="3" priority="36">
      <formula>$E$5("Mapped")</formula>
    </cfRule>
  </conditionalFormatting>
  <conditionalFormatting sqref="D71:D83">
    <cfRule type="expression" dxfId="2" priority="9">
      <formula>$E$5("Mapped")</formula>
    </cfRule>
    <cfRule type="expression" dxfId="1" priority="8">
      <formula>$J71=1</formula>
    </cfRule>
    <cfRule type="expression" dxfId="0" priority="7">
      <formula>AND($J71=0, $J71&lt;&gt;"")</formula>
    </cfRule>
  </conditionalFormatting>
  <dataValidations count="2">
    <dataValidation type="list" allowBlank="1" showInputMessage="1" showErrorMessage="1" sqref="M3:M4" xr:uid="{B88D4E7B-837D-4671-85DE-FEB1A9C18153}">
      <formula1>$T$5:$T$14</formula1>
    </dataValidation>
    <dataValidation type="list" allowBlank="1" showInputMessage="1" showErrorMessage="1" sqref="J3:J83" xr:uid="{7BCDC5A2-F5DD-42E4-9241-B934A5D86714}">
      <formula1>"0, 1"</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r:uid="{8E3B69CA-236A-4C51-B7DE-F03038B35C21}">
          <x14:formula1>
            <xm:f>Feedback!$A$2:$A$17</xm:f>
          </x14:formula1>
          <xm:sqref>M84:N1048576</xm:sqref>
        </x14:dataValidation>
        <x14:dataValidation type="list" allowBlank="1" showInputMessage="1" showErrorMessage="1" xr:uid="{47921756-9F3A-45C3-B3DA-45D47075909F}">
          <x14:formula1>
            <xm:f>Feedback!$B$2:$B$17</xm:f>
          </x14:formula1>
          <xm:sqref>F5:F83</xm:sqref>
        </x14:dataValidation>
        <x14:dataValidation type="list" allowBlank="1" showInputMessage="1" showErrorMessage="1" xr:uid="{571F867C-AEB7-41B6-95B3-6316DB296B08}">
          <x14:formula1>
            <xm:f>Feedback!$A$2:$A$4</xm:f>
          </x14:formula1>
          <xm:sqref>M5:M83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DA202-8D69-412E-AFE9-272EB9106A57}">
  <sheetPr>
    <tabColor rgb="FF6AB651"/>
  </sheetPr>
  <dimension ref="B1:I27"/>
  <sheetViews>
    <sheetView topLeftCell="B1" workbookViewId="0">
      <selection activeCell="G3" sqref="G3"/>
    </sheetView>
  </sheetViews>
  <sheetFormatPr defaultColWidth="8.85546875" defaultRowHeight="20.100000000000001"/>
  <cols>
    <col min="1" max="1" width="8.85546875" style="134"/>
    <col min="2" max="2" width="74.5703125" style="134" bestFit="1" customWidth="1"/>
    <col min="3" max="3" width="11.85546875" style="134" bestFit="1" customWidth="1"/>
    <col min="4" max="4" width="9.140625" style="134" bestFit="1" customWidth="1"/>
    <col min="5" max="5" width="14.85546875" style="134" bestFit="1" customWidth="1"/>
    <col min="6" max="6" width="24" style="134" bestFit="1" customWidth="1"/>
    <col min="7" max="7" width="20.42578125" style="141" customWidth="1"/>
    <col min="8" max="8" width="27.42578125" style="134" bestFit="1" customWidth="1"/>
    <col min="9" max="9" width="24.85546875" style="142" bestFit="1" customWidth="1"/>
    <col min="10" max="16384" width="8.85546875" style="134"/>
  </cols>
  <sheetData>
    <row r="1" spans="2:9" ht="54" customHeight="1">
      <c r="B1" s="393" t="s">
        <v>231</v>
      </c>
      <c r="C1" s="393"/>
      <c r="D1" s="393"/>
      <c r="E1" s="393"/>
      <c r="F1" s="393"/>
      <c r="G1" s="393"/>
      <c r="H1" s="393"/>
      <c r="I1" s="393"/>
    </row>
    <row r="2" spans="2:9" ht="39.950000000000003">
      <c r="B2" s="127"/>
      <c r="C2" s="127"/>
      <c r="D2" s="127" t="s">
        <v>232</v>
      </c>
      <c r="E2" s="127" t="s">
        <v>233</v>
      </c>
      <c r="F2" s="127" t="s">
        <v>234</v>
      </c>
      <c r="G2" s="143" t="s">
        <v>235</v>
      </c>
      <c r="H2" s="127" t="s">
        <v>236</v>
      </c>
      <c r="I2" s="135" t="s">
        <v>237</v>
      </c>
    </row>
    <row r="3" spans="2:9">
      <c r="B3" s="394" t="s">
        <v>238</v>
      </c>
      <c r="C3" s="127" t="s">
        <v>239</v>
      </c>
      <c r="D3" s="127">
        <v>5</v>
      </c>
      <c r="E3" s="127">
        <v>16</v>
      </c>
      <c r="F3" s="136">
        <f t="shared" ref="F3:F10" si="0">100/E3</f>
        <v>6.25</v>
      </c>
      <c r="G3" s="143">
        <f>SUM('Mapping Template'!L5:L19)</f>
        <v>0</v>
      </c>
      <c r="H3" s="137">
        <f>(E3/E11)*100</f>
        <v>21.917808219178081</v>
      </c>
      <c r="I3" s="137">
        <f>(H3/100)*G3</f>
        <v>0</v>
      </c>
    </row>
    <row r="4" spans="2:9">
      <c r="B4" s="394"/>
      <c r="C4" s="127" t="s">
        <v>240</v>
      </c>
      <c r="D4" s="127">
        <v>2</v>
      </c>
      <c r="E4" s="127">
        <v>3</v>
      </c>
      <c r="F4" s="136">
        <f t="shared" si="0"/>
        <v>33.333333333333336</v>
      </c>
      <c r="G4" s="143">
        <f>SUM('Mapping Template'!L21:L23)</f>
        <v>0</v>
      </c>
      <c r="H4" s="137" cm="1">
        <f t="array" ref="H4">(E4/_xlfn.ANCHORARRAY(E11))*100</f>
        <v>4.10958904109589</v>
      </c>
      <c r="I4" s="137">
        <f t="shared" ref="I4:I10" si="1">(H4/100)*G4</f>
        <v>0</v>
      </c>
    </row>
    <row r="5" spans="2:9" ht="17.100000000000001" customHeight="1">
      <c r="B5" s="394" t="s">
        <v>241</v>
      </c>
      <c r="C5" s="127" t="s">
        <v>239</v>
      </c>
      <c r="D5" s="127">
        <v>5</v>
      </c>
      <c r="E5" s="127">
        <v>10</v>
      </c>
      <c r="F5" s="136">
        <f t="shared" si="0"/>
        <v>10</v>
      </c>
      <c r="G5" s="143">
        <f>SUM('Mapping Template'!L25:L34)</f>
        <v>0</v>
      </c>
      <c r="H5" s="137">
        <f>(E5/E11)*100</f>
        <v>13.698630136986301</v>
      </c>
      <c r="I5" s="137">
        <f t="shared" si="1"/>
        <v>0</v>
      </c>
    </row>
    <row r="6" spans="2:9">
      <c r="B6" s="394"/>
      <c r="C6" s="127" t="s">
        <v>240</v>
      </c>
      <c r="D6" s="127">
        <v>3</v>
      </c>
      <c r="E6" s="127">
        <v>4</v>
      </c>
      <c r="F6" s="136">
        <f t="shared" si="0"/>
        <v>25</v>
      </c>
      <c r="G6" s="143">
        <f>SUM('Mapping Template'!L36:L39)</f>
        <v>0</v>
      </c>
      <c r="H6" s="137">
        <f>(E6/E11)*100</f>
        <v>5.4794520547945202</v>
      </c>
      <c r="I6" s="137">
        <f t="shared" si="1"/>
        <v>0</v>
      </c>
    </row>
    <row r="7" spans="2:9" ht="17.100000000000001" customHeight="1">
      <c r="B7" s="394" t="s">
        <v>242</v>
      </c>
      <c r="C7" s="127" t="s">
        <v>239</v>
      </c>
      <c r="D7" s="127">
        <v>2</v>
      </c>
      <c r="E7" s="127">
        <v>5</v>
      </c>
      <c r="F7" s="136">
        <f t="shared" si="0"/>
        <v>20</v>
      </c>
      <c r="G7" s="143">
        <f>SUM('Mapping Template'!L41:L45)</f>
        <v>0</v>
      </c>
      <c r="H7" s="137">
        <f>(E7/E11)*100</f>
        <v>6.8493150684931505</v>
      </c>
      <c r="I7" s="137">
        <f t="shared" si="1"/>
        <v>0</v>
      </c>
    </row>
    <row r="8" spans="2:9">
      <c r="B8" s="394"/>
      <c r="C8" s="127" t="s">
        <v>240</v>
      </c>
      <c r="D8" s="127">
        <v>2</v>
      </c>
      <c r="E8" s="127">
        <v>6</v>
      </c>
      <c r="F8" s="136">
        <f t="shared" si="0"/>
        <v>16.666666666666668</v>
      </c>
      <c r="G8" s="143">
        <f>SUM('Mapping Template'!L47:L52)</f>
        <v>0</v>
      </c>
      <c r="H8" s="137">
        <f>(E8/E11)*100</f>
        <v>8.2191780821917799</v>
      </c>
      <c r="I8" s="137">
        <f t="shared" si="1"/>
        <v>0</v>
      </c>
    </row>
    <row r="9" spans="2:9">
      <c r="B9" s="394" t="s">
        <v>243</v>
      </c>
      <c r="C9" s="127" t="s">
        <v>239</v>
      </c>
      <c r="D9" s="127">
        <v>4</v>
      </c>
      <c r="E9" s="127">
        <v>16</v>
      </c>
      <c r="F9" s="136">
        <f t="shared" si="0"/>
        <v>6.25</v>
      </c>
      <c r="G9" s="143">
        <f>SUM('Mapping Template'!L54:L69)</f>
        <v>0</v>
      </c>
      <c r="H9" s="137">
        <f>(E9/E11)*100</f>
        <v>21.917808219178081</v>
      </c>
      <c r="I9" s="137">
        <f t="shared" si="1"/>
        <v>0</v>
      </c>
    </row>
    <row r="10" spans="2:9">
      <c r="B10" s="394"/>
      <c r="C10" s="127" t="s">
        <v>240</v>
      </c>
      <c r="D10" s="127">
        <v>3</v>
      </c>
      <c r="E10" s="127">
        <v>13</v>
      </c>
      <c r="F10" s="136">
        <f t="shared" si="0"/>
        <v>7.6923076923076925</v>
      </c>
      <c r="G10" s="143">
        <f>SUM('Mapping Template'!L71:L83)</f>
        <v>0</v>
      </c>
      <c r="H10" s="137">
        <f>(E10/E11)*100</f>
        <v>17.80821917808219</v>
      </c>
      <c r="I10" s="137">
        <f t="shared" si="1"/>
        <v>0</v>
      </c>
    </row>
    <row r="11" spans="2:9">
      <c r="B11" s="128" t="s">
        <v>244</v>
      </c>
      <c r="C11" s="129"/>
      <c r="D11" s="129">
        <f>SUM(D3:D10)</f>
        <v>26</v>
      </c>
      <c r="E11" s="129">
        <f>SUM(E3:E10)</f>
        <v>73</v>
      </c>
      <c r="F11" s="138"/>
      <c r="G11" s="144"/>
      <c r="H11" s="145">
        <f>SUM(H3:H10)</f>
        <v>100</v>
      </c>
      <c r="I11" s="139">
        <f>SUM(I3:I10)</f>
        <v>0</v>
      </c>
    </row>
    <row r="12" spans="2:9">
      <c r="B12" s="130"/>
      <c r="C12" s="130"/>
      <c r="F12" s="140"/>
    </row>
    <row r="13" spans="2:9">
      <c r="B13" s="130"/>
      <c r="C13" s="130"/>
      <c r="F13" s="140"/>
    </row>
    <row r="14" spans="2:9">
      <c r="B14" s="130"/>
      <c r="C14" s="130"/>
      <c r="F14" s="140"/>
    </row>
    <row r="15" spans="2:9">
      <c r="B15" s="130"/>
      <c r="C15" s="130"/>
    </row>
    <row r="16" spans="2:9">
      <c r="B16" s="130"/>
      <c r="C16" s="130"/>
    </row>
    <row r="17" spans="2:3">
      <c r="B17" s="130"/>
      <c r="C17" s="130"/>
    </row>
    <row r="18" spans="2:3">
      <c r="B18" s="130"/>
      <c r="C18" s="130"/>
    </row>
    <row r="19" spans="2:3">
      <c r="B19" s="130"/>
      <c r="C19" s="130"/>
    </row>
    <row r="20" spans="2:3">
      <c r="B20" s="130"/>
      <c r="C20" s="130"/>
    </row>
    <row r="21" spans="2:3">
      <c r="B21" s="130"/>
      <c r="C21" s="130"/>
    </row>
    <row r="22" spans="2:3">
      <c r="B22" s="130"/>
      <c r="C22" s="130"/>
    </row>
    <row r="23" spans="2:3">
      <c r="B23" s="130"/>
      <c r="C23" s="130"/>
    </row>
    <row r="24" spans="2:3">
      <c r="B24" s="130"/>
      <c r="C24" s="130"/>
    </row>
    <row r="25" spans="2:3">
      <c r="B25" s="130"/>
      <c r="C25" s="130"/>
    </row>
    <row r="26" spans="2:3">
      <c r="B26" s="130"/>
      <c r="C26" s="130"/>
    </row>
    <row r="27" spans="2:3">
      <c r="B27" s="130"/>
      <c r="C27" s="130"/>
    </row>
  </sheetData>
  <mergeCells count="5">
    <mergeCell ref="B1:I1"/>
    <mergeCell ref="B3:B4"/>
    <mergeCell ref="B5:B6"/>
    <mergeCell ref="B7:B8"/>
    <mergeCell ref="B9:B1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B81D9-9B1B-46FA-AA7D-69EDC4A139E7}">
  <dimension ref="A1:B17"/>
  <sheetViews>
    <sheetView workbookViewId="0">
      <selection sqref="A1:XFD1048576"/>
    </sheetView>
  </sheetViews>
  <sheetFormatPr defaultColWidth="8.85546875" defaultRowHeight="12.95"/>
  <cols>
    <col min="1" max="1" width="38.5703125" style="125" bestFit="1" customWidth="1"/>
    <col min="2" max="2" width="20.42578125" style="123" bestFit="1" customWidth="1"/>
    <col min="3" max="3" width="8.85546875" style="123"/>
    <col min="4" max="4" width="21" style="123" bestFit="1" customWidth="1"/>
    <col min="5" max="16384" width="8.85546875" style="123"/>
  </cols>
  <sheetData>
    <row r="1" spans="1:2" ht="20.100000000000001">
      <c r="A1" s="122" t="s">
        <v>245</v>
      </c>
      <c r="B1" s="122" t="s">
        <v>246</v>
      </c>
    </row>
    <row r="2" spans="1:2" ht="20.100000000000001">
      <c r="A2" s="124" t="s">
        <v>247</v>
      </c>
      <c r="B2" s="124" t="s">
        <v>248</v>
      </c>
    </row>
    <row r="3" spans="1:2" ht="20.100000000000001">
      <c r="A3" s="124" t="s">
        <v>249</v>
      </c>
      <c r="B3" s="124" t="s">
        <v>250</v>
      </c>
    </row>
    <row r="4" spans="1:2" ht="20.100000000000001">
      <c r="A4" s="125" t="s">
        <v>251</v>
      </c>
      <c r="B4" s="124" t="s">
        <v>252</v>
      </c>
    </row>
    <row r="5" spans="1:2" ht="20.100000000000001">
      <c r="A5" s="124"/>
      <c r="B5" s="124" t="s">
        <v>253</v>
      </c>
    </row>
    <row r="6" spans="1:2" ht="20.100000000000001">
      <c r="A6" s="124"/>
      <c r="B6" s="124" t="s">
        <v>254</v>
      </c>
    </row>
    <row r="7" spans="1:2" ht="20.100000000000001">
      <c r="A7" s="124"/>
      <c r="B7" s="124" t="s">
        <v>255</v>
      </c>
    </row>
    <row r="8" spans="1:2" ht="20.100000000000001">
      <c r="A8" s="124"/>
      <c r="B8" s="124" t="s">
        <v>256</v>
      </c>
    </row>
    <row r="9" spans="1:2" ht="20.100000000000001">
      <c r="A9" s="124"/>
      <c r="B9" s="124" t="s">
        <v>257</v>
      </c>
    </row>
    <row r="10" spans="1:2" ht="20.100000000000001">
      <c r="A10" s="124"/>
      <c r="B10" s="124" t="s">
        <v>258</v>
      </c>
    </row>
    <row r="11" spans="1:2" ht="20.100000000000001">
      <c r="A11" s="124"/>
      <c r="B11" s="124" t="s">
        <v>259</v>
      </c>
    </row>
    <row r="12" spans="1:2" ht="20.100000000000001">
      <c r="A12" s="124"/>
      <c r="B12" s="124" t="s">
        <v>260</v>
      </c>
    </row>
    <row r="13" spans="1:2" ht="20.100000000000001">
      <c r="A13" s="124"/>
      <c r="B13" s="124" t="s">
        <v>261</v>
      </c>
    </row>
    <row r="14" spans="1:2" ht="20.100000000000001">
      <c r="A14" s="124"/>
      <c r="B14" s="124" t="s">
        <v>262</v>
      </c>
    </row>
    <row r="15" spans="1:2" ht="20.100000000000001">
      <c r="A15" s="124"/>
      <c r="B15" s="124" t="s">
        <v>263</v>
      </c>
    </row>
    <row r="16" spans="1:2" ht="20.100000000000001">
      <c r="A16" s="124"/>
      <c r="B16" s="126" t="s">
        <v>264</v>
      </c>
    </row>
    <row r="17" spans="1:2" ht="20.100000000000001">
      <c r="A17" s="124"/>
      <c r="B17" s="124" t="s">
        <v>265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23B8C-88D1-4188-B31B-ADCA45C38745}">
  <dimension ref="B1:I24"/>
  <sheetViews>
    <sheetView workbookViewId="0">
      <selection activeCell="N7" sqref="N7"/>
    </sheetView>
  </sheetViews>
  <sheetFormatPr defaultColWidth="8.85546875" defaultRowHeight="21.6"/>
  <cols>
    <col min="1" max="1" width="8.85546875" style="120"/>
    <col min="2" max="9" width="8.85546875" style="121"/>
    <col min="10" max="16384" width="8.85546875" style="120"/>
  </cols>
  <sheetData>
    <row r="1" spans="2:9">
      <c r="B1" s="289">
        <v>6.6666667000000004</v>
      </c>
      <c r="C1" s="289">
        <v>33.299999999999997</v>
      </c>
      <c r="D1" s="289">
        <v>10</v>
      </c>
      <c r="E1" s="289">
        <v>25</v>
      </c>
      <c r="F1" s="289">
        <v>20</v>
      </c>
      <c r="G1" s="289">
        <v>16.6666667</v>
      </c>
      <c r="H1" s="289">
        <v>6.25</v>
      </c>
      <c r="I1" s="289">
        <v>7.6923076899999998</v>
      </c>
    </row>
    <row r="2" spans="2:9" s="118" customFormat="1">
      <c r="B2" s="116" t="s">
        <v>266</v>
      </c>
      <c r="C2" s="117" t="s">
        <v>267</v>
      </c>
      <c r="D2" s="116" t="s">
        <v>268</v>
      </c>
      <c r="E2" s="116" t="s">
        <v>269</v>
      </c>
      <c r="F2" s="116" t="s">
        <v>270</v>
      </c>
      <c r="G2" s="116" t="s">
        <v>271</v>
      </c>
      <c r="H2" s="116" t="s">
        <v>272</v>
      </c>
      <c r="I2" s="116" t="s">
        <v>273</v>
      </c>
    </row>
    <row r="3" spans="2:9">
      <c r="B3" s="119">
        <f>IF('Mapping Template'!J5=1,B$1,0)</f>
        <v>0</v>
      </c>
      <c r="C3" s="287">
        <f>IF('Mapping Template'!J21=1,C$1,0)</f>
        <v>0</v>
      </c>
      <c r="D3" s="119">
        <f>IF('Mapping Template'!J25=1,D$1,0)</f>
        <v>0</v>
      </c>
      <c r="E3" s="119">
        <f>IF('Mapping Template'!J36=1,E$1,0)</f>
        <v>0</v>
      </c>
      <c r="F3" s="119">
        <f>IF('Mapping Template'!J41=1,F$1,0)</f>
        <v>0</v>
      </c>
      <c r="G3" s="119">
        <f>IF('Mapping Template'!J47=1,G$1,0)</f>
        <v>0</v>
      </c>
      <c r="H3" s="119">
        <f>IF('Mapping Template'!J54=1,H$1,0)</f>
        <v>0</v>
      </c>
      <c r="I3" s="119">
        <f>IF('Mapping Template'!J71=1,I$1,0)</f>
        <v>0</v>
      </c>
    </row>
    <row r="4" spans="2:9">
      <c r="B4" s="119">
        <f>IF('Mapping Template'!J6=1,B$1,0)</f>
        <v>0</v>
      </c>
      <c r="C4" s="287">
        <f>IF('Mapping Template'!J22=1,C$1,0)</f>
        <v>0</v>
      </c>
      <c r="D4" s="119">
        <f>IF('Mapping Template'!J26=1,D$1,0)</f>
        <v>0</v>
      </c>
      <c r="E4" s="119">
        <f>IF('Mapping Template'!J37=1,E$1,0)</f>
        <v>0</v>
      </c>
      <c r="F4" s="119">
        <f>IF('Mapping Template'!J42=1,F$1,0)</f>
        <v>0</v>
      </c>
      <c r="G4" s="119">
        <f>IF('Mapping Template'!J48=1,G$1,0)</f>
        <v>0</v>
      </c>
      <c r="H4" s="119">
        <f>IF('Mapping Template'!J55=1,H$1,0)</f>
        <v>0</v>
      </c>
      <c r="I4" s="119">
        <f>IF('Mapping Template'!J72=1,I$1,0)</f>
        <v>0</v>
      </c>
    </row>
    <row r="5" spans="2:9">
      <c r="B5" s="119">
        <f>IF('Mapping Template'!J7=1,B$1,0)</f>
        <v>0</v>
      </c>
      <c r="C5" s="288">
        <f>IF('Mapping Template'!J23=1,C$1,0)</f>
        <v>0</v>
      </c>
      <c r="D5" s="119">
        <f>IF('Mapping Template'!J27=1,D$1,0)</f>
        <v>0</v>
      </c>
      <c r="E5" s="119">
        <f>IF('Mapping Template'!J38=1,E$1,0)</f>
        <v>0</v>
      </c>
      <c r="F5" s="119">
        <f>IF('Mapping Template'!J43=1,F$1,0)</f>
        <v>0</v>
      </c>
      <c r="G5" s="119">
        <f>IF('Mapping Template'!J49=1,G$1,0)</f>
        <v>0</v>
      </c>
      <c r="H5" s="119">
        <f>IF('Mapping Template'!J56=1,H$1,0)</f>
        <v>0</v>
      </c>
      <c r="I5" s="119">
        <f>IF('Mapping Template'!J73=1,I$1,0)</f>
        <v>0</v>
      </c>
    </row>
    <row r="6" spans="2:9">
      <c r="B6" s="119">
        <f>IF('Mapping Template'!J8=1,B$1,0)</f>
        <v>0</v>
      </c>
      <c r="D6" s="119">
        <f>IF('Mapping Template'!J28=1,D$1,0)</f>
        <v>0</v>
      </c>
      <c r="E6" s="119">
        <f>IF('Mapping Template'!J39=1,E$1,0)</f>
        <v>0</v>
      </c>
      <c r="F6" s="119">
        <f>IF('Mapping Template'!J44=1,F$1,0)</f>
        <v>0</v>
      </c>
      <c r="G6" s="119">
        <f>IF('Mapping Template'!J50=1,G$1,0)</f>
        <v>0</v>
      </c>
      <c r="H6" s="119">
        <f>IF('Mapping Template'!J57=1,H$1,0)</f>
        <v>0</v>
      </c>
      <c r="I6" s="119">
        <f>IF('Mapping Template'!J74=1,I$1,0)</f>
        <v>0</v>
      </c>
    </row>
    <row r="7" spans="2:9">
      <c r="B7" s="119">
        <f>IF('Mapping Template'!J9=1,B$1,0)</f>
        <v>0</v>
      </c>
      <c r="D7" s="119">
        <f>IF('Mapping Template'!J29=1,D$1,0)</f>
        <v>0</v>
      </c>
      <c r="F7" s="119">
        <f>IF('Mapping Template'!J45=1,F$1,0)</f>
        <v>0</v>
      </c>
      <c r="G7" s="119">
        <f>IF('Mapping Template'!J51=1,G$1,0)</f>
        <v>0</v>
      </c>
      <c r="H7" s="119">
        <f>IF('Mapping Template'!J58=1,H$1,0)</f>
        <v>0</v>
      </c>
      <c r="I7" s="119">
        <f>IF('Mapping Template'!J75=1,I$1,0)</f>
        <v>0</v>
      </c>
    </row>
    <row r="8" spans="2:9">
      <c r="B8" s="119">
        <f>IF('Mapping Template'!J10=1,B$1,0)</f>
        <v>0</v>
      </c>
      <c r="D8" s="119">
        <f>IF('Mapping Template'!J30=1,D$1,0)</f>
        <v>0</v>
      </c>
      <c r="G8" s="119">
        <f>IF('Mapping Template'!J52=1,G$1,0)</f>
        <v>0</v>
      </c>
      <c r="H8" s="119">
        <f>IF('Mapping Template'!J59=1,H$1,0)</f>
        <v>0</v>
      </c>
      <c r="I8" s="119">
        <f>IF('Mapping Template'!J76=1,I$1,0)</f>
        <v>0</v>
      </c>
    </row>
    <row r="9" spans="2:9">
      <c r="B9" s="119">
        <f>IF('Mapping Template'!J11=1,B$1,0)</f>
        <v>0</v>
      </c>
      <c r="D9" s="119">
        <f>IF('Mapping Template'!J31=1,D$1,0)</f>
        <v>0</v>
      </c>
      <c r="H9" s="119">
        <f>IF('Mapping Template'!J60=1,H$1,0)</f>
        <v>0</v>
      </c>
      <c r="I9" s="119">
        <f>IF('Mapping Template'!J77=1,I$1,0)</f>
        <v>0</v>
      </c>
    </row>
    <row r="10" spans="2:9">
      <c r="B10" s="119">
        <f>IF('Mapping Template'!J12=1,B$1,0)</f>
        <v>0</v>
      </c>
      <c r="D10" s="119">
        <f>IF('Mapping Template'!J32=1,D$1,0)</f>
        <v>0</v>
      </c>
      <c r="H10" s="119">
        <f>IF('Mapping Template'!J61=1,H$1,0)</f>
        <v>0</v>
      </c>
      <c r="I10" s="119">
        <f>IF('Mapping Template'!J78=1,I$1,0)</f>
        <v>0</v>
      </c>
    </row>
    <row r="11" spans="2:9">
      <c r="B11" s="119">
        <f>IF('Mapping Template'!J13=1,B$1,0)</f>
        <v>0</v>
      </c>
      <c r="D11" s="119">
        <f>IF('Mapping Template'!J33=1,D$1,0)</f>
        <v>0</v>
      </c>
      <c r="H11" s="119">
        <f>IF('Mapping Template'!J62=1,H$1,0)</f>
        <v>0</v>
      </c>
      <c r="I11" s="119">
        <f>IF('Mapping Template'!J79=1,I$1,0)</f>
        <v>0</v>
      </c>
    </row>
    <row r="12" spans="2:9">
      <c r="B12" s="119">
        <f>IF('Mapping Template'!J14=1,B$1,0)</f>
        <v>0</v>
      </c>
      <c r="D12" s="119">
        <f>IF('Mapping Template'!J34=1,D$1,0)</f>
        <v>0</v>
      </c>
      <c r="H12" s="119">
        <f>IF('Mapping Template'!J63=1,H$1,0)</f>
        <v>0</v>
      </c>
      <c r="I12" s="119">
        <f>IF('Mapping Template'!J80=1,I$1,0)</f>
        <v>0</v>
      </c>
    </row>
    <row r="13" spans="2:9">
      <c r="B13" s="119">
        <f>IF('Mapping Template'!J15=1,B$1,0)</f>
        <v>0</v>
      </c>
      <c r="H13" s="119">
        <f>IF('Mapping Template'!J64=1,H$1,0)</f>
        <v>0</v>
      </c>
      <c r="I13" s="119">
        <f>IF('Mapping Template'!J81=1,I$1,0)</f>
        <v>0</v>
      </c>
    </row>
    <row r="14" spans="2:9">
      <c r="B14" s="119">
        <f>IF('Mapping Template'!J16=1,B$1,0)</f>
        <v>0</v>
      </c>
      <c r="H14" s="119">
        <f>IF('Mapping Template'!J65=1,H$1,0)</f>
        <v>0</v>
      </c>
      <c r="I14" s="119">
        <f>IF('Mapping Template'!J82=1,I$1,0)</f>
        <v>0</v>
      </c>
    </row>
    <row r="15" spans="2:9">
      <c r="B15" s="119">
        <f>IF('Mapping Template'!J17=1,B$1,0)</f>
        <v>0</v>
      </c>
      <c r="H15" s="119">
        <f>IF('Mapping Template'!J66=1,H$1,0)</f>
        <v>0</v>
      </c>
      <c r="I15" s="119">
        <f>IF('Mapping Template'!J83=1,I$1,0)</f>
        <v>0</v>
      </c>
    </row>
    <row r="16" spans="2:9">
      <c r="B16" s="119">
        <f>IF('Mapping Template'!J18=1,B$1,0)</f>
        <v>0</v>
      </c>
      <c r="H16" s="119">
        <f>IF('Mapping Template'!J67=1,H$1,0)</f>
        <v>0</v>
      </c>
    </row>
    <row r="17" spans="2:8">
      <c r="B17" s="119">
        <f>IF('Mapping Template'!J19=1,B$1,0)</f>
        <v>0</v>
      </c>
      <c r="H17" s="119">
        <f>IF('Mapping Template'!J68=1,H$1,0)</f>
        <v>0</v>
      </c>
    </row>
    <row r="18" spans="2:8">
      <c r="B18" s="41"/>
      <c r="H18" s="119">
        <f>IF('Mapping Template'!J69=1,H$1,0)</f>
        <v>0</v>
      </c>
    </row>
    <row r="19" spans="2:8">
      <c r="B19" s="41"/>
    </row>
    <row r="20" spans="2:8">
      <c r="B20" s="41"/>
    </row>
    <row r="21" spans="2:8">
      <c r="B21" s="41"/>
    </row>
    <row r="22" spans="2:8">
      <c r="B22" s="41"/>
    </row>
    <row r="23" spans="2:8">
      <c r="B23" s="41"/>
    </row>
    <row r="24" spans="2:8">
      <c r="B24" s="41"/>
    </row>
  </sheetData>
  <phoneticPr fontId="2"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717a2cc-f512-4d49-8f27-545b42fa0c9a">
      <Terms xmlns="http://schemas.microsoft.com/office/infopath/2007/PartnerControls"/>
    </lcf76f155ced4ddcb4097134ff3c332f>
    <TaxCatchAll xmlns="c1745aab-47d5-421a-999d-4b79c06ba2f6" xsi:nil="true"/>
    <_Flow_SignoffStatus xmlns="2717a2cc-f512-4d49-8f27-545b42fa0c9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68ACCC5C12735428668C0A4F421A8A4" ma:contentTypeVersion="23" ma:contentTypeDescription="Create a new document." ma:contentTypeScope="" ma:versionID="548e0bedd9c8814533e4015ae26897ac">
  <xsd:schema xmlns:xsd="http://www.w3.org/2001/XMLSchema" xmlns:xs="http://www.w3.org/2001/XMLSchema" xmlns:p="http://schemas.microsoft.com/office/2006/metadata/properties" xmlns:ns2="2717a2cc-f512-4d49-8f27-545b42fa0c9a" xmlns:ns3="c1745aab-47d5-421a-999d-4b79c06ba2f6" targetNamespace="http://schemas.microsoft.com/office/2006/metadata/properties" ma:root="true" ma:fieldsID="b04f60d391bd087fa6da6dd5e7140072" ns2:_="" ns3:_="">
    <xsd:import namespace="2717a2cc-f512-4d49-8f27-545b42fa0c9a"/>
    <xsd:import namespace="c1745aab-47d5-421a-999d-4b79c06ba2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17a2cc-f512-4d49-8f27-545b42fa0c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537b0d9-0695-4785-b339-d0789b8fd7f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_Flow_SignoffStatus" ma:index="25" nillable="true" ma:displayName="Sign-off status" ma:internalName="Sign_x002d_off_x0020_status">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1745aab-47d5-421a-999d-4b79c06ba2f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1537d01c-706d-4d61-b5b0-24050e8d5561}" ma:internalName="TaxCatchAll" ma:showField="CatchAllData" ma:web="c1745aab-47d5-421a-999d-4b79c06ba2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7D1E921-E607-434B-A88A-2F89389D5031}"/>
</file>

<file path=customXml/itemProps2.xml><?xml version="1.0" encoding="utf-8"?>
<ds:datastoreItem xmlns:ds="http://schemas.openxmlformats.org/officeDocument/2006/customXml" ds:itemID="{2BC3B7C8-B04C-4AF7-8DFF-FCDDF33B4835}"/>
</file>

<file path=customXml/itemProps3.xml><?xml version="1.0" encoding="utf-8"?>
<ds:datastoreItem xmlns:ds="http://schemas.openxmlformats.org/officeDocument/2006/customXml" ds:itemID="{9FC5DF7C-7D61-4A82-89AC-C7E507609D7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Sophie Bray</dc:creator>
  <cp:keywords/>
  <dc:description/>
  <cp:lastModifiedBy/>
  <cp:revision/>
  <dcterms:created xsi:type="dcterms:W3CDTF">2021-10-27T10:45:58Z</dcterms:created>
  <dcterms:modified xsi:type="dcterms:W3CDTF">2026-01-07T08:30:36Z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0x010100268ACCC5C12735428668C0A4F421A8A4</vt:lpwstr>
  </property>
  <property fmtid="{D5CDD505-2E9C-101B-9397-08002B2CF9AE}" pid="3" name="MediaServiceImageTags">
    <vt:lpwstr/>
  </property>
</Properties>
</file>