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Populations/"/>
    </mc:Choice>
  </mc:AlternateContent>
  <xr:revisionPtr revIDLastSave="455" documentId="8_{B3E6F240-661F-478E-909F-52D224A6BF30}" xr6:coauthVersionLast="47" xr6:coauthVersionMax="47" xr10:uidLastSave="{F755341A-5C27-49A6-A116-EA50B3CE30D4}"/>
  <bookViews>
    <workbookView xWindow="22932" yWindow="-108" windowWidth="23256" windowHeight="12456" tabRatio="676" activeTab="1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8" i="2" l="1"/>
  <c r="K87" i="2"/>
  <c r="K85" i="2"/>
  <c r="K84" i="2"/>
  <c r="K81" i="2"/>
  <c r="K82" i="2"/>
  <c r="K74" i="2"/>
  <c r="K60" i="2"/>
  <c r="K61" i="2"/>
  <c r="K59" i="2"/>
  <c r="K53" i="2"/>
  <c r="K42" i="2"/>
  <c r="K43" i="2"/>
  <c r="K41" i="2"/>
  <c r="K10" i="2"/>
  <c r="K9" i="2"/>
  <c r="K7" i="2"/>
  <c r="K5" i="2" a="1"/>
  <c r="K5" i="2" s="1"/>
  <c r="K14" i="2" a="1"/>
  <c r="K14" i="2"/>
  <c r="K12" i="2" a="1"/>
  <c r="K12" i="2" s="1"/>
  <c r="K32" i="2" a="1"/>
  <c r="K32" i="2" s="1"/>
  <c r="S6" i="4" l="1"/>
  <c r="S5" i="4"/>
  <c r="R6" i="4"/>
  <c r="R5" i="4"/>
  <c r="Q6" i="4"/>
  <c r="Q5" i="4"/>
  <c r="P6" i="4"/>
  <c r="P7" i="4"/>
  <c r="P8" i="4"/>
  <c r="P5" i="4"/>
  <c r="N5" i="4"/>
  <c r="H6" i="4"/>
  <c r="H7" i="4"/>
  <c r="G6" i="4"/>
  <c r="G7" i="4"/>
  <c r="G8" i="4"/>
  <c r="G9" i="4"/>
  <c r="G10" i="4"/>
  <c r="G11" i="4"/>
  <c r="G12" i="4"/>
  <c r="B6" i="4"/>
  <c r="B7" i="4"/>
  <c r="H20" i="5"/>
  <c r="D21" i="5"/>
  <c r="E21" i="5"/>
  <c r="H19" i="5" s="1"/>
  <c r="F20" i="5"/>
  <c r="F19" i="5"/>
  <c r="K76" i="2" a="1"/>
  <c r="K76" i="2" s="1"/>
  <c r="K72" i="2" a="1"/>
  <c r="K72" i="2" s="1"/>
  <c r="K68" i="2" a="1"/>
  <c r="K68" i="2" s="1"/>
  <c r="K63" i="2" a="1"/>
  <c r="K63" i="2" s="1"/>
  <c r="K57" i="2"/>
  <c r="K54" i="2" a="1"/>
  <c r="K54" i="2" s="1"/>
  <c r="K48" i="2" a="1"/>
  <c r="K48" i="2" s="1"/>
  <c r="K45" i="2" a="1"/>
  <c r="K45" i="2" s="1"/>
  <c r="K30" i="2"/>
  <c r="K29" i="2"/>
  <c r="K28" i="2"/>
  <c r="K27" i="2"/>
  <c r="K23" i="2" a="1"/>
  <c r="K23" i="2" s="1"/>
  <c r="K19" i="2" a="1"/>
  <c r="K19" i="2" s="1"/>
  <c r="K16" i="2" a="1"/>
  <c r="K16" i="2" s="1"/>
  <c r="O6" i="4"/>
  <c r="O7" i="4"/>
  <c r="O5" i="4"/>
  <c r="L72" i="2" s="1"/>
  <c r="N6" i="4"/>
  <c r="N7" i="4"/>
  <c r="M6" i="4"/>
  <c r="M7" i="4"/>
  <c r="M8" i="4"/>
  <c r="M5" i="4"/>
  <c r="L6" i="4"/>
  <c r="L7" i="4"/>
  <c r="L5" i="4"/>
  <c r="K6" i="4"/>
  <c r="K7" i="4"/>
  <c r="K8" i="4"/>
  <c r="K9" i="4"/>
  <c r="K5" i="4"/>
  <c r="J6" i="4"/>
  <c r="J7" i="4"/>
  <c r="J8" i="4"/>
  <c r="J5" i="4"/>
  <c r="I6" i="4"/>
  <c r="I5" i="4"/>
  <c r="L45" i="2" s="1"/>
  <c r="H5" i="4"/>
  <c r="G5" i="4"/>
  <c r="F6" i="4"/>
  <c r="F7" i="4"/>
  <c r="F8" i="4"/>
  <c r="F9" i="4"/>
  <c r="F10" i="4"/>
  <c r="F11" i="4"/>
  <c r="F12" i="4"/>
  <c r="F5" i="4"/>
  <c r="E6" i="4"/>
  <c r="E7" i="4"/>
  <c r="E5" i="4"/>
  <c r="D6" i="4"/>
  <c r="D7" i="4"/>
  <c r="D8" i="4"/>
  <c r="D9" i="4"/>
  <c r="D10" i="4"/>
  <c r="D5" i="4"/>
  <c r="C6" i="4"/>
  <c r="C5" i="4"/>
  <c r="B5" i="4"/>
  <c r="H18" i="5"/>
  <c r="F17" i="5"/>
  <c r="F18" i="5"/>
  <c r="F16" i="5"/>
  <c r="F15" i="5"/>
  <c r="F14" i="5"/>
  <c r="F13" i="5"/>
  <c r="F12" i="5"/>
  <c r="F11" i="5"/>
  <c r="F10" i="5"/>
  <c r="F9" i="5"/>
  <c r="F8" i="5"/>
  <c r="F7" i="5"/>
  <c r="F5" i="5"/>
  <c r="F6" i="5"/>
  <c r="F4" i="5"/>
  <c r="F3" i="5"/>
  <c r="L81" i="2" l="1"/>
  <c r="L87" i="2"/>
  <c r="G20" i="5" s="1"/>
  <c r="I20" i="5" s="1"/>
  <c r="L41" i="2"/>
  <c r="G9" i="5" s="1"/>
  <c r="L59" i="2"/>
  <c r="G13" i="5" s="1"/>
  <c r="L84" i="2"/>
  <c r="G19" i="5" s="1"/>
  <c r="I19" i="5" s="1"/>
  <c r="L23" i="2"/>
  <c r="G7" i="5" s="1"/>
  <c r="L53" i="2"/>
  <c r="L5" i="2"/>
  <c r="L12" i="2"/>
  <c r="L9" i="2"/>
  <c r="G4" i="5" s="1"/>
  <c r="L48" i="2"/>
  <c r="G11" i="5" s="1"/>
  <c r="L63" i="2"/>
  <c r="G14" i="5" s="1"/>
  <c r="L68" i="2"/>
  <c r="G15" i="5" s="1"/>
  <c r="L32" i="2"/>
  <c r="G8" i="5" s="1"/>
  <c r="L76" i="2"/>
  <c r="G17" i="5" s="1"/>
  <c r="L19" i="2"/>
  <c r="G6" i="5" s="1"/>
  <c r="G10" i="5"/>
  <c r="G18" i="5"/>
  <c r="I18" i="5" s="1"/>
  <c r="G16" i="5"/>
  <c r="H17" i="5"/>
  <c r="H14" i="5"/>
  <c r="H4" i="5" a="1"/>
  <c r="H4" i="5" s="1"/>
  <c r="H8" i="5"/>
  <c r="H9" i="5"/>
  <c r="H15" i="5"/>
  <c r="H7" i="5"/>
  <c r="H16" i="5"/>
  <c r="H3" i="5"/>
  <c r="H11" i="5"/>
  <c r="H12" i="5"/>
  <c r="H5" i="5"/>
  <c r="H13" i="5"/>
  <c r="H10" i="5"/>
  <c r="H6" i="5"/>
  <c r="H21" i="5" l="1"/>
  <c r="I17" i="5"/>
  <c r="I4" i="5"/>
  <c r="I6" i="5"/>
  <c r="I7" i="5"/>
  <c r="I8" i="5"/>
  <c r="I9" i="5"/>
  <c r="I11" i="5"/>
  <c r="G5" i="5"/>
  <c r="I5" i="5" s="1"/>
  <c r="I15" i="5"/>
  <c r="G12" i="5"/>
  <c r="I12" i="5" s="1"/>
  <c r="I13" i="5"/>
  <c r="I10" i="5"/>
  <c r="I14" i="5"/>
  <c r="I16" i="5"/>
  <c r="G3" i="5"/>
  <c r="I3" i="5" l="1"/>
  <c r="I21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<sst xmlns="http://schemas.openxmlformats.org/spreadsheetml/2006/main" count="327" uniqueCount="260">
  <si>
    <t>Working with Children Mapping Template</t>
  </si>
  <si>
    <t>Edition: V2.1</t>
  </si>
  <si>
    <t>Publication date: 15th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</si>
  <si>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</si>
  <si>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</si>
  <si>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</si>
  <si>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</si>
  <si>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</si>
  <si>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</si>
  <si>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</si>
  <si>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</si>
  <si>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</si>
  <si>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</si>
  <si>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</si>
  <si>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</si>
  <si>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</si>
  <si>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</si>
  <si>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14/01/25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</si>
  <si>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</si>
  <si>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</si>
  <si>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</si>
  <si>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</si>
  <si>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</si>
  <si>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</si>
  <si>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Working with Children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</si>
  <si>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</si>
  <si>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</si>
  <si>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</si>
  <si>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</si>
  <si>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</si>
  <si>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</si>
  <si>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</si>
  <si>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</si>
  <si>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</si>
  <si>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</si>
  <si>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</si>
  <si>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</si>
  <si>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</si>
  <si>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</si>
  <si>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</si>
  <si>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</si>
  <si>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</si>
  <si>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 The rights of a child and their access to sport and physical activity</t>
  </si>
  <si>
    <t>Ref </t>
  </si>
  <si>
    <t>Knowledge and Understanding (K&amp;U):</t>
  </si>
  <si>
    <t>Those working with children must:</t>
  </si>
  <si>
    <t>K1.1.1 &amp; K1.1.2</t>
  </si>
  <si>
    <t>United Nations Convention on the Rights of the Child (UNCRC)</t>
  </si>
  <si>
    <t>·     Identify the components of the UNCRC, including the right to: ­   Education.
­   Play.
­   Health.
­   Respect for privacy and family life.</t>
  </si>
  <si>
    <t>·     Describe the application of the UNCRC in sport and physical activity.</t>
  </si>
  <si>
    <t>K1.2</t>
  </si>
  <si>
    <t>UNESCO International Charter of Physical Activity and Sport</t>
  </si>
  <si>
    <t>·     Describe the UNESCO guidelines on access to sport and physical activity.</t>
  </si>
  <si>
    <t>Skills: </t>
  </si>
  <si>
    <t>Those working with children must be able to:</t>
  </si>
  <si>
    <t>S1.1</t>
  </si>
  <si>
    <t>Support the rights of the child</t>
  </si>
  <si>
    <t>·     Develop and deliver activities in accordance with the UNCRC.</t>
  </si>
  <si>
    <t>S1.2</t>
  </si>
  <si>
    <t>Support accessibility of sport and physical activity</t>
  </si>
  <si>
    <t>·     Develop and deliver activities in accordance with the UNESCO guidelines on access to sport and physical activity.</t>
  </si>
  <si>
    <t>2. Safe and inclusive practice when working with children</t>
  </si>
  <si>
    <t>K&amp;U</t>
  </si>
  <si>
    <t>K2.1.1 &amp; K2.1.2</t>
  </si>
  <si>
    <t>Safe environments</t>
  </si>
  <si>
    <t>·     Identify what is a safe environment for a child.</t>
  </si>
  <si>
    <t>·     Detail the process for challenging when environments are deemed unsafe.</t>
  </si>
  <si>
    <t>K2.2.1 &amp;  K2.2.2</t>
  </si>
  <si>
    <t>Safe practice</t>
  </si>
  <si>
    <t>·     Describe the professional boundaries required when working with children.</t>
  </si>
  <si>
    <t>·     Detail the process for challenging when practice and / or activities are deemed unsafe.</t>
  </si>
  <si>
    <t>K2.3.1 &amp; K2.3.2</t>
  </si>
  <si>
    <t>Inclusive practice</t>
  </si>
  <si>
    <t>·     Describe the importance of providing inclusive practice.</t>
  </si>
  <si>
    <t>·     Identify the elements of an inclusive environment.</t>
  </si>
  <si>
    <t>S2.1.1, S2.1.2 &amp; S2.1.3</t>
  </si>
  <si>
    <t>Safe and inclusive delivery</t>
  </si>
  <si>
    <t>·     Provide an inclusive and safe sport and physical activity environment for children.</t>
  </si>
  <si>
    <t>·     Demonstrate delivery of inclusive activities for children.</t>
  </si>
  <si>
    <t>·     Adhere to appropriate procedures, and professional standards.</t>
  </si>
  <si>
    <t>3. The development stages of children</t>
  </si>
  <si>
    <t>K3.1.1, K3.1.2, K3.1.3 &amp; K3.1.4</t>
  </si>
  <si>
    <t>Child development models</t>
  </si>
  <si>
    <t>·     Describe whole child development through different domains: e.g. physical, social, emotional, cognitive.</t>
  </si>
  <si>
    <t>·     Identify the relationship between the different domains.</t>
  </si>
  <si>
    <t>·     Identify a range of child development models: e.g. Youth Physical Development Model.</t>
  </si>
  <si>
    <t>·     Explain the application of a child development model in sport and physical activity.</t>
  </si>
  <si>
    <t>K3.2</t>
  </si>
  <si>
    <t>Children’s physical development</t>
  </si>
  <si>
    <t>·     Explain the stages of children’s physical development and factors which might influence it or be influenced by it.</t>
  </si>
  <si>
    <t>K3.3</t>
  </si>
  <si>
    <t>Children’s social development</t>
  </si>
  <si>
    <t>·     Explain the stages of children’s social development and factors which might influence it or be influenced by it.</t>
  </si>
  <si>
    <t>K3.4</t>
  </si>
  <si>
    <t>Children’s emotional development</t>
  </si>
  <si>
    <t>·     Explain the stages of children’s emotional development and factors which might influence it or be influenced by it.</t>
  </si>
  <si>
    <t>K3.5</t>
  </si>
  <si>
    <t>Children’s cognitive development</t>
  </si>
  <si>
    <t>·     Explain the stages of children’s cognitive development and factors which might influence it be influenced by it.</t>
  </si>
  <si>
    <t xml:space="preserve">S3.1.1, S3.1.2, S3.1.3 &amp; S3.1.4 </t>
  </si>
  <si>
    <t>Delivering sport and physical activity considering the whole child</t>
  </si>
  <si>
    <t>·     Plan progressive activities developing across all relevant domains:</t>
  </si>
  <si>
    <t>­   Physical: e.g. fundamental movement skills, bodyweight management training, relative age effect, transitions.</t>
  </si>
  <si>
    <t>­   Social: e.g. social skills, confidence, competence, autonomy, decision making, leadership, relatedness and connection, transitions.</t>
  </si>
  <si>
    <t>­   Emotional: e.g. emotional self-awareness, recognising other’s emotions, emotional regulation.</t>
  </si>
  <si>
    <t>­   Cognitive: e.g. Piaget’s cognitive theories: ○  Sensorimotor theory.
○  Pre-operational theory.
○  Concrete operational theory.
○  Formal operational theory.</t>
  </si>
  <si>
    <t>·     Deliver progressive activities developing children across all relevant domains: e.g. physical, social, emotional, cognitive.</t>
  </si>
  <si>
    <t>·     Demonstrate adaptation of activities based on the development needs of the child.</t>
  </si>
  <si>
    <t>·     Evaluate activities developing children across all relevant domains: e.g. physical, social, emotional, cognitive.</t>
  </si>
  <si>
    <t>4.	External factors influencing participation in sport and physical activity</t>
  </si>
  <si>
    <t>K4.1</t>
  </si>
  <si>
    <t>Personal influencers</t>
  </si>
  <si>
    <t>·     Describe personal factors which may impact on participation: e.g. family, other physical activities, social activities, transitions.</t>
  </si>
  <si>
    <t>K4.2</t>
  </si>
  <si>
    <t>Education influencers</t>
  </si>
  <si>
    <t>·     Describe educational factors which may impact on participation in: ­   Primary school.
­   Secondary school / further education changes.
­   School-club links.
­   Transitions.</t>
  </si>
  <si>
    <t>K4.3</t>
  </si>
  <si>
    <t>External influencers</t>
  </si>
  <si>
    <t>·     Explain how to identify and respond to external factors which may influence participation.</t>
  </si>
  <si>
    <t>S4.1.1 &amp; S4.1.1</t>
  </si>
  <si>
    <t>Reducing barriers to participation</t>
  </si>
  <si>
    <t>·     Provide support to children facing external challenges to their participation in sport and physical activity.</t>
  </si>
  <si>
    <t>·     Provide signposting to children facing external challenges to their participation in sport and physical activity.</t>
  </si>
  <si>
    <t>5.	Engage appropriately with children, families, responsible adults, carers and parents</t>
  </si>
  <si>
    <t>K5.1.1 &amp; K5.1.2</t>
  </si>
  <si>
    <t>People who influence participation</t>
  </si>
  <si>
    <t>·     Identify the range of people who might influence a child’s participation.</t>
  </si>
  <si>
    <t>·     Describe the potential wants and needs of the range of people who might influence a child’s participation.</t>
  </si>
  <si>
    <t>K5.2</t>
  </si>
  <si>
    <t>Communicating with others</t>
  </si>
  <si>
    <t>·     Describe an organisation’s policies and procedures to support communication with the range of people who might influence a child’s participation, including those designed to promote positive engagement, and reporting inappropriate behaviour.</t>
  </si>
  <si>
    <t>K5.3</t>
  </si>
  <si>
    <t>Positive learning environment</t>
  </si>
  <si>
    <t>·     Describe how to maintain a positive learning environment.</t>
  </si>
  <si>
    <t>S5.1</t>
  </si>
  <si>
    <t>Embedding policy</t>
  </si>
  <si>
    <t>·     Demonstrate adherence to organisational policies which support participation.</t>
  </si>
  <si>
    <t>S5.2</t>
  </si>
  <si>
    <t>Positive relationships</t>
  </si>
  <si>
    <t>·     Demonstrate positive working relationships with adults who can influence children’s participation. To include:</t>
  </si>
  <si>
    <t>­   Reinforcing positive messages linked to sport, physical activity and health.</t>
  </si>
  <si>
    <t>­   Dealing with conflict.</t>
  </si>
  <si>
    <t>S5.3</t>
  </si>
  <si>
    <t>Positive learning environments</t>
  </si>
  <si>
    <t>·     Demonstrate the development of a positive learning environment and culture.</t>
  </si>
  <si>
    <t>6.	Positive behaviour management</t>
  </si>
  <si>
    <t>K6.1</t>
  </si>
  <si>
    <t>Positive behaviour management</t>
  </si>
  <si>
    <t>·     Define positive behaviour management.</t>
  </si>
  <si>
    <t>K6.2</t>
  </si>
  <si>
    <t>Differentiation</t>
  </si>
  <si>
    <t>·     Describe methods to differentiate groups to support attainable individual challenges.</t>
  </si>
  <si>
    <t>K6.3</t>
  </si>
  <si>
    <t>·     Describe how to support children to agree to take ownership of and manage a positive learning environment.</t>
  </si>
  <si>
    <t>S6.1</t>
  </si>
  <si>
    <t>Motivating children</t>
  </si>
  <si>
    <t>·     Deliver engaging sessions which motivate all children.</t>
  </si>
  <si>
    <t>S6.2</t>
  </si>
  <si>
    <t>Managing behaviours</t>
  </si>
  <si>
    <t>·     Demonstrate behaviour management of individuals and groups in an appropriate manner.</t>
  </si>
  <si>
    <t>S6.3</t>
  </si>
  <si>
    <t>Modelling positive behaviour</t>
  </si>
  <si>
    <t>·     Demonstrate modelling of appropriate behaviours: e.g. person and group responsibility and self-management.</t>
  </si>
  <si>
    <t>S6.4</t>
  </si>
  <si>
    <t>·     Demonstrate the development of a positive learning environment through a fair and consistent approach.</t>
  </si>
  <si>
    <t>7.	Health and wellbeing of children</t>
  </si>
  <si>
    <t>K7.1</t>
  </si>
  <si>
    <t>National health guidance</t>
  </si>
  <si>
    <t>·     Explain the Chief Medical Officers’ (CMO) Physical Activity Guidelines for Children and Young People (5-18 years).</t>
  </si>
  <si>
    <t>K7.2</t>
  </si>
  <si>
    <t>Nutrition</t>
  </si>
  <si>
    <t>·     Describe the nutritional requirements for children at different stages of physical development.</t>
  </si>
  <si>
    <t>K7.3</t>
  </si>
  <si>
    <t>Developing the whole child</t>
  </si>
  <si>
    <t>·     Identify reasons to develop the whole child through sport and activity: e.g. wider life skills.</t>
  </si>
  <si>
    <t>S7.1.1 &amp; S7.1.2</t>
  </si>
  <si>
    <t>Needs of children</t>
  </si>
  <si>
    <t>·     Demonstrate the delivery of activities that meets the strength, muscular and skeletal development needs of children.</t>
  </si>
  <si>
    <t>·     Demonstrate the delivery of activities which contribute to the achievement of the CMO guidelines.</t>
  </si>
  <si>
    <t>S7.2</t>
  </si>
  <si>
    <t>Wider life skills</t>
  </si>
  <si>
    <t>·     Relate the life skills being developed to the children’s wider lives.</t>
  </si>
  <si>
    <t>8.	Working with a team of children’s specialists</t>
  </si>
  <si>
    <t>K8.1.1, K8.1.2, K8.1.3 &amp; K8.1.4</t>
  </si>
  <si>
    <t>Enablers of participation</t>
  </si>
  <si>
    <t>·     Identify those who might support children’s participation: e.g. assistant coach, young volunteer, apprentice, activity assistant, club welfare officer.</t>
  </si>
  <si>
    <t>·     Describe the role of those who might support children’s participation.</t>
  </si>
  <si>
    <t>·     Identify the skills required for the different roles and their associated parameters.</t>
  </si>
  <si>
    <t>·     Summarise how to deploy the different roles effectively: e.g. which require DBS checks.</t>
  </si>
  <si>
    <t>S8.1</t>
  </si>
  <si>
    <t>Teamworking</t>
  </si>
  <si>
    <t>·     Demonstrate the use of a team to deliver inclusive, safe and engaging activities.</t>
  </si>
  <si>
    <t>S8.2</t>
  </si>
  <si>
    <t>Supporting teams</t>
  </si>
  <si>
    <t>·     Demonstrate reference to the importance of recruitment, checks, mentoring and support offered to assistant roles.</t>
  </si>
  <si>
    <t>9.	Professional practice when working with children</t>
  </si>
  <si>
    <t>K9.1</t>
  </si>
  <si>
    <t>Values</t>
  </si>
  <si>
    <t>·     Identify the values necessary to work with children.</t>
  </si>
  <si>
    <t>K9.2</t>
  </si>
  <si>
    <t>Industry good practice</t>
  </si>
  <si>
    <t>·     Describe good practice in the industry when working with children: e.g. professional ethics, values, and the application of legislation.</t>
  </si>
  <si>
    <t>S9.1</t>
  </si>
  <si>
    <t>Adapting</t>
  </si>
  <si>
    <t>·     Demonstrate adaptions in engagement to meet children’s needs motivations, and context.</t>
  </si>
  <si>
    <t>S9.2</t>
  </si>
  <si>
    <t>Professional conduct</t>
  </si>
  <si>
    <t>·     Demonstrate professional conduct when working with children.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</si>
  <si>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</si>
  <si>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</si>
  <si>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</si>
  <si>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</si>
  <si>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</si>
  <si>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</si>
  <si>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</si>
  <si>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</si>
  <si>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</si>
  <si>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</si>
  <si>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</si>
  <si>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</si>
  <si>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</si>
  <si>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</si>
  <si>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</si>
  <si>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</si>
  <si>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</si>
  <si>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</si>
  <si>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</si>
  <si>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</si>
  <si>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</si>
  <si>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</si>
  <si>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</si>
  <si>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</si>
  <si>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</si>
  <si>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</si>
  <si>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</si>
  <si>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</si>
  <si>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</si>
  <si>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</si>
  <si>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</si>
  <si>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</si>
  <si>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</si>
  <si>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S1</t>
  </si>
  <si>
    <t>K2</t>
  </si>
  <si>
    <t>S2</t>
  </si>
  <si>
    <t>K3</t>
  </si>
  <si>
    <t>S3</t>
  </si>
  <si>
    <t>K4</t>
  </si>
  <si>
    <t>S4</t>
  </si>
  <si>
    <t>K5</t>
  </si>
  <si>
    <t>S5</t>
  </si>
  <si>
    <t>K6</t>
  </si>
  <si>
    <t>S6</t>
  </si>
  <si>
    <t>K7</t>
  </si>
  <si>
    <t>S7</t>
  </si>
  <si>
    <t>K8</t>
  </si>
  <si>
    <t>S8</t>
  </si>
  <si>
    <t>K9</t>
  </si>
  <si>
    <t>S9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</si>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</sst>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2326E"/>
      <name val="Calibri"/>
      <family val="2"/>
      <scheme val="minor"/>
    </font>
    <font>
      <sz val="11"/>
      <color rgb="FF002060"/>
      <name val="Poppins"/>
      <family val="3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089B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1"/>
      <color rgb="FF002060"/>
      <name val="Poppins"/>
      <family val="3"/>
    </font>
    <font>
      <b/>
      <sz val="12"/>
      <color rgb="FF002060"/>
      <name val="Poppins"/>
      <family val="3"/>
    </font>
    <font>
      <sz val="9"/>
      <color rgb="FF002060"/>
      <name val="Poppins"/>
      <family val="3"/>
    </font>
    <font>
      <b/>
      <sz val="11"/>
      <color theme="5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56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/>
      <right style="thin">
        <color theme="4" tint="-0.499984740745262"/>
      </right>
      <top style="medium">
        <color rgb="FF002060"/>
      </top>
      <bottom/>
      <diagonal/>
    </border>
    <border>
      <left/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indexed="64"/>
      </top>
      <bottom/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/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/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249977111117893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dotted">
        <color theme="0" tint="-0.249977111117893"/>
      </top>
      <bottom style="dotted">
        <color theme="0" tint="-0.249977111117893"/>
      </bottom>
      <diagonal/>
    </border>
    <border>
      <left/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12326E"/>
      </left>
      <right/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/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medium">
        <color indexed="64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 style="medium">
        <color indexed="64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medium">
        <color indexed="64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medium">
        <color indexed="64"/>
      </top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249977111117893"/>
      </bottom>
      <diagonal/>
    </border>
    <border>
      <left/>
      <right/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249977111117893"/>
      </top>
      <bottom style="dotted">
        <color theme="0" tint="-0.249977111117893"/>
      </bottom>
      <diagonal/>
    </border>
    <border>
      <left/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dotted">
        <color theme="0" tint="-0.249977111117893"/>
      </bottom>
      <diagonal/>
    </border>
    <border>
      <left/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/>
      <right style="medium">
        <color rgb="FF12326E"/>
      </right>
      <top style="medium">
        <color indexed="64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002060"/>
      </right>
      <top style="medium">
        <color indexed="64"/>
      </top>
      <bottom style="dotted">
        <color theme="0" tint="-0.249977111117893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/>
      <top/>
      <bottom style="medium">
        <color rgb="FF00206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9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vertical="center"/>
    </xf>
    <xf numFmtId="0" fontId="0" fillId="0" borderId="8" xfId="0" applyBorder="1"/>
    <xf numFmtId="0" fontId="6" fillId="0" borderId="6" xfId="0" applyFont="1" applyBorder="1" applyAlignment="1">
      <alignment wrapText="1"/>
    </xf>
    <xf numFmtId="0" fontId="6" fillId="0" borderId="6" xfId="0" applyFont="1" applyBorder="1"/>
    <xf numFmtId="0" fontId="6" fillId="0" borderId="35" xfId="0" applyFont="1" applyBorder="1"/>
    <xf numFmtId="0" fontId="6" fillId="0" borderId="4" xfId="0" applyFont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1" fillId="0" borderId="2" xfId="0" applyFont="1" applyBorder="1"/>
    <xf numFmtId="0" fontId="10" fillId="0" borderId="2" xfId="0" applyFont="1" applyBorder="1"/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/>
    <xf numFmtId="0" fontId="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/>
    <xf numFmtId="0" fontId="11" fillId="6" borderId="2" xfId="0" applyFont="1" applyFill="1" applyBorder="1"/>
    <xf numFmtId="164" fontId="11" fillId="0" borderId="2" xfId="0" applyNumberFormat="1" applyFont="1" applyBorder="1"/>
    <xf numFmtId="0" fontId="12" fillId="0" borderId="0" xfId="0" applyFont="1" applyAlignment="1">
      <alignment vertical="center" wrapText="1"/>
    </xf>
    <xf numFmtId="164" fontId="0" fillId="0" borderId="0" xfId="0" applyNumberFormat="1"/>
    <xf numFmtId="0" fontId="0" fillId="0" borderId="52" xfId="0" applyBorder="1" applyAlignment="1">
      <alignment wrapText="1"/>
    </xf>
    <xf numFmtId="0" fontId="0" fillId="0" borderId="52" xfId="0" applyBorder="1"/>
    <xf numFmtId="0" fontId="0" fillId="0" borderId="54" xfId="0" applyBorder="1"/>
    <xf numFmtId="0" fontId="19" fillId="4" borderId="55" xfId="0" applyFont="1" applyFill="1" applyBorder="1" applyAlignment="1">
      <alignment horizontal="left" vertical="center"/>
    </xf>
    <xf numFmtId="0" fontId="19" fillId="4" borderId="56" xfId="0" applyFont="1" applyFill="1" applyBorder="1" applyAlignment="1">
      <alignment horizontal="left" vertical="center"/>
    </xf>
    <xf numFmtId="0" fontId="19" fillId="4" borderId="57" xfId="0" applyFont="1" applyFill="1" applyBorder="1" applyAlignment="1">
      <alignment horizontal="left" vertical="center"/>
    </xf>
    <xf numFmtId="0" fontId="20" fillId="0" borderId="55" xfId="0" applyFont="1" applyBorder="1" applyAlignment="1">
      <alignment horizontal="left" vertical="center"/>
    </xf>
    <xf numFmtId="0" fontId="20" fillId="0" borderId="56" xfId="0" applyFont="1" applyBorder="1" applyAlignment="1">
      <alignment horizontal="left" vertical="center"/>
    </xf>
    <xf numFmtId="0" fontId="20" fillId="0" borderId="57" xfId="0" applyFont="1" applyBorder="1" applyAlignment="1">
      <alignment horizontal="left" vertical="center" wrapText="1"/>
    </xf>
    <xf numFmtId="0" fontId="20" fillId="0" borderId="57" xfId="0" applyFont="1" applyBorder="1" applyAlignment="1">
      <alignment horizontal="left" vertical="center"/>
    </xf>
    <xf numFmtId="0" fontId="20" fillId="0" borderId="58" xfId="0" applyFont="1" applyBorder="1"/>
    <xf numFmtId="0" fontId="20" fillId="0" borderId="59" xfId="0" applyFont="1" applyBorder="1"/>
    <xf numFmtId="0" fontId="20" fillId="0" borderId="60" xfId="0" applyFont="1" applyBorder="1"/>
    <xf numFmtId="0" fontId="20" fillId="0" borderId="0" xfId="0" applyFont="1"/>
    <xf numFmtId="0" fontId="0" fillId="0" borderId="62" xfId="0" applyBorder="1"/>
    <xf numFmtId="0" fontId="21" fillId="0" borderId="0" xfId="1" applyFont="1"/>
    <xf numFmtId="0" fontId="21" fillId="0" borderId="0" xfId="0" applyFont="1"/>
    <xf numFmtId="0" fontId="23" fillId="0" borderId="8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0" fontId="21" fillId="0" borderId="4" xfId="0" applyFont="1" applyBorder="1" applyAlignment="1">
      <alignment wrapText="1"/>
    </xf>
    <xf numFmtId="0" fontId="24" fillId="0" borderId="7" xfId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0" fontId="26" fillId="0" borderId="0" xfId="0" applyFont="1" applyAlignment="1">
      <alignment horizontal="left" vertical="center" wrapText="1"/>
    </xf>
    <xf numFmtId="0" fontId="26" fillId="0" borderId="74" xfId="0" applyFont="1" applyBorder="1" applyAlignment="1">
      <alignment horizontal="left" vertical="center" wrapText="1"/>
    </xf>
    <xf numFmtId="0" fontId="26" fillId="3" borderId="75" xfId="0" applyFont="1" applyFill="1" applyBorder="1" applyAlignment="1" applyProtection="1">
      <alignment horizontal="center" vertical="center" wrapText="1"/>
      <protection locked="0"/>
    </xf>
    <xf numFmtId="0" fontId="26" fillId="3" borderId="76" xfId="0" applyFont="1" applyFill="1" applyBorder="1" applyAlignment="1" applyProtection="1">
      <alignment horizontal="center" vertical="center" wrapText="1"/>
      <protection locked="0"/>
    </xf>
    <xf numFmtId="0" fontId="26" fillId="3" borderId="77" xfId="0" applyFont="1" applyFill="1" applyBorder="1" applyAlignment="1" applyProtection="1">
      <alignment horizontal="center" vertical="center" wrapText="1"/>
      <protection locked="0"/>
    </xf>
    <xf numFmtId="0" fontId="26" fillId="2" borderId="78" xfId="0" applyFont="1" applyFill="1" applyBorder="1" applyAlignment="1">
      <alignment horizontal="center" vertical="center" wrapText="1"/>
    </xf>
    <xf numFmtId="0" fontId="26" fillId="4" borderId="79" xfId="0" applyFont="1" applyFill="1" applyBorder="1" applyAlignment="1">
      <alignment horizontal="center" vertical="center" wrapText="1"/>
    </xf>
    <xf numFmtId="0" fontId="26" fillId="4" borderId="74" xfId="0" applyFont="1" applyFill="1" applyBorder="1" applyAlignment="1">
      <alignment horizontal="center" vertical="center" wrapText="1"/>
    </xf>
    <xf numFmtId="1" fontId="26" fillId="4" borderId="74" xfId="0" applyNumberFormat="1" applyFont="1" applyFill="1" applyBorder="1" applyAlignment="1">
      <alignment horizontal="center" vertical="center" wrapText="1"/>
    </xf>
    <xf numFmtId="0" fontId="26" fillId="4" borderId="80" xfId="0" applyFont="1" applyFill="1" applyBorder="1" applyAlignment="1">
      <alignment horizontal="center" vertical="center" wrapText="1"/>
    </xf>
    <xf numFmtId="0" fontId="26" fillId="4" borderId="81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6" fillId="5" borderId="82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3" borderId="20" xfId="0" applyFont="1" applyFill="1" applyBorder="1" applyProtection="1">
      <protection locked="0"/>
    </xf>
    <xf numFmtId="0" fontId="21" fillId="2" borderId="10" xfId="0" applyFont="1" applyFill="1" applyBorder="1"/>
    <xf numFmtId="0" fontId="26" fillId="4" borderId="20" xfId="0" applyFont="1" applyFill="1" applyBorder="1" applyAlignment="1">
      <alignment horizontal="center" vertical="center" wrapText="1"/>
    </xf>
    <xf numFmtId="0" fontId="21" fillId="4" borderId="20" xfId="0" applyFont="1" applyFill="1" applyBorder="1" applyAlignment="1">
      <alignment horizontal="center" vertical="center" wrapText="1"/>
    </xf>
    <xf numFmtId="0" fontId="21" fillId="4" borderId="20" xfId="0" applyFont="1" applyFill="1" applyBorder="1" applyAlignment="1">
      <alignment vertical="center" wrapText="1"/>
    </xf>
    <xf numFmtId="0" fontId="21" fillId="4" borderId="27" xfId="0" applyFont="1" applyFill="1" applyBorder="1" applyAlignment="1">
      <alignment vertical="center" wrapText="1"/>
    </xf>
    <xf numFmtId="0" fontId="21" fillId="4" borderId="19" xfId="0" applyFont="1" applyFill="1" applyBorder="1" applyAlignment="1">
      <alignment vertical="center" wrapText="1"/>
    </xf>
    <xf numFmtId="0" fontId="21" fillId="5" borderId="23" xfId="0" applyFont="1" applyFill="1" applyBorder="1" applyAlignment="1">
      <alignment vertical="center" wrapText="1"/>
    </xf>
    <xf numFmtId="0" fontId="21" fillId="0" borderId="15" xfId="0" applyFont="1" applyBorder="1"/>
    <xf numFmtId="0" fontId="21" fillId="3" borderId="18" xfId="0" applyFont="1" applyFill="1" applyBorder="1" applyProtection="1">
      <protection locked="0"/>
    </xf>
    <xf numFmtId="0" fontId="26" fillId="4" borderId="21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left" vertical="center" wrapText="1"/>
    </xf>
    <xf numFmtId="0" fontId="21" fillId="2" borderId="12" xfId="0" applyFont="1" applyFill="1" applyBorder="1" applyProtection="1">
      <protection locked="0"/>
    </xf>
    <xf numFmtId="0" fontId="21" fillId="2" borderId="13" xfId="0" applyFont="1" applyFill="1" applyBorder="1" applyProtection="1">
      <protection locked="0"/>
    </xf>
    <xf numFmtId="0" fontId="21" fillId="2" borderId="13" xfId="0" applyFont="1" applyFill="1" applyBorder="1"/>
    <xf numFmtId="0" fontId="21" fillId="2" borderId="13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vertical="center" wrapText="1"/>
    </xf>
    <xf numFmtId="0" fontId="21" fillId="2" borderId="13" xfId="0" applyFont="1" applyFill="1" applyBorder="1" applyAlignment="1">
      <alignment vertical="center" wrapText="1"/>
    </xf>
    <xf numFmtId="0" fontId="21" fillId="0" borderId="13" xfId="0" applyFont="1" applyBorder="1"/>
    <xf numFmtId="0" fontId="21" fillId="3" borderId="21" xfId="0" applyFont="1" applyFill="1" applyBorder="1" applyProtection="1">
      <protection locked="0"/>
    </xf>
    <xf numFmtId="0" fontId="21" fillId="3" borderId="26" xfId="0" applyFont="1" applyFill="1" applyBorder="1" applyProtection="1">
      <protection locked="0"/>
    </xf>
    <xf numFmtId="0" fontId="26" fillId="4" borderId="30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vertical="center" wrapText="1"/>
    </xf>
    <xf numFmtId="0" fontId="21" fillId="4" borderId="26" xfId="0" applyFont="1" applyFill="1" applyBorder="1" applyAlignment="1">
      <alignment vertical="center" wrapText="1"/>
    </xf>
    <xf numFmtId="0" fontId="21" fillId="5" borderId="32" xfId="0" applyFont="1" applyFill="1" applyBorder="1" applyAlignment="1">
      <alignment vertical="center" wrapText="1"/>
    </xf>
    <xf numFmtId="0" fontId="26" fillId="4" borderId="18" xfId="0" applyFont="1" applyFill="1" applyBorder="1" applyAlignment="1">
      <alignment horizontal="center" vertical="center" wrapText="1"/>
    </xf>
    <xf numFmtId="0" fontId="26" fillId="4" borderId="22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vertical="center" wrapText="1"/>
    </xf>
    <xf numFmtId="0" fontId="21" fillId="4" borderId="28" xfId="0" applyFont="1" applyFill="1" applyBorder="1" applyAlignment="1">
      <alignment vertical="center" wrapText="1"/>
    </xf>
    <xf numFmtId="0" fontId="21" fillId="5" borderId="25" xfId="0" applyFont="1" applyFill="1" applyBorder="1" applyAlignment="1">
      <alignment vertical="center" wrapText="1"/>
    </xf>
    <xf numFmtId="0" fontId="21" fillId="0" borderId="16" xfId="0" applyFont="1" applyBorder="1"/>
    <xf numFmtId="0" fontId="21" fillId="3" borderId="10" xfId="0" applyFont="1" applyFill="1" applyBorder="1" applyProtection="1">
      <protection locked="0"/>
    </xf>
    <xf numFmtId="0" fontId="26" fillId="4" borderId="14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3" borderId="17" xfId="0" applyFont="1" applyFill="1" applyBorder="1" applyProtection="1">
      <protection locked="0"/>
    </xf>
    <xf numFmtId="0" fontId="21" fillId="4" borderId="17" xfId="0" applyFont="1" applyFill="1" applyBorder="1" applyAlignment="1">
      <alignment vertical="center" wrapText="1"/>
    </xf>
    <xf numFmtId="0" fontId="21" fillId="4" borderId="12" xfId="0" applyFont="1" applyFill="1" applyBorder="1" applyAlignment="1">
      <alignment vertical="center" wrapText="1"/>
    </xf>
    <xf numFmtId="0" fontId="21" fillId="5" borderId="14" xfId="0" applyFont="1" applyFill="1" applyBorder="1" applyAlignment="1">
      <alignment vertical="center" wrapText="1"/>
    </xf>
    <xf numFmtId="0" fontId="21" fillId="4" borderId="10" xfId="0" applyFont="1" applyFill="1" applyBorder="1" applyAlignment="1">
      <alignment vertical="center" wrapText="1"/>
    </xf>
    <xf numFmtId="0" fontId="21" fillId="5" borderId="17" xfId="0" applyFont="1" applyFill="1" applyBorder="1"/>
    <xf numFmtId="0" fontId="21" fillId="4" borderId="17" xfId="0" applyFont="1" applyFill="1" applyBorder="1" applyAlignment="1">
      <alignment horizontal="center" vertical="center" wrapText="1"/>
    </xf>
    <xf numFmtId="0" fontId="21" fillId="5" borderId="31" xfId="0" applyFont="1" applyFill="1" applyBorder="1"/>
    <xf numFmtId="0" fontId="21" fillId="2" borderId="15" xfId="0" applyFont="1" applyFill="1" applyBorder="1" applyProtection="1">
      <protection locked="0"/>
    </xf>
    <xf numFmtId="0" fontId="21" fillId="2" borderId="15" xfId="0" applyFont="1" applyFill="1" applyBorder="1" applyAlignment="1">
      <alignment vertical="center" wrapText="1"/>
    </xf>
    <xf numFmtId="0" fontId="21" fillId="2" borderId="0" xfId="0" applyFont="1" applyFill="1"/>
    <xf numFmtId="0" fontId="26" fillId="4" borderId="17" xfId="0" applyFont="1" applyFill="1" applyBorder="1" applyAlignment="1">
      <alignment horizontal="center" vertical="center" wrapText="1"/>
    </xf>
    <xf numFmtId="0" fontId="21" fillId="5" borderId="20" xfId="0" applyFont="1" applyFill="1" applyBorder="1" applyAlignment="1">
      <alignment vertical="center" wrapText="1"/>
    </xf>
    <xf numFmtId="0" fontId="21" fillId="3" borderId="11" xfId="0" applyFont="1" applyFill="1" applyBorder="1" applyProtection="1">
      <protection locked="0"/>
    </xf>
    <xf numFmtId="0" fontId="21" fillId="4" borderId="11" xfId="0" applyFont="1" applyFill="1" applyBorder="1" applyAlignment="1">
      <alignment vertical="center" wrapText="1"/>
    </xf>
    <xf numFmtId="0" fontId="21" fillId="5" borderId="11" xfId="0" applyFont="1" applyFill="1" applyBorder="1" applyAlignment="1">
      <alignment vertical="center" wrapText="1"/>
    </xf>
    <xf numFmtId="0" fontId="21" fillId="2" borderId="16" xfId="0" applyFont="1" applyFill="1" applyBorder="1" applyProtection="1">
      <protection locked="0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vertical="center" wrapText="1"/>
    </xf>
    <xf numFmtId="0" fontId="21" fillId="3" borderId="32" xfId="0" applyFont="1" applyFill="1" applyBorder="1" applyProtection="1">
      <protection locked="0"/>
    </xf>
    <xf numFmtId="0" fontId="21" fillId="5" borderId="32" xfId="0" applyFont="1" applyFill="1" applyBorder="1"/>
    <xf numFmtId="0" fontId="21" fillId="3" borderId="23" xfId="0" applyFont="1" applyFill="1" applyBorder="1" applyProtection="1">
      <protection locked="0"/>
    </xf>
    <xf numFmtId="0" fontId="21" fillId="3" borderId="24" xfId="0" applyFont="1" applyFill="1" applyBorder="1" applyProtection="1">
      <protection locked="0"/>
    </xf>
    <xf numFmtId="0" fontId="21" fillId="5" borderId="32" xfId="0" applyFont="1" applyFill="1" applyBorder="1" applyAlignment="1">
      <alignment horizontal="center" vertical="center" wrapText="1"/>
    </xf>
    <xf numFmtId="0" fontId="21" fillId="3" borderId="31" xfId="0" applyFont="1" applyFill="1" applyBorder="1" applyProtection="1">
      <protection locked="0"/>
    </xf>
    <xf numFmtId="0" fontId="21" fillId="5" borderId="31" xfId="0" applyFont="1" applyFill="1" applyBorder="1" applyAlignment="1">
      <alignment vertical="center" wrapText="1"/>
    </xf>
    <xf numFmtId="0" fontId="21" fillId="3" borderId="14" xfId="0" applyFont="1" applyFill="1" applyBorder="1" applyProtection="1">
      <protection locked="0"/>
    </xf>
    <xf numFmtId="0" fontId="21" fillId="3" borderId="30" xfId="0" applyFont="1" applyFill="1" applyBorder="1" applyProtection="1">
      <protection locked="0"/>
    </xf>
    <xf numFmtId="0" fontId="21" fillId="3" borderId="9" xfId="0" applyFont="1" applyFill="1" applyBorder="1" applyProtection="1">
      <protection locked="0"/>
    </xf>
    <xf numFmtId="0" fontId="21" fillId="4" borderId="9" xfId="0" applyFont="1" applyFill="1" applyBorder="1" applyAlignment="1">
      <alignment vertical="center" wrapText="1"/>
    </xf>
    <xf numFmtId="0" fontId="21" fillId="4" borderId="29" xfId="0" applyFont="1" applyFill="1" applyBorder="1" applyAlignment="1">
      <alignment vertical="center" wrapText="1"/>
    </xf>
    <xf numFmtId="0" fontId="21" fillId="5" borderId="30" xfId="0" applyFont="1" applyFill="1" applyBorder="1" applyAlignment="1">
      <alignment vertical="center" wrapText="1"/>
    </xf>
    <xf numFmtId="0" fontId="21" fillId="5" borderId="21" xfId="0" applyFont="1" applyFill="1" applyBorder="1" applyAlignment="1">
      <alignment vertical="center" wrapText="1"/>
    </xf>
    <xf numFmtId="0" fontId="21" fillId="3" borderId="33" xfId="0" applyFont="1" applyFill="1" applyBorder="1" applyProtection="1">
      <protection locked="0"/>
    </xf>
    <xf numFmtId="0" fontId="21" fillId="4" borderId="33" xfId="0" applyFont="1" applyFill="1" applyBorder="1" applyAlignment="1">
      <alignment vertical="center" wrapText="1"/>
    </xf>
    <xf numFmtId="0" fontId="21" fillId="5" borderId="34" xfId="0" applyFont="1" applyFill="1" applyBorder="1" applyAlignment="1">
      <alignment vertical="center" wrapText="1"/>
    </xf>
    <xf numFmtId="0" fontId="21" fillId="5" borderId="18" xfId="0" applyFont="1" applyFill="1" applyBorder="1" applyAlignment="1">
      <alignment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26" fillId="4" borderId="11" xfId="0" applyFont="1" applyFill="1" applyBorder="1" applyAlignment="1">
      <alignment horizontal="center" vertical="center" wrapText="1"/>
    </xf>
    <xf numFmtId="0" fontId="21" fillId="2" borderId="16" xfId="0" applyFont="1" applyFill="1" applyBorder="1"/>
    <xf numFmtId="0" fontId="26" fillId="0" borderId="0" xfId="0" applyFont="1" applyAlignment="1">
      <alignment wrapText="1"/>
    </xf>
    <xf numFmtId="0" fontId="21" fillId="0" borderId="0" xfId="0" applyFont="1" applyProtection="1">
      <protection locked="0"/>
    </xf>
    <xf numFmtId="0" fontId="21" fillId="0" borderId="0" xfId="0" applyFont="1" applyAlignment="1">
      <alignment vertical="center"/>
    </xf>
    <xf numFmtId="0" fontId="26" fillId="0" borderId="31" xfId="0" applyFont="1" applyBorder="1" applyAlignment="1">
      <alignment wrapText="1"/>
    </xf>
    <xf numFmtId="0" fontId="21" fillId="0" borderId="10" xfId="0" applyFont="1" applyBorder="1" applyProtection="1">
      <protection locked="0"/>
    </xf>
    <xf numFmtId="0" fontId="21" fillId="0" borderId="19" xfId="0" applyFont="1" applyBorder="1" applyProtection="1">
      <protection locked="0"/>
    </xf>
    <xf numFmtId="0" fontId="21" fillId="0" borderId="31" xfId="0" applyFont="1" applyBorder="1"/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/>
    </xf>
    <xf numFmtId="0" fontId="21" fillId="0" borderId="10" xfId="0" applyFont="1" applyBorder="1"/>
    <xf numFmtId="0" fontId="21" fillId="0" borderId="19" xfId="0" applyFont="1" applyBorder="1"/>
    <xf numFmtId="0" fontId="21" fillId="2" borderId="15" xfId="0" applyFont="1" applyFill="1" applyBorder="1"/>
    <xf numFmtId="0" fontId="26" fillId="2" borderId="13" xfId="0" applyFont="1" applyFill="1" applyBorder="1" applyAlignment="1">
      <alignment horizontal="center" vertical="center" wrapText="1"/>
    </xf>
    <xf numFmtId="0" fontId="26" fillId="0" borderId="84" xfId="0" applyFont="1" applyBorder="1" applyAlignment="1">
      <alignment horizontal="left" vertical="center" wrapText="1"/>
    </xf>
    <xf numFmtId="0" fontId="26" fillId="0" borderId="47" xfId="0" applyFont="1" applyBorder="1" applyAlignment="1">
      <alignment horizontal="left" vertical="center" wrapText="1"/>
    </xf>
    <xf numFmtId="0" fontId="21" fillId="0" borderId="86" xfId="0" applyFont="1" applyBorder="1" applyAlignment="1">
      <alignment horizontal="left" vertical="center" wrapText="1"/>
    </xf>
    <xf numFmtId="0" fontId="28" fillId="0" borderId="95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6" fillId="0" borderId="95" xfId="0" applyFont="1" applyBorder="1" applyAlignment="1">
      <alignment horizontal="left" vertical="center" wrapText="1"/>
    </xf>
    <xf numFmtId="0" fontId="26" fillId="0" borderId="107" xfId="0" applyFont="1" applyBorder="1" applyAlignment="1">
      <alignment horizontal="left" vertical="center" wrapText="1"/>
    </xf>
    <xf numFmtId="0" fontId="21" fillId="0" borderId="106" xfId="0" applyFont="1" applyBorder="1" applyAlignment="1">
      <alignment horizontal="left" vertical="center" wrapText="1"/>
    </xf>
    <xf numFmtId="0" fontId="21" fillId="3" borderId="108" xfId="0" applyFont="1" applyFill="1" applyBorder="1" applyProtection="1">
      <protection locked="0"/>
    </xf>
    <xf numFmtId="0" fontId="21" fillId="3" borderId="109" xfId="0" applyFont="1" applyFill="1" applyBorder="1" applyProtection="1">
      <protection locked="0"/>
    </xf>
    <xf numFmtId="0" fontId="26" fillId="4" borderId="108" xfId="0" applyFont="1" applyFill="1" applyBorder="1" applyAlignment="1">
      <alignment horizontal="center" vertical="center" wrapText="1"/>
    </xf>
    <xf numFmtId="0" fontId="21" fillId="4" borderId="108" xfId="0" applyFont="1" applyFill="1" applyBorder="1" applyAlignment="1">
      <alignment vertical="center" wrapText="1"/>
    </xf>
    <xf numFmtId="0" fontId="21" fillId="5" borderId="108" xfId="0" applyFont="1" applyFill="1" applyBorder="1" applyAlignment="1">
      <alignment vertical="center" wrapText="1"/>
    </xf>
    <xf numFmtId="0" fontId="21" fillId="0" borderId="110" xfId="0" applyFont="1" applyBorder="1" applyAlignment="1">
      <alignment horizontal="left" vertical="center" wrapText="1"/>
    </xf>
    <xf numFmtId="0" fontId="21" fillId="0" borderId="95" xfId="0" applyFont="1" applyBorder="1" applyAlignment="1">
      <alignment horizontal="left" vertical="center" wrapText="1"/>
    </xf>
    <xf numFmtId="0" fontId="21" fillId="3" borderId="34" xfId="0" applyFont="1" applyFill="1" applyBorder="1" applyProtection="1">
      <protection locked="0"/>
    </xf>
    <xf numFmtId="0" fontId="21" fillId="3" borderId="32" xfId="0" applyFont="1" applyFill="1" applyBorder="1" applyAlignment="1" applyProtection="1">
      <alignment horizontal="left" vertical="center" wrapText="1"/>
      <protection locked="0"/>
    </xf>
    <xf numFmtId="0" fontId="26" fillId="4" borderId="112" xfId="0" applyFont="1" applyFill="1" applyBorder="1" applyAlignment="1">
      <alignment horizontal="center" vertical="center" wrapText="1"/>
    </xf>
    <xf numFmtId="0" fontId="21" fillId="4" borderId="112" xfId="0" applyFont="1" applyFill="1" applyBorder="1" applyAlignment="1">
      <alignment vertical="center" wrapText="1"/>
    </xf>
    <xf numFmtId="0" fontId="21" fillId="5" borderId="112" xfId="0" applyFont="1" applyFill="1" applyBorder="1" applyAlignment="1">
      <alignment vertical="center" wrapText="1"/>
    </xf>
    <xf numFmtId="0" fontId="21" fillId="3" borderId="113" xfId="0" applyFont="1" applyFill="1" applyBorder="1" applyProtection="1">
      <protection locked="0"/>
    </xf>
    <xf numFmtId="0" fontId="21" fillId="4" borderId="114" xfId="0" applyFont="1" applyFill="1" applyBorder="1" applyAlignment="1">
      <alignment vertical="center" wrapText="1"/>
    </xf>
    <xf numFmtId="0" fontId="21" fillId="3" borderId="115" xfId="0" applyFont="1" applyFill="1" applyBorder="1" applyProtection="1">
      <protection locked="0"/>
    </xf>
    <xf numFmtId="0" fontId="21" fillId="3" borderId="116" xfId="0" applyFont="1" applyFill="1" applyBorder="1" applyProtection="1">
      <protection locked="0"/>
    </xf>
    <xf numFmtId="0" fontId="26" fillId="4" borderId="118" xfId="0" applyFont="1" applyFill="1" applyBorder="1" applyAlignment="1">
      <alignment horizontal="center" vertical="center" wrapText="1"/>
    </xf>
    <xf numFmtId="0" fontId="21" fillId="4" borderId="116" xfId="0" applyFont="1" applyFill="1" applyBorder="1" applyAlignment="1">
      <alignment vertical="center" wrapText="1"/>
    </xf>
    <xf numFmtId="0" fontId="21" fillId="4" borderId="117" xfId="0" applyFont="1" applyFill="1" applyBorder="1" applyAlignment="1">
      <alignment vertical="center" wrapText="1"/>
    </xf>
    <xf numFmtId="0" fontId="21" fillId="5" borderId="112" xfId="0" applyFont="1" applyFill="1" applyBorder="1"/>
    <xf numFmtId="0" fontId="21" fillId="5" borderId="118" xfId="0" applyFont="1" applyFill="1" applyBorder="1"/>
    <xf numFmtId="0" fontId="21" fillId="3" borderId="106" xfId="0" applyFont="1" applyFill="1" applyBorder="1" applyProtection="1">
      <protection locked="0"/>
    </xf>
    <xf numFmtId="0" fontId="21" fillId="3" borderId="118" xfId="0" applyFont="1" applyFill="1" applyBorder="1" applyProtection="1">
      <protection locked="0"/>
    </xf>
    <xf numFmtId="0" fontId="26" fillId="4" borderId="116" xfId="0" applyFont="1" applyFill="1" applyBorder="1" applyAlignment="1">
      <alignment horizontal="center" vertical="center" wrapText="1"/>
    </xf>
    <xf numFmtId="0" fontId="21" fillId="4" borderId="118" xfId="0" applyFont="1" applyFill="1" applyBorder="1" applyAlignment="1">
      <alignment vertical="center" wrapText="1"/>
    </xf>
    <xf numFmtId="0" fontId="21" fillId="5" borderId="116" xfId="0" applyFont="1" applyFill="1" applyBorder="1" applyAlignment="1">
      <alignment vertical="center" wrapText="1"/>
    </xf>
    <xf numFmtId="0" fontId="21" fillId="3" borderId="122" xfId="0" applyFont="1" applyFill="1" applyBorder="1" applyProtection="1">
      <protection locked="0"/>
    </xf>
    <xf numFmtId="0" fontId="21" fillId="3" borderId="123" xfId="0" applyFont="1" applyFill="1" applyBorder="1" applyProtection="1">
      <protection locked="0"/>
    </xf>
    <xf numFmtId="0" fontId="26" fillId="4" borderId="124" xfId="0" applyFont="1" applyFill="1" applyBorder="1" applyAlignment="1">
      <alignment horizontal="center" vertical="center" wrapText="1"/>
    </xf>
    <xf numFmtId="0" fontId="26" fillId="4" borderId="122" xfId="0" applyFont="1" applyFill="1" applyBorder="1" applyAlignment="1">
      <alignment horizontal="center" vertical="center" wrapText="1"/>
    </xf>
    <xf numFmtId="0" fontId="21" fillId="4" borderId="122" xfId="0" applyFont="1" applyFill="1" applyBorder="1" applyAlignment="1">
      <alignment vertical="center" wrapText="1"/>
    </xf>
    <xf numFmtId="0" fontId="21" fillId="3" borderId="121" xfId="0" applyFont="1" applyFill="1" applyBorder="1" applyProtection="1">
      <protection locked="0"/>
    </xf>
    <xf numFmtId="0" fontId="26" fillId="4" borderId="34" xfId="0" applyFont="1" applyFill="1" applyBorder="1" applyAlignment="1">
      <alignment horizontal="center" vertical="center" wrapText="1"/>
    </xf>
    <xf numFmtId="0" fontId="21" fillId="4" borderId="126" xfId="0" applyFont="1" applyFill="1" applyBorder="1" applyAlignment="1">
      <alignment vertical="center" wrapText="1"/>
    </xf>
    <xf numFmtId="0" fontId="21" fillId="5" borderId="122" xfId="0" applyFont="1" applyFill="1" applyBorder="1" applyAlignment="1">
      <alignment vertical="center" wrapText="1"/>
    </xf>
    <xf numFmtId="0" fontId="21" fillId="3" borderId="127" xfId="0" applyFont="1" applyFill="1" applyBorder="1" applyProtection="1">
      <protection locked="0"/>
    </xf>
    <xf numFmtId="0" fontId="21" fillId="3" borderId="130" xfId="0" applyFont="1" applyFill="1" applyBorder="1" applyProtection="1">
      <protection locked="0"/>
    </xf>
    <xf numFmtId="0" fontId="26" fillId="4" borderId="10" xfId="0" applyFont="1" applyFill="1" applyBorder="1" applyAlignment="1">
      <alignment horizontal="center" vertical="center" wrapText="1"/>
    </xf>
    <xf numFmtId="0" fontId="21" fillId="3" borderId="128" xfId="0" applyFont="1" applyFill="1" applyBorder="1" applyProtection="1">
      <protection locked="0"/>
    </xf>
    <xf numFmtId="0" fontId="21" fillId="4" borderId="124" xfId="0" applyFont="1" applyFill="1" applyBorder="1" applyAlignment="1">
      <alignment vertical="center" wrapText="1"/>
    </xf>
    <xf numFmtId="0" fontId="21" fillId="4" borderId="119" xfId="0" applyFont="1" applyFill="1" applyBorder="1" applyAlignment="1">
      <alignment vertical="center" wrapText="1"/>
    </xf>
    <xf numFmtId="0" fontId="21" fillId="5" borderId="119" xfId="0" applyFont="1" applyFill="1" applyBorder="1" applyAlignment="1">
      <alignment vertical="center" wrapText="1"/>
    </xf>
    <xf numFmtId="0" fontId="21" fillId="5" borderId="123" xfId="0" applyFont="1" applyFill="1" applyBorder="1" applyAlignment="1">
      <alignment vertical="center" wrapText="1"/>
    </xf>
    <xf numFmtId="0" fontId="21" fillId="5" borderId="124" xfId="0" applyFont="1" applyFill="1" applyBorder="1" applyAlignment="1">
      <alignment vertical="center" wrapText="1"/>
    </xf>
    <xf numFmtId="0" fontId="21" fillId="4" borderId="123" xfId="0" applyFont="1" applyFill="1" applyBorder="1" applyAlignment="1">
      <alignment vertical="center" wrapText="1"/>
    </xf>
    <xf numFmtId="0" fontId="21" fillId="5" borderId="11" xfId="0" applyFont="1" applyFill="1" applyBorder="1"/>
    <xf numFmtId="0" fontId="21" fillId="5" borderId="122" xfId="0" applyFont="1" applyFill="1" applyBorder="1"/>
    <xf numFmtId="0" fontId="21" fillId="5" borderId="124" xfId="0" applyFont="1" applyFill="1" applyBorder="1"/>
    <xf numFmtId="0" fontId="21" fillId="4" borderId="131" xfId="0" applyFont="1" applyFill="1" applyBorder="1" applyAlignment="1">
      <alignment vertical="center" wrapText="1"/>
    </xf>
    <xf numFmtId="0" fontId="21" fillId="3" borderId="137" xfId="0" applyFont="1" applyFill="1" applyBorder="1" applyProtection="1">
      <protection locked="0"/>
    </xf>
    <xf numFmtId="0" fontId="21" fillId="3" borderId="138" xfId="0" applyFont="1" applyFill="1" applyBorder="1" applyProtection="1">
      <protection locked="0"/>
    </xf>
    <xf numFmtId="0" fontId="21" fillId="3" borderId="115" xfId="0" applyFont="1" applyFill="1" applyBorder="1" applyAlignment="1" applyProtection="1">
      <alignment horizontal="left" vertical="center" wrapText="1"/>
      <protection locked="0"/>
    </xf>
    <xf numFmtId="0" fontId="21" fillId="3" borderId="139" xfId="0" applyFont="1" applyFill="1" applyBorder="1" applyProtection="1">
      <protection locked="0"/>
    </xf>
    <xf numFmtId="0" fontId="21" fillId="3" borderId="140" xfId="0" applyFont="1" applyFill="1" applyBorder="1" applyProtection="1">
      <protection locked="0"/>
    </xf>
    <xf numFmtId="0" fontId="26" fillId="4" borderId="140" xfId="0" applyFont="1" applyFill="1" applyBorder="1" applyAlignment="1">
      <alignment horizontal="center" vertical="center" wrapText="1"/>
    </xf>
    <xf numFmtId="0" fontId="21" fillId="4" borderId="108" xfId="0" applyFont="1" applyFill="1" applyBorder="1" applyAlignment="1">
      <alignment horizontal="center" vertical="center" wrapText="1"/>
    </xf>
    <xf numFmtId="0" fontId="21" fillId="4" borderId="118" xfId="0" applyFont="1" applyFill="1" applyBorder="1" applyAlignment="1">
      <alignment horizontal="center" vertical="center" wrapText="1"/>
    </xf>
    <xf numFmtId="0" fontId="21" fillId="4" borderId="101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0" xfId="0" applyFont="1" applyAlignment="1">
      <alignment horizontal="left"/>
    </xf>
    <xf numFmtId="0" fontId="26" fillId="0" borderId="11" xfId="0" applyFont="1" applyBorder="1" applyAlignment="1">
      <alignment horizontal="left"/>
    </xf>
    <xf numFmtId="0" fontId="26" fillId="0" borderId="17" xfId="0" applyFont="1" applyBorder="1" applyAlignment="1">
      <alignment horizontal="left"/>
    </xf>
    <xf numFmtId="0" fontId="21" fillId="3" borderId="16" xfId="0" applyFont="1" applyFill="1" applyBorder="1" applyProtection="1">
      <protection locked="0"/>
    </xf>
    <xf numFmtId="0" fontId="21" fillId="3" borderId="13" xfId="0" applyFont="1" applyFill="1" applyBorder="1" applyProtection="1">
      <protection locked="0"/>
    </xf>
    <xf numFmtId="0" fontId="21" fillId="3" borderId="142" xfId="0" applyFont="1" applyFill="1" applyBorder="1" applyProtection="1">
      <protection locked="0"/>
    </xf>
    <xf numFmtId="0" fontId="21" fillId="3" borderId="102" xfId="0" applyFont="1" applyFill="1" applyBorder="1" applyProtection="1">
      <protection locked="0"/>
    </xf>
    <xf numFmtId="0" fontId="21" fillId="3" borderId="104" xfId="0" applyFont="1" applyFill="1" applyBorder="1" applyProtection="1">
      <protection locked="0"/>
    </xf>
    <xf numFmtId="0" fontId="21" fillId="3" borderId="15" xfId="0" applyFont="1" applyFill="1" applyBorder="1" applyProtection="1">
      <protection locked="0"/>
    </xf>
    <xf numFmtId="0" fontId="21" fillId="3" borderId="143" xfId="0" applyFont="1" applyFill="1" applyBorder="1" applyProtection="1">
      <protection locked="0"/>
    </xf>
    <xf numFmtId="0" fontId="21" fillId="3" borderId="100" xfId="0" applyFont="1" applyFill="1" applyBorder="1" applyProtection="1">
      <protection locked="0"/>
    </xf>
    <xf numFmtId="0" fontId="21" fillId="3" borderId="0" xfId="0" applyFont="1" applyFill="1" applyProtection="1">
      <protection locked="0"/>
    </xf>
    <xf numFmtId="0" fontId="21" fillId="3" borderId="144" xfId="0" applyFont="1" applyFill="1" applyBorder="1" applyProtection="1">
      <protection locked="0"/>
    </xf>
    <xf numFmtId="0" fontId="21" fillId="3" borderId="91" xfId="0" applyFont="1" applyFill="1" applyBorder="1" applyProtection="1">
      <protection locked="0"/>
    </xf>
    <xf numFmtId="0" fontId="21" fillId="3" borderId="145" xfId="0" applyFont="1" applyFill="1" applyBorder="1" applyProtection="1">
      <protection locked="0"/>
    </xf>
    <xf numFmtId="0" fontId="21" fillId="3" borderId="146" xfId="0" applyFont="1" applyFill="1" applyBorder="1" applyProtection="1">
      <protection locked="0"/>
    </xf>
    <xf numFmtId="0" fontId="21" fillId="3" borderId="147" xfId="0" applyFont="1" applyFill="1" applyBorder="1" applyProtection="1">
      <protection locked="0"/>
    </xf>
    <xf numFmtId="0" fontId="21" fillId="3" borderId="148" xfId="0" applyFont="1" applyFill="1" applyBorder="1" applyProtection="1">
      <protection locked="0"/>
    </xf>
    <xf numFmtId="0" fontId="21" fillId="3" borderId="149" xfId="0" applyFont="1" applyFill="1" applyBorder="1" applyProtection="1">
      <protection locked="0"/>
    </xf>
    <xf numFmtId="0" fontId="21" fillId="3" borderId="99" xfId="0" applyFont="1" applyFill="1" applyBorder="1" applyProtection="1">
      <protection locked="0"/>
    </xf>
    <xf numFmtId="0" fontId="21" fillId="3" borderId="150" xfId="0" applyFont="1" applyFill="1" applyBorder="1" applyProtection="1">
      <protection locked="0"/>
    </xf>
    <xf numFmtId="0" fontId="21" fillId="3" borderId="151" xfId="0" applyFont="1" applyFill="1" applyBorder="1" applyProtection="1">
      <protection locked="0"/>
    </xf>
    <xf numFmtId="0" fontId="21" fillId="3" borderId="152" xfId="0" applyFont="1" applyFill="1" applyBorder="1" applyProtection="1">
      <protection locked="0"/>
    </xf>
    <xf numFmtId="0" fontId="21" fillId="3" borderId="153" xfId="0" applyFont="1" applyFill="1" applyBorder="1" applyProtection="1"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21" fillId="2" borderId="83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vertical="center" wrapText="1"/>
    </xf>
    <xf numFmtId="0" fontId="26" fillId="5" borderId="72" xfId="0" applyFont="1" applyFill="1" applyBorder="1" applyAlignment="1">
      <alignment horizontal="center" vertical="center" wrapText="1"/>
    </xf>
    <xf numFmtId="0" fontId="21" fillId="0" borderId="134" xfId="0" applyFont="1" applyBorder="1" applyAlignment="1">
      <alignment horizontal="left" vertical="center" wrapText="1"/>
    </xf>
    <xf numFmtId="0" fontId="21" fillId="0" borderId="135" xfId="0" applyFont="1" applyBorder="1" applyAlignment="1">
      <alignment horizontal="left" vertical="center" wrapText="1"/>
    </xf>
    <xf numFmtId="0" fontId="21" fillId="0" borderId="136" xfId="0" applyFont="1" applyBorder="1" applyAlignment="1">
      <alignment horizontal="left" vertical="center" wrapText="1"/>
    </xf>
    <xf numFmtId="0" fontId="21" fillId="0" borderId="133" xfId="0" applyFont="1" applyBorder="1" applyAlignment="1">
      <alignment horizontal="left" vertical="center" wrapText="1"/>
    </xf>
    <xf numFmtId="0" fontId="21" fillId="0" borderId="129" xfId="0" applyFont="1" applyBorder="1" applyAlignment="1">
      <alignment horizontal="left" vertical="center" wrapText="1"/>
    </xf>
    <xf numFmtId="0" fontId="21" fillId="0" borderId="111" xfId="0" applyFont="1" applyBorder="1" applyAlignment="1">
      <alignment horizontal="left" vertical="center" wrapText="1"/>
    </xf>
    <xf numFmtId="0" fontId="21" fillId="0" borderId="89" xfId="0" applyFont="1" applyBorder="1" applyAlignment="1">
      <alignment horizontal="left" vertical="center" wrapText="1"/>
    </xf>
    <xf numFmtId="0" fontId="21" fillId="0" borderId="90" xfId="0" applyFont="1" applyBorder="1" applyAlignment="1">
      <alignment horizontal="left" vertical="center" wrapText="1"/>
    </xf>
    <xf numFmtId="0" fontId="21" fillId="0" borderId="132" xfId="0" applyFont="1" applyBorder="1" applyAlignment="1">
      <alignment horizontal="left" vertical="center" wrapText="1"/>
    </xf>
    <xf numFmtId="0" fontId="21" fillId="0" borderId="88" xfId="0" applyFont="1" applyBorder="1" applyAlignment="1">
      <alignment horizontal="left" vertical="center" wrapText="1"/>
    </xf>
    <xf numFmtId="0" fontId="21" fillId="0" borderId="125" xfId="0" applyFont="1" applyBorder="1" applyAlignment="1">
      <alignment horizontal="left" vertical="center" wrapText="1"/>
    </xf>
    <xf numFmtId="0" fontId="21" fillId="0" borderId="121" xfId="0" applyFont="1" applyBorder="1" applyAlignment="1">
      <alignment horizontal="left" vertical="center" wrapText="1"/>
    </xf>
    <xf numFmtId="0" fontId="21" fillId="0" borderId="120" xfId="0" applyFont="1" applyBorder="1" applyAlignment="1">
      <alignment horizontal="left" vertical="center" wrapText="1"/>
    </xf>
    <xf numFmtId="0" fontId="21" fillId="0" borderId="94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30" fillId="0" borderId="0" xfId="0" applyFont="1"/>
    <xf numFmtId="0" fontId="26" fillId="0" borderId="73" xfId="0" applyFont="1" applyBorder="1" applyAlignment="1">
      <alignment vertical="center" wrapText="1"/>
    </xf>
    <xf numFmtId="0" fontId="26" fillId="0" borderId="95" xfId="0" applyFont="1" applyBorder="1" applyAlignment="1">
      <alignment horizontal="center" vertical="center" wrapText="1"/>
    </xf>
    <xf numFmtId="0" fontId="21" fillId="0" borderId="44" xfId="0" applyFont="1" applyBorder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1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vertical="center" wrapText="1"/>
    </xf>
    <xf numFmtId="0" fontId="21" fillId="2" borderId="0" xfId="0" applyFont="1" applyFill="1" applyAlignment="1">
      <alignment vertical="center" wrapText="1"/>
    </xf>
    <xf numFmtId="0" fontId="26" fillId="0" borderId="0" xfId="0" applyFont="1"/>
    <xf numFmtId="0" fontId="26" fillId="0" borderId="19" xfId="0" applyFont="1" applyBorder="1"/>
    <xf numFmtId="0" fontId="26" fillId="0" borderId="155" xfId="0" applyFont="1" applyBorder="1" applyAlignment="1">
      <alignment horizontal="center" vertical="center" wrapText="1"/>
    </xf>
    <xf numFmtId="0" fontId="17" fillId="4" borderId="41" xfId="1" applyFont="1" applyFill="1" applyBorder="1" applyAlignment="1">
      <alignment horizontal="center" vertical="center" wrapText="1"/>
    </xf>
    <xf numFmtId="0" fontId="17" fillId="4" borderId="42" xfId="1" applyFont="1" applyFill="1" applyBorder="1" applyAlignment="1">
      <alignment horizontal="center" vertical="center" wrapText="1"/>
    </xf>
    <xf numFmtId="0" fontId="17" fillId="4" borderId="43" xfId="1" applyFont="1" applyFill="1" applyBorder="1" applyAlignment="1">
      <alignment horizontal="center" vertical="center" wrapText="1"/>
    </xf>
    <xf numFmtId="0" fontId="18" fillId="3" borderId="53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left" vertical="center"/>
    </xf>
    <xf numFmtId="0" fontId="21" fillId="0" borderId="61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6" fillId="4" borderId="40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6" fillId="4" borderId="39" xfId="0" applyFont="1" applyFill="1" applyBorder="1" applyAlignment="1">
      <alignment horizontal="center" vertical="center"/>
    </xf>
    <xf numFmtId="0" fontId="16" fillId="4" borderId="40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6" fillId="4" borderId="39" xfId="0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39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26" fillId="3" borderId="63" xfId="0" applyFont="1" applyFill="1" applyBorder="1" applyAlignment="1">
      <alignment horizontal="center" vertical="center" wrapText="1"/>
    </xf>
    <xf numFmtId="0" fontId="26" fillId="3" borderId="64" xfId="0" applyFont="1" applyFill="1" applyBorder="1" applyAlignment="1">
      <alignment horizontal="center" vertical="center" wrapText="1"/>
    </xf>
    <xf numFmtId="0" fontId="26" fillId="3" borderId="65" xfId="0" applyFont="1" applyFill="1" applyBorder="1" applyAlignment="1">
      <alignment horizontal="center" vertical="center" wrapText="1"/>
    </xf>
    <xf numFmtId="0" fontId="26" fillId="0" borderId="96" xfId="0" applyFont="1" applyBorder="1" applyAlignment="1">
      <alignment horizontal="left" vertical="center" wrapText="1"/>
    </xf>
    <xf numFmtId="0" fontId="26" fillId="0" borderId="97" xfId="0" applyFont="1" applyBorder="1" applyAlignment="1">
      <alignment horizontal="left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6" fillId="0" borderId="101" xfId="0" applyFont="1" applyBorder="1" applyAlignment="1">
      <alignment horizontal="center" vertical="center" textRotation="90" wrapText="1"/>
    </xf>
    <xf numFmtId="0" fontId="26" fillId="0" borderId="91" xfId="0" applyFont="1" applyBorder="1" applyAlignment="1">
      <alignment horizontal="center" vertical="center" textRotation="90" wrapText="1"/>
    </xf>
    <xf numFmtId="0" fontId="26" fillId="0" borderId="102" xfId="0" applyFont="1" applyBorder="1" applyAlignment="1">
      <alignment horizontal="center" vertical="center" textRotation="90" wrapText="1"/>
    </xf>
    <xf numFmtId="0" fontId="26" fillId="0" borderId="92" xfId="0" applyFont="1" applyBorder="1" applyAlignment="1">
      <alignment horizontal="left" vertical="center" wrapText="1"/>
    </xf>
    <xf numFmtId="0" fontId="26" fillId="0" borderId="93" xfId="0" applyFont="1" applyBorder="1" applyAlignment="1">
      <alignment horizontal="left" vertical="center" wrapText="1"/>
    </xf>
    <xf numFmtId="0" fontId="26" fillId="0" borderId="84" xfId="0" applyFont="1" applyBorder="1" applyAlignment="1">
      <alignment horizontal="left" vertical="center" wrapText="1"/>
    </xf>
    <xf numFmtId="0" fontId="26" fillId="0" borderId="85" xfId="0" applyFont="1" applyBorder="1" applyAlignment="1">
      <alignment horizontal="left" vertical="center" wrapText="1"/>
    </xf>
    <xf numFmtId="0" fontId="26" fillId="0" borderId="104" xfId="0" applyFont="1" applyBorder="1" applyAlignment="1">
      <alignment horizontal="center" vertical="center" textRotation="90" wrapText="1"/>
    </xf>
    <xf numFmtId="0" fontId="26" fillId="0" borderId="100" xfId="0" applyFont="1" applyBorder="1" applyAlignment="1">
      <alignment horizontal="center" vertical="center" textRotation="90" wrapText="1"/>
    </xf>
    <xf numFmtId="0" fontId="26" fillId="0" borderId="105" xfId="0" applyFont="1" applyBorder="1" applyAlignment="1">
      <alignment horizontal="center" vertical="center" textRotation="90" wrapText="1"/>
    </xf>
    <xf numFmtId="0" fontId="26" fillId="0" borderId="47" xfId="0" applyFont="1" applyBorder="1" applyAlignment="1">
      <alignment horizontal="left" vertical="center" wrapText="1"/>
    </xf>
    <xf numFmtId="0" fontId="26" fillId="0" borderId="49" xfId="0" applyFont="1" applyBorder="1" applyAlignment="1">
      <alignment horizontal="left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6" fillId="4" borderId="71" xfId="0" applyFont="1" applyFill="1" applyBorder="1" applyAlignment="1">
      <alignment horizontal="center" vertical="center" wrapText="1"/>
    </xf>
    <xf numFmtId="0" fontId="26" fillId="4" borderId="66" xfId="0" applyFont="1" applyFill="1" applyBorder="1" applyAlignment="1">
      <alignment horizontal="center" vertical="center" wrapText="1"/>
    </xf>
    <xf numFmtId="0" fontId="26" fillId="4" borderId="67" xfId="0" applyFont="1" applyFill="1" applyBorder="1" applyAlignment="1">
      <alignment horizontal="center" vertical="center" wrapText="1"/>
    </xf>
    <xf numFmtId="0" fontId="26" fillId="0" borderId="98" xfId="0" applyFont="1" applyBorder="1" applyAlignment="1">
      <alignment horizontal="center" vertical="center" textRotation="90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21" fillId="4" borderId="141" xfId="0" applyFont="1" applyFill="1" applyBorder="1" applyAlignment="1">
      <alignment horizontal="center" vertical="center" wrapText="1"/>
    </xf>
    <xf numFmtId="0" fontId="26" fillId="0" borderId="103" xfId="0" applyFont="1" applyBorder="1" applyAlignment="1">
      <alignment horizontal="center" vertical="center" textRotation="90" wrapText="1"/>
    </xf>
    <xf numFmtId="0" fontId="26" fillId="3" borderId="68" xfId="0" applyFont="1" applyFill="1" applyBorder="1" applyAlignment="1" applyProtection="1">
      <alignment horizontal="center" vertical="center" wrapText="1"/>
      <protection locked="0"/>
    </xf>
    <xf numFmtId="0" fontId="26" fillId="3" borderId="69" xfId="0" applyFont="1" applyFill="1" applyBorder="1" applyAlignment="1" applyProtection="1">
      <alignment horizontal="center" vertical="center" wrapText="1"/>
      <protection locked="0"/>
    </xf>
    <xf numFmtId="0" fontId="26" fillId="3" borderId="70" xfId="0" applyFont="1" applyFill="1" applyBorder="1" applyAlignment="1" applyProtection="1">
      <alignment horizontal="center" vertical="center" wrapText="1"/>
      <protection locked="0"/>
    </xf>
    <xf numFmtId="0" fontId="26" fillId="0" borderId="44" xfId="0" applyFont="1" applyBorder="1" applyAlignment="1">
      <alignment horizontal="center" vertical="center" wrapText="1"/>
    </xf>
    <xf numFmtId="0" fontId="26" fillId="0" borderId="66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left" vertical="center" wrapText="1"/>
    </xf>
    <xf numFmtId="0" fontId="26" fillId="0" borderId="48" xfId="0" applyFont="1" applyBorder="1" applyAlignment="1">
      <alignment horizontal="left" vertical="center" wrapText="1"/>
    </xf>
    <xf numFmtId="0" fontId="26" fillId="0" borderId="70" xfId="0" applyFont="1" applyBorder="1" applyAlignment="1">
      <alignment horizontal="left" vertical="center" wrapText="1"/>
    </xf>
    <xf numFmtId="0" fontId="21" fillId="4" borderId="20" xfId="0" applyFont="1" applyFill="1" applyBorder="1" applyAlignment="1">
      <alignment horizontal="center" vertical="center" wrapText="1"/>
    </xf>
    <xf numFmtId="0" fontId="26" fillId="0" borderId="87" xfId="0" applyFont="1" applyBorder="1" applyAlignment="1">
      <alignment horizontal="left" vertical="center" wrapText="1"/>
    </xf>
    <xf numFmtId="0" fontId="26" fillId="0" borderId="88" xfId="0" applyFont="1" applyBorder="1" applyAlignment="1">
      <alignment horizontal="left" vertical="center" wrapText="1"/>
    </xf>
    <xf numFmtId="0" fontId="26" fillId="0" borderId="51" xfId="0" applyFont="1" applyBorder="1" applyAlignment="1">
      <alignment horizontal="left" vertical="center" wrapText="1"/>
    </xf>
    <xf numFmtId="0" fontId="26" fillId="0" borderId="47" xfId="0" applyFont="1" applyBorder="1" applyAlignment="1">
      <alignment horizontal="center" vertical="center" textRotation="90" wrapText="1"/>
    </xf>
    <xf numFmtId="0" fontId="26" fillId="0" borderId="49" xfId="0" applyFont="1" applyBorder="1" applyAlignment="1">
      <alignment horizontal="center" vertical="center" textRotation="90" wrapText="1"/>
    </xf>
    <xf numFmtId="0" fontId="26" fillId="0" borderId="97" xfId="0" applyFont="1" applyBorder="1" applyAlignment="1">
      <alignment horizontal="center" vertical="center" textRotation="90" wrapText="1"/>
    </xf>
    <xf numFmtId="0" fontId="26" fillId="0" borderId="154" xfId="0" applyFont="1" applyBorder="1" applyAlignment="1">
      <alignment horizontal="center" vertical="center" wrapText="1"/>
    </xf>
    <xf numFmtId="0" fontId="26" fillId="0" borderId="72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141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089B1"/>
      <color rgb="FF6AB651"/>
      <color rgb="FFA5DAEC"/>
      <color rgb="FF12326E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27629</xdr:colOff>
      <xdr:row>18</xdr:row>
      <xdr:rowOff>43542</xdr:rowOff>
    </xdr:from>
    <xdr:to>
      <xdr:col>1</xdr:col>
      <xdr:colOff>321733</xdr:colOff>
      <xdr:row>18</xdr:row>
      <xdr:rowOff>471213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4F4B33-5B3A-42FF-9DDE-D6FD1ADF3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9" y="8544075"/>
          <a:ext cx="294104" cy="42767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2456C-3BE6-4770-A0A5-234990296610}">
  <sheetPr>
    <tabColor rgb="FFA5DAEC"/>
    <pageSetUpPr fitToPage="1"/>
  </sheetPr>
  <dimension ref="A1:Z34"/>
  <sheetViews>
    <sheetView showGridLines="0" zoomScale="70" zoomScaleNormal="70" workbookViewId="0">
      <selection activeCell="B7" sqref="B7:E7"/>
    </sheetView>
  </sheetViews>
  <sheetFormatPr defaultRowHeight="15" thickBottom="1"/>
  <cols>
    <col min="1" max="1" width="8.85546875" style="5"/>
    <col min="2" max="2" width="60.28515625" style="13" customWidth="1"/>
    <col min="3" max="3" width="60.7109375" style="14" customWidth="1"/>
    <col min="4" max="4" width="63.140625" style="15" customWidth="1"/>
    <col min="5" max="5" width="76.28515625" style="7" customWidth="1"/>
    <col min="6" max="26" width="8.85546875" style="7"/>
  </cols>
  <sheetData>
    <row r="1" spans="1:6" ht="129" customHeight="1" thickBot="1">
      <c r="A1" s="292"/>
      <c r="B1" s="302" t="e" vm="1">
        <v>#VALUE!</v>
      </c>
      <c r="C1" s="302"/>
      <c r="D1" s="302"/>
      <c r="E1" s="302"/>
      <c r="F1" s="9"/>
    </row>
    <row r="2" spans="1:6" ht="50.45" thickBot="1">
      <c r="A2" s="292"/>
      <c r="B2" s="303" t="s">
        <v>0</v>
      </c>
      <c r="C2" s="304"/>
      <c r="D2" s="304"/>
      <c r="E2" s="305"/>
      <c r="F2" s="9"/>
    </row>
    <row r="3" spans="1:6" ht="28.15" thickBot="1">
      <c r="A3" s="292"/>
      <c r="B3" s="306" t="s">
        <v>1</v>
      </c>
      <c r="C3" s="307"/>
      <c r="D3" s="307"/>
      <c r="E3" s="308"/>
      <c r="F3" s="9"/>
    </row>
    <row r="4" spans="1:6" ht="28.15" thickBot="1">
      <c r="A4" s="292"/>
      <c r="B4" s="309" t="s">
        <v>2</v>
      </c>
      <c r="C4" s="310"/>
      <c r="D4" s="310"/>
      <c r="E4" s="311"/>
      <c r="F4" s="9"/>
    </row>
    <row r="5" spans="1:6" thickBot="1">
      <c r="A5" s="292"/>
      <c r="B5" s="10"/>
      <c r="C5" s="11"/>
      <c r="D5" s="12"/>
      <c r="E5" s="28"/>
    </row>
    <row r="6" spans="1:6" ht="38.450000000000003" thickBot="1">
      <c r="A6" s="6"/>
      <c r="B6" s="312" t="s">
        <v>3</v>
      </c>
      <c r="C6" s="313"/>
      <c r="D6" s="313"/>
      <c r="E6" s="314"/>
      <c r="F6" s="9"/>
    </row>
    <row r="7" spans="1:6" ht="23.45" thickBot="1">
      <c r="A7" s="6"/>
      <c r="B7" s="293" t="s">
        <v>4</v>
      </c>
      <c r="C7" s="294"/>
      <c r="D7" s="294"/>
      <c r="E7" s="295"/>
      <c r="F7" s="9"/>
    </row>
    <row r="8" spans="1:6" ht="55.15" customHeight="1" thickBot="1">
      <c r="A8" s="6"/>
      <c r="B8" s="296" t="s">
        <v>5</v>
      </c>
      <c r="C8" s="297"/>
      <c r="D8" s="297"/>
      <c r="E8" s="298"/>
      <c r="F8" s="9"/>
    </row>
    <row r="9" spans="1:6" ht="51.6" customHeight="1" thickBot="1">
      <c r="A9" s="6"/>
      <c r="B9" s="296" t="s">
        <v>6</v>
      </c>
      <c r="C9" s="297"/>
      <c r="D9" s="297"/>
      <c r="E9" s="298"/>
      <c r="F9" s="9"/>
    </row>
    <row r="10" spans="1:6" ht="44.25" customHeight="1">
      <c r="A10" s="6"/>
      <c r="B10" s="299" t="s">
        <v>7</v>
      </c>
      <c r="C10" s="300"/>
      <c r="D10" s="300"/>
      <c r="E10" s="301"/>
      <c r="F10" s="9"/>
    </row>
    <row r="11" spans="1:6" ht="35.25" customHeight="1">
      <c r="A11" s="6"/>
      <c r="B11" s="286" t="s">
        <v>8</v>
      </c>
      <c r="C11" s="287"/>
      <c r="D11" s="287"/>
      <c r="E11" s="288"/>
      <c r="F11" s="9"/>
    </row>
    <row r="12" spans="1:6" s="7" customFormat="1">
      <c r="A12" s="5"/>
      <c r="B12" s="29"/>
      <c r="C12" s="29"/>
      <c r="D12" s="29"/>
      <c r="E12" s="29"/>
    </row>
    <row r="13" spans="1:6" s="7" customFormat="1" ht="38.450000000000003" thickBot="1">
      <c r="A13"/>
      <c r="B13" s="289" t="s">
        <v>9</v>
      </c>
      <c r="C13" s="289"/>
      <c r="D13" s="289"/>
      <c r="E13" s="289"/>
      <c r="F13" s="9"/>
    </row>
    <row r="14" spans="1:6" s="7" customFormat="1" ht="28.15" thickBot="1">
      <c r="A14" s="30"/>
      <c r="B14" s="31" t="s">
        <v>10</v>
      </c>
      <c r="C14" s="32" t="s">
        <v>11</v>
      </c>
      <c r="D14" s="32" t="s">
        <v>12</v>
      </c>
      <c r="E14" s="33" t="s">
        <v>13</v>
      </c>
      <c r="F14" s="9"/>
    </row>
    <row r="15" spans="1:6" s="7" customFormat="1" ht="46.15" thickBot="1">
      <c r="A15" s="30" t="s">
        <v>14</v>
      </c>
      <c r="B15" s="34" t="s">
        <v>15</v>
      </c>
      <c r="C15" s="35" t="s">
        <v>16</v>
      </c>
      <c r="D15" s="35" t="s">
        <v>17</v>
      </c>
      <c r="E15" s="36" t="s">
        <v>18</v>
      </c>
      <c r="F15" s="9"/>
    </row>
    <row r="16" spans="1:6" s="7" customFormat="1" ht="23.45" thickBot="1">
      <c r="A16"/>
      <c r="B16" s="34"/>
      <c r="C16" s="35"/>
      <c r="D16" s="35"/>
      <c r="E16" s="37"/>
      <c r="F16" s="9"/>
    </row>
    <row r="17" spans="1:26" s="7" customFormat="1" ht="23.45" thickBot="1">
      <c r="A17"/>
      <c r="B17" s="38"/>
      <c r="C17" s="39"/>
      <c r="D17" s="39"/>
      <c r="E17" s="40"/>
      <c r="F17" s="9"/>
    </row>
    <row r="18" spans="1:26" s="7" customFormat="1" ht="28.15" customHeight="1" thickBot="1">
      <c r="A18"/>
      <c r="B18" s="41"/>
      <c r="C18" s="41"/>
      <c r="D18" s="41"/>
      <c r="E18" s="41"/>
      <c r="F18" s="9"/>
    </row>
    <row r="19" spans="1:26" s="7" customFormat="1" ht="39.6" customHeight="1" thickBot="1">
      <c r="A19"/>
      <c r="B19" s="290" t="s">
        <v>19</v>
      </c>
      <c r="C19" s="291"/>
      <c r="D19" s="42"/>
      <c r="E19" s="42"/>
    </row>
    <row r="20" spans="1:26" s="7" customFormat="1" ht="22.15" thickBot="1">
      <c r="B20" s="43" t="s">
        <v>20</v>
      </c>
    </row>
    <row r="21" spans="1:26" s="7" customFormat="1" ht="22.15" thickBot="1">
      <c r="B21" s="44" t="s">
        <v>21</v>
      </c>
    </row>
    <row r="22" spans="1:26" s="7" customFormat="1" ht="22.15" thickBot="1">
      <c r="B22" s="44" t="s">
        <v>22</v>
      </c>
    </row>
    <row r="23" spans="1:26" s="7" customFormat="1" thickBot="1">
      <c r="C23" s="5"/>
      <c r="D23" s="5"/>
    </row>
    <row r="24" spans="1:26" s="5" customFormat="1" thickBot="1">
      <c r="D24" s="15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s="5" customFormat="1" ht="20.45" thickBot="1">
      <c r="B25" s="45"/>
      <c r="C25" s="14"/>
      <c r="D25" s="15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s="5" customFormat="1" ht="20.45" thickBot="1">
      <c r="B26" s="45"/>
      <c r="C26" s="14"/>
      <c r="D26" s="15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s="5" customFormat="1" ht="20.45" thickBot="1">
      <c r="B27" s="46"/>
      <c r="C27" s="14"/>
      <c r="D27" s="15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5" customFormat="1" ht="20.45" thickBot="1">
      <c r="B28" s="45"/>
      <c r="C28" s="14"/>
      <c r="D28" s="15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s="5" customFormat="1" ht="20.45" thickBot="1">
      <c r="B29" s="46"/>
      <c r="C29" s="14"/>
      <c r="D29" s="15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2.15" thickBot="1">
      <c r="B30" s="47"/>
    </row>
    <row r="31" spans="1:26" s="5" customFormat="1" ht="20.45" thickBot="1">
      <c r="B31" s="48"/>
      <c r="C31" s="14"/>
      <c r="D31" s="15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s="5" customFormat="1" ht="22.15" thickBot="1">
      <c r="B32" s="49"/>
      <c r="C32" s="14"/>
      <c r="D32" s="15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2:26" s="5" customFormat="1" ht="16.149999999999999" thickBot="1">
      <c r="B33" s="50"/>
      <c r="C33" s="14"/>
      <c r="D33" s="15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2:26" s="5" customFormat="1" ht="16.149999999999999" thickBot="1">
      <c r="B34" s="50"/>
      <c r="C34" s="14"/>
      <c r="D34" s="15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0820DB48-0728-4B75-9853-14E30341E5CA}"/>
    <hyperlink ref="B11:D11" r:id="rId2" display="Alternatively, please view our CIMPSA Partnership Guide; https://www.cimspa.co.uk/education-training/education-policy/guidance/partner-endorsement-support/" xr:uid="{24E12F07-7C8F-445E-A274-5AB6891C83E4}"/>
    <hyperlink ref="B11:E11" r:id="rId3" display="Alternatively, please view our CIMPSA Partner Endorsement Guide;https://cimspa.co.uk/education-training/endorsement/ " xr:uid="{00928E5D-249C-4027-B63D-ADFE920B9353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555"/>
  <sheetViews>
    <sheetView showGridLines="0" tabSelected="1" zoomScale="70" zoomScaleNormal="70" workbookViewId="0">
      <pane ySplit="4" topLeftCell="A5" activePane="bottomLeft" state="frozen"/>
      <selection pane="bottomLeft" activeCell="E5" sqref="E5"/>
    </sheetView>
  </sheetViews>
  <sheetFormatPr defaultColWidth="8.7109375" defaultRowHeight="22.15" thickBottom="1"/>
  <cols>
    <col min="1" max="1" width="11.140625" style="284" customWidth="1"/>
    <col min="2" max="2" width="10.7109375" style="230" customWidth="1"/>
    <col min="3" max="3" width="48" style="233" customWidth="1"/>
    <col min="4" max="4" width="79" style="146" customWidth="1"/>
    <col min="5" max="5" width="50.5703125" style="147" customWidth="1"/>
    <col min="6" max="6" width="17.140625" style="147" customWidth="1"/>
    <col min="7" max="7" width="44.7109375" style="148" customWidth="1"/>
    <col min="8" max="8" width="50" style="144" hidden="1" customWidth="1"/>
    <col min="9" max="9" width="6" style="44" hidden="1" customWidth="1"/>
    <col min="10" max="10" width="8.85546875" style="149" hidden="1" customWidth="1"/>
    <col min="11" max="11" width="15.42578125" style="150" hidden="1" customWidth="1"/>
    <col min="12" max="12" width="16.85546875" style="151" hidden="1" customWidth="1"/>
    <col min="13" max="13" width="17.28515625" style="152" hidden="1" customWidth="1"/>
    <col min="14" max="14" width="25.42578125" style="153" hidden="1" customWidth="1"/>
    <col min="15" max="15" width="31.7109375" style="44" hidden="1" customWidth="1"/>
    <col min="16" max="16" width="5.7109375" style="113" hidden="1" customWidth="1"/>
    <col min="17" max="17" width="18.42578125" style="44" hidden="1" customWidth="1"/>
    <col min="18" max="18" width="35.28515625" style="44" customWidth="1"/>
    <col min="19" max="21" width="8.7109375" style="44" bestFit="1" customWidth="1"/>
    <col min="22" max="16384" width="8.7109375" style="44"/>
  </cols>
  <sheetData>
    <row r="1" spans="1:112" s="64" customFormat="1" thickBot="1">
      <c r="A1" s="277"/>
      <c r="B1" s="51"/>
      <c r="C1" s="278"/>
      <c r="E1" s="315" t="s">
        <v>23</v>
      </c>
      <c r="F1" s="316"/>
      <c r="G1" s="317"/>
      <c r="H1" s="273"/>
      <c r="I1" s="279"/>
      <c r="J1" s="65"/>
      <c r="K1" s="65"/>
      <c r="L1" s="280"/>
      <c r="M1" s="281"/>
      <c r="N1" s="282"/>
      <c r="O1" s="282"/>
    </row>
    <row r="2" spans="1:112" s="64" customFormat="1" ht="43.9" thickBot="1">
      <c r="A2" s="350" t="s">
        <v>24</v>
      </c>
      <c r="B2" s="351"/>
      <c r="C2" s="351"/>
      <c r="D2" s="352"/>
      <c r="E2" s="347" t="s">
        <v>25</v>
      </c>
      <c r="F2" s="348"/>
      <c r="G2" s="349"/>
      <c r="H2" s="255"/>
      <c r="I2" s="256"/>
      <c r="J2" s="336" t="s">
        <v>26</v>
      </c>
      <c r="K2" s="337"/>
      <c r="L2" s="337"/>
      <c r="M2" s="337"/>
      <c r="N2" s="338"/>
      <c r="O2" s="285"/>
      <c r="P2" s="257"/>
      <c r="Q2" s="258" t="s">
        <v>27</v>
      </c>
    </row>
    <row r="3" spans="1:112" s="64" customFormat="1" ht="56.45" customHeight="1" thickBot="1">
      <c r="A3" s="276" t="s">
        <v>28</v>
      </c>
      <c r="B3" s="363" t="s">
        <v>29</v>
      </c>
      <c r="C3" s="364"/>
      <c r="D3" s="276" t="s">
        <v>30</v>
      </c>
      <c r="E3" s="53" t="s">
        <v>31</v>
      </c>
      <c r="F3" s="53" t="s">
        <v>32</v>
      </c>
      <c r="G3" s="54" t="s">
        <v>33</v>
      </c>
      <c r="H3" s="55" t="s">
        <v>34</v>
      </c>
      <c r="I3" s="56"/>
      <c r="J3" s="57" t="s">
        <v>35</v>
      </c>
      <c r="K3" s="58" t="s">
        <v>36</v>
      </c>
      <c r="L3" s="59" t="s">
        <v>37</v>
      </c>
      <c r="M3" s="58" t="s">
        <v>38</v>
      </c>
      <c r="N3" s="60" t="s">
        <v>39</v>
      </c>
      <c r="O3" s="61" t="s">
        <v>40</v>
      </c>
      <c r="P3" s="62"/>
      <c r="Q3" s="63" t="s">
        <v>41</v>
      </c>
    </row>
    <row r="4" spans="1:112" s="64" customFormat="1" ht="27.75" customHeight="1" thickBot="1">
      <c r="A4" s="360" t="s">
        <v>42</v>
      </c>
      <c r="B4" s="275" t="s">
        <v>43</v>
      </c>
      <c r="C4" s="52" t="s">
        <v>44</v>
      </c>
      <c r="D4" s="166" t="s">
        <v>45</v>
      </c>
    </row>
    <row r="5" spans="1:112" s="74" customFormat="1" ht="108" customHeight="1">
      <c r="A5" s="361"/>
      <c r="B5" s="318" t="s">
        <v>46</v>
      </c>
      <c r="C5" s="328" t="s">
        <v>47</v>
      </c>
      <c r="D5" s="259" t="s">
        <v>48</v>
      </c>
      <c r="E5" s="221"/>
      <c r="F5" s="222"/>
      <c r="G5" s="254"/>
      <c r="H5" s="253"/>
      <c r="I5" s="67"/>
      <c r="J5" s="223"/>
      <c r="K5" s="345" t="str" cm="1">
        <f t="array" ref="K5">IF((AND(J5:J6=1)), "Fully Mapped", "Not/ Partially Mapped")</f>
        <v>Not/ Partially Mapped</v>
      </c>
      <c r="L5" s="340">
        <f>SUM('Workings out'!B5:B7)</f>
        <v>0</v>
      </c>
      <c r="M5" s="70"/>
      <c r="N5" s="71"/>
      <c r="O5" s="71"/>
      <c r="P5" s="67"/>
      <c r="Q5" s="73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</row>
    <row r="6" spans="1:112" ht="43.9" thickBot="1">
      <c r="A6" s="361"/>
      <c r="B6" s="319"/>
      <c r="C6" s="329"/>
      <c r="D6" s="260" t="s">
        <v>49</v>
      </c>
      <c r="E6" s="220"/>
      <c r="F6" s="184"/>
      <c r="G6" s="246"/>
      <c r="H6" s="245"/>
      <c r="I6" s="67"/>
      <c r="J6" s="192"/>
      <c r="K6" s="322"/>
      <c r="L6" s="340"/>
      <c r="M6" s="179"/>
      <c r="N6" s="179"/>
      <c r="O6" s="179"/>
      <c r="P6" s="67"/>
      <c r="Q6" s="180"/>
    </row>
    <row r="7" spans="1:112" ht="65.45" thickBot="1">
      <c r="A7" s="361"/>
      <c r="B7" s="157" t="s">
        <v>50</v>
      </c>
      <c r="C7" s="156" t="s">
        <v>51</v>
      </c>
      <c r="D7" s="174" t="s">
        <v>52</v>
      </c>
      <c r="E7" s="177"/>
      <c r="F7" s="87"/>
      <c r="G7" s="237"/>
      <c r="H7" s="240"/>
      <c r="I7" s="67"/>
      <c r="J7" s="78"/>
      <c r="K7" s="69" t="str">
        <f>IF((AND(J7=1)), "Fully Mapped", "Not/ Partially Mapped")</f>
        <v>Not/ Partially Mapped</v>
      </c>
      <c r="L7" s="340"/>
      <c r="M7" s="91"/>
      <c r="N7" s="92"/>
      <c r="O7" s="92"/>
      <c r="P7" s="67"/>
      <c r="Q7" s="93"/>
    </row>
    <row r="8" spans="1:112" s="86" customFormat="1" thickBot="1">
      <c r="A8" s="361"/>
      <c r="B8" s="227" t="s">
        <v>43</v>
      </c>
      <c r="C8" s="79" t="s">
        <v>53</v>
      </c>
      <c r="D8" s="166" t="s">
        <v>54</v>
      </c>
      <c r="E8" s="81"/>
      <c r="F8" s="81"/>
      <c r="G8" s="81"/>
      <c r="H8" s="81"/>
      <c r="I8" s="113"/>
      <c r="J8" s="155"/>
      <c r="K8" s="83"/>
      <c r="L8" s="84"/>
      <c r="M8" s="85"/>
      <c r="N8" s="85"/>
      <c r="O8" s="85"/>
      <c r="P8" s="113"/>
      <c r="Q8" s="85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</row>
    <row r="9" spans="1:112" s="74" customFormat="1" ht="43.9" thickBot="1">
      <c r="A9" s="361"/>
      <c r="B9" s="157" t="s">
        <v>55</v>
      </c>
      <c r="C9" s="156" t="s">
        <v>56</v>
      </c>
      <c r="D9" s="174" t="s">
        <v>57</v>
      </c>
      <c r="E9" s="181"/>
      <c r="F9" s="169"/>
      <c r="G9" s="252"/>
      <c r="H9" s="251"/>
      <c r="I9" s="67"/>
      <c r="J9" s="171"/>
      <c r="K9" s="90" t="str">
        <f>IF((AND(J9=1)), "Fully Mapped", "Not/ Partially Mapped")</f>
        <v>Not/ Partially Mapped</v>
      </c>
      <c r="L9" s="335">
        <f>SUM('Workings out'!C5:C6)</f>
        <v>0</v>
      </c>
      <c r="M9" s="172"/>
      <c r="N9" s="172"/>
      <c r="O9" s="172"/>
      <c r="P9" s="67"/>
      <c r="Q9" s="173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</row>
    <row r="10" spans="1:112" ht="65.45" thickBot="1">
      <c r="A10" s="362"/>
      <c r="B10" s="157" t="s">
        <v>58</v>
      </c>
      <c r="C10" s="156" t="s">
        <v>59</v>
      </c>
      <c r="D10" s="174" t="s">
        <v>60</v>
      </c>
      <c r="E10" s="122"/>
      <c r="F10" s="87"/>
      <c r="G10" s="237"/>
      <c r="H10" s="240"/>
      <c r="I10" s="67"/>
      <c r="J10" s="76"/>
      <c r="K10" s="90" t="str">
        <f>IF((AND(J10=1)), "Fully Mapped", "Not/ Partially Mapped")</f>
        <v>Not/ Partially Mapped</v>
      </c>
      <c r="L10" s="335"/>
      <c r="M10" s="91"/>
      <c r="N10" s="92"/>
      <c r="O10" s="92"/>
      <c r="P10" s="67"/>
      <c r="Q10" s="93"/>
    </row>
    <row r="11" spans="1:112" s="86" customFormat="1" thickBot="1">
      <c r="A11" s="331" t="s">
        <v>61</v>
      </c>
      <c r="B11" s="227" t="s">
        <v>43</v>
      </c>
      <c r="C11" s="79" t="s">
        <v>62</v>
      </c>
      <c r="D11" s="166" t="s">
        <v>45</v>
      </c>
      <c r="E11" s="81"/>
      <c r="F11" s="81"/>
      <c r="G11" s="81"/>
      <c r="H11" s="81"/>
      <c r="I11" s="113"/>
      <c r="J11" s="155"/>
      <c r="K11" s="83"/>
      <c r="L11" s="83"/>
      <c r="M11" s="85"/>
      <c r="N11" s="85"/>
      <c r="O11" s="85"/>
      <c r="P11" s="113"/>
      <c r="Q11" s="85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</row>
    <row r="12" spans="1:112" s="74" customFormat="1" ht="43.9" customHeight="1">
      <c r="A12" s="339"/>
      <c r="B12" s="318" t="s">
        <v>63</v>
      </c>
      <c r="C12" s="328" t="s">
        <v>64</v>
      </c>
      <c r="D12" s="261" t="s">
        <v>65</v>
      </c>
      <c r="E12" s="200"/>
      <c r="F12" s="195"/>
      <c r="G12" s="236"/>
      <c r="H12" s="204"/>
      <c r="I12" s="67"/>
      <c r="J12" s="89"/>
      <c r="K12" s="320" t="str" cm="1">
        <f t="array" ref="K12">IF((AND(J12:J13=1)), "Fully Mapped", "Not/ Partially Mapped")</f>
        <v>Not/ Partially Mapped</v>
      </c>
      <c r="L12" s="335">
        <f>SUM('Workings out'!D5:D10)</f>
        <v>0</v>
      </c>
      <c r="M12" s="91"/>
      <c r="N12" s="92"/>
      <c r="O12" s="92"/>
      <c r="P12" s="67"/>
      <c r="Q12" s="93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</row>
    <row r="13" spans="1:112" ht="43.9" thickBot="1">
      <c r="A13" s="339"/>
      <c r="B13" s="319"/>
      <c r="C13" s="329"/>
      <c r="D13" s="260" t="s">
        <v>66</v>
      </c>
      <c r="E13" s="183"/>
      <c r="F13" s="184"/>
      <c r="G13" s="246"/>
      <c r="H13" s="245"/>
      <c r="I13" s="67"/>
      <c r="J13" s="178"/>
      <c r="K13" s="335"/>
      <c r="L13" s="335"/>
      <c r="M13" s="179"/>
      <c r="N13" s="182"/>
      <c r="O13" s="179"/>
      <c r="P13" s="67"/>
      <c r="Q13" s="180"/>
    </row>
    <row r="14" spans="1:112" ht="43.15">
      <c r="A14" s="339"/>
      <c r="B14" s="318" t="s">
        <v>67</v>
      </c>
      <c r="C14" s="328" t="s">
        <v>68</v>
      </c>
      <c r="D14" s="259" t="s">
        <v>69</v>
      </c>
      <c r="E14" s="218"/>
      <c r="F14" s="219"/>
      <c r="G14" s="249"/>
      <c r="H14" s="248"/>
      <c r="I14" s="67"/>
      <c r="J14" s="78"/>
      <c r="K14" s="320" t="str" cm="1">
        <f t="array" ref="K14">IF((AND(J14:J15=1)), "Fully Mapped", "Not/ Partially Mapped")</f>
        <v>Not/ Partially Mapped</v>
      </c>
      <c r="L14" s="340"/>
      <c r="M14" s="91"/>
      <c r="N14" s="92"/>
      <c r="O14" s="92"/>
      <c r="P14" s="67"/>
      <c r="Q14" s="93"/>
    </row>
    <row r="15" spans="1:112" s="99" customFormat="1" ht="43.9" thickBot="1">
      <c r="A15" s="339"/>
      <c r="B15" s="319"/>
      <c r="C15" s="329"/>
      <c r="D15" s="260" t="s">
        <v>70</v>
      </c>
      <c r="E15" s="176"/>
      <c r="F15" s="116"/>
      <c r="G15" s="237"/>
      <c r="H15" s="234"/>
      <c r="I15" s="67"/>
      <c r="J15" s="95"/>
      <c r="K15" s="335"/>
      <c r="L15" s="340"/>
      <c r="M15" s="96"/>
      <c r="N15" s="97"/>
      <c r="O15" s="97"/>
      <c r="P15" s="67"/>
      <c r="Q15" s="98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</row>
    <row r="16" spans="1:112" s="74" customFormat="1" ht="43.9" customHeight="1">
      <c r="A16" s="339"/>
      <c r="B16" s="318" t="s">
        <v>71</v>
      </c>
      <c r="C16" s="328" t="s">
        <v>72</v>
      </c>
      <c r="D16" s="259" t="s">
        <v>73</v>
      </c>
      <c r="E16" s="200"/>
      <c r="F16" s="195"/>
      <c r="G16" s="241"/>
      <c r="H16" s="247"/>
      <c r="I16" s="67"/>
      <c r="J16" s="89"/>
      <c r="K16" s="356" t="str" cm="1">
        <f t="array" ref="K16">IF((AND(J16:J17=1)), "Fully Mapped", "Not/ Partially Mapped")</f>
        <v>Not/ Partially Mapped</v>
      </c>
      <c r="L16" s="340"/>
      <c r="M16" s="70"/>
      <c r="N16" s="71"/>
      <c r="O16" s="71"/>
      <c r="P16" s="67"/>
      <c r="Q16" s="73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</row>
    <row r="17" spans="1:112" thickBot="1">
      <c r="A17" s="339"/>
      <c r="B17" s="319"/>
      <c r="C17" s="329"/>
      <c r="D17" s="260" t="s">
        <v>74</v>
      </c>
      <c r="E17" s="122"/>
      <c r="F17" s="87"/>
      <c r="G17" s="250"/>
      <c r="H17" s="125"/>
      <c r="I17" s="67"/>
      <c r="J17" s="94"/>
      <c r="K17" s="321"/>
      <c r="L17" s="340"/>
      <c r="M17" s="91"/>
      <c r="N17" s="92"/>
      <c r="O17" s="92"/>
      <c r="P17" s="67"/>
      <c r="Q17" s="93"/>
    </row>
    <row r="18" spans="1:112" s="86" customFormat="1" thickBot="1">
      <c r="A18" s="339"/>
      <c r="B18" s="227" t="s">
        <v>43</v>
      </c>
      <c r="C18" s="79" t="s">
        <v>53</v>
      </c>
      <c r="D18" s="166" t="s">
        <v>54</v>
      </c>
      <c r="E18" s="81"/>
      <c r="F18" s="81"/>
      <c r="G18" s="81"/>
      <c r="H18" s="81"/>
      <c r="I18" s="113"/>
      <c r="J18" s="155"/>
      <c r="K18" s="83"/>
      <c r="L18" s="85"/>
      <c r="M18" s="85"/>
      <c r="N18" s="85"/>
      <c r="O18" s="85"/>
      <c r="P18" s="113"/>
      <c r="Q18" s="85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</row>
    <row r="19" spans="1:112" s="74" customFormat="1" ht="65.45" customHeight="1" thickBot="1">
      <c r="A19" s="339"/>
      <c r="B19" s="334" t="s">
        <v>75</v>
      </c>
      <c r="C19" s="357" t="s">
        <v>76</v>
      </c>
      <c r="D19" s="262" t="s">
        <v>77</v>
      </c>
      <c r="E19" s="200"/>
      <c r="F19" s="195"/>
      <c r="G19" s="236"/>
      <c r="H19" s="204"/>
      <c r="I19" s="67"/>
      <c r="J19" s="198"/>
      <c r="K19" s="320" t="str" cm="1">
        <f t="array" ref="K19">IF((AND(J19:J21=1)), "Fully Mapped", "Not/ Partially Mapped")</f>
        <v>Not/ Partially Mapped</v>
      </c>
      <c r="L19" s="335">
        <f>SUM('Workings out'!E5:E7)</f>
        <v>0</v>
      </c>
      <c r="M19" s="199"/>
      <c r="N19" s="202"/>
      <c r="O19" s="199"/>
      <c r="P19" s="67"/>
      <c r="Q19" s="203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</row>
    <row r="20" spans="1:112" s="74" customFormat="1" thickBot="1">
      <c r="A20" s="339"/>
      <c r="B20" s="334"/>
      <c r="C20" s="357"/>
      <c r="D20" s="263" t="s">
        <v>78</v>
      </c>
      <c r="E20" s="205"/>
      <c r="F20" s="196"/>
      <c r="G20" s="243"/>
      <c r="H20" s="205"/>
      <c r="I20" s="67"/>
      <c r="J20" s="197"/>
      <c r="K20" s="321"/>
      <c r="L20" s="340"/>
      <c r="M20" s="213"/>
      <c r="N20" s="217"/>
      <c r="O20" s="213"/>
      <c r="P20" s="67"/>
      <c r="Q20" s="212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</row>
    <row r="21" spans="1:112" s="86" customFormat="1" thickBot="1">
      <c r="A21" s="339"/>
      <c r="B21" s="359"/>
      <c r="C21" s="358"/>
      <c r="D21" s="264" t="s">
        <v>79</v>
      </c>
      <c r="E21" s="176"/>
      <c r="F21" s="116"/>
      <c r="G21" s="237"/>
      <c r="H21" s="234"/>
      <c r="I21" s="67"/>
      <c r="J21" s="201"/>
      <c r="K21" s="322"/>
      <c r="L21" s="340"/>
      <c r="M21" s="117"/>
      <c r="N21" s="137"/>
      <c r="O21" s="137"/>
      <c r="P21" s="67"/>
      <c r="Q21" s="138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</row>
    <row r="22" spans="1:112" s="86" customFormat="1" thickBot="1">
      <c r="A22" s="323" t="s">
        <v>80</v>
      </c>
      <c r="B22" s="227" t="s">
        <v>43</v>
      </c>
      <c r="C22" s="79" t="s">
        <v>62</v>
      </c>
      <c r="D22" s="166" t="s">
        <v>45</v>
      </c>
      <c r="E22" s="81"/>
      <c r="F22" s="81"/>
      <c r="G22" s="81"/>
      <c r="H22" s="81"/>
      <c r="I22" s="113"/>
      <c r="J22" s="155"/>
      <c r="K22" s="83"/>
      <c r="L22" s="83"/>
      <c r="M22" s="85"/>
      <c r="N22" s="85"/>
      <c r="O22" s="85"/>
      <c r="P22" s="113"/>
      <c r="Q22" s="82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</row>
    <row r="23" spans="1:112" s="74" customFormat="1" ht="43.9" customHeight="1" thickBot="1">
      <c r="A23" s="324"/>
      <c r="B23" s="333" t="s">
        <v>81</v>
      </c>
      <c r="C23" s="328" t="s">
        <v>82</v>
      </c>
      <c r="D23" s="265" t="s">
        <v>83</v>
      </c>
      <c r="E23" s="200"/>
      <c r="F23" s="195"/>
      <c r="G23" s="236"/>
      <c r="H23" s="204"/>
      <c r="I23" s="67"/>
      <c r="J23" s="198"/>
      <c r="K23" s="320" t="str" cm="1">
        <f t="array" ref="K23">IF((AND(J23:J26=1)), "Fully Mapped", "Not/ Partially Mapped")</f>
        <v>Not/ Partially Mapped</v>
      </c>
      <c r="L23" s="320">
        <f>SUM('Workings out'!F5:F12)</f>
        <v>0</v>
      </c>
      <c r="M23" s="199"/>
      <c r="N23" s="199"/>
      <c r="O23" s="199"/>
      <c r="P23" s="67"/>
      <c r="Q23" s="215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</row>
    <row r="24" spans="1:112" s="74" customFormat="1" thickBot="1">
      <c r="A24" s="324"/>
      <c r="B24" s="334"/>
      <c r="C24" s="329"/>
      <c r="D24" s="266" t="s">
        <v>84</v>
      </c>
      <c r="E24" s="207"/>
      <c r="F24" s="196"/>
      <c r="G24" s="243"/>
      <c r="H24" s="205"/>
      <c r="I24" s="67"/>
      <c r="J24" s="197"/>
      <c r="K24" s="321"/>
      <c r="L24" s="321"/>
      <c r="M24" s="213"/>
      <c r="N24" s="213"/>
      <c r="O24" s="213"/>
      <c r="P24" s="67"/>
      <c r="Q24" s="216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</row>
    <row r="25" spans="1:112" s="74" customFormat="1" ht="43.9" thickBot="1">
      <c r="A25" s="324"/>
      <c r="B25" s="334"/>
      <c r="C25" s="329"/>
      <c r="D25" s="266" t="s">
        <v>85</v>
      </c>
      <c r="E25" s="207"/>
      <c r="F25" s="196"/>
      <c r="G25" s="243"/>
      <c r="H25" s="205"/>
      <c r="I25" s="67"/>
      <c r="J25" s="197"/>
      <c r="K25" s="321"/>
      <c r="L25" s="321"/>
      <c r="M25" s="213"/>
      <c r="N25" s="213"/>
      <c r="O25" s="213"/>
      <c r="P25" s="67"/>
      <c r="Q25" s="216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</row>
    <row r="26" spans="1:112" s="74" customFormat="1" ht="43.9" thickBot="1">
      <c r="A26" s="324"/>
      <c r="B26" s="334"/>
      <c r="C26" s="329"/>
      <c r="D26" s="264" t="s">
        <v>86</v>
      </c>
      <c r="E26" s="176"/>
      <c r="F26" s="116"/>
      <c r="G26" s="237"/>
      <c r="H26" s="176"/>
      <c r="I26" s="67"/>
      <c r="J26" s="201"/>
      <c r="K26" s="322"/>
      <c r="L26" s="321"/>
      <c r="M26" s="117"/>
      <c r="N26" s="117"/>
      <c r="O26" s="117"/>
      <c r="P26" s="67"/>
      <c r="Q26" s="21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</row>
    <row r="27" spans="1:112" s="74" customFormat="1" ht="43.9" thickBot="1">
      <c r="A27" s="324"/>
      <c r="B27" s="157" t="s">
        <v>87</v>
      </c>
      <c r="C27" s="156" t="s">
        <v>88</v>
      </c>
      <c r="D27" s="174" t="s">
        <v>89</v>
      </c>
      <c r="E27" s="127"/>
      <c r="F27" s="100"/>
      <c r="G27" s="244"/>
      <c r="H27" s="242"/>
      <c r="I27" s="67"/>
      <c r="J27" s="101"/>
      <c r="K27" s="109" t="str">
        <f>IF((AND(J27=1)), "Fully Mapped", "Not/ Partially Mapped")</f>
        <v>Not/ Partially Mapped</v>
      </c>
      <c r="L27" s="321"/>
      <c r="M27" s="107"/>
      <c r="N27" s="72"/>
      <c r="O27" s="72"/>
      <c r="P27" s="67"/>
      <c r="Q27" s="110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</row>
    <row r="28" spans="1:112" s="74" customFormat="1" ht="43.9" thickBot="1">
      <c r="A28" s="324"/>
      <c r="B28" s="157" t="s">
        <v>90</v>
      </c>
      <c r="C28" s="156" t="s">
        <v>91</v>
      </c>
      <c r="D28" s="174" t="s">
        <v>92</v>
      </c>
      <c r="E28" s="129"/>
      <c r="F28" s="103"/>
      <c r="G28" s="238"/>
      <c r="H28" s="129"/>
      <c r="I28" s="67"/>
      <c r="J28" s="101"/>
      <c r="K28" s="109" t="str">
        <f>IF((AND(J28=1)), "Fully Mapped", "Not/ Partially Mapped")</f>
        <v>Not/ Partially Mapped</v>
      </c>
      <c r="L28" s="321"/>
      <c r="M28" s="104"/>
      <c r="N28" s="104"/>
      <c r="O28" s="104"/>
      <c r="P28" s="67"/>
      <c r="Q28" s="108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</row>
    <row r="29" spans="1:112" s="74" customFormat="1" ht="43.9" thickBot="1">
      <c r="A29" s="324"/>
      <c r="B29" s="157" t="s">
        <v>93</v>
      </c>
      <c r="C29" s="156" t="s">
        <v>94</v>
      </c>
      <c r="D29" s="174" t="s">
        <v>95</v>
      </c>
      <c r="E29" s="127"/>
      <c r="F29" s="100"/>
      <c r="G29" s="237"/>
      <c r="H29" s="242"/>
      <c r="I29" s="67"/>
      <c r="J29" s="101"/>
      <c r="K29" s="109" t="str">
        <f>IF((AND(J29=1)), "Fully Mapped", "Not/ Partially Mapped")</f>
        <v>Not/ Partially Mapped</v>
      </c>
      <c r="L29" s="321"/>
      <c r="M29" s="107"/>
      <c r="N29" s="72"/>
      <c r="O29" s="72"/>
      <c r="P29" s="67"/>
      <c r="Q29" s="110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</row>
    <row r="30" spans="1:112" s="74" customFormat="1" ht="43.9" thickBot="1">
      <c r="A30" s="324"/>
      <c r="B30" s="157" t="s">
        <v>96</v>
      </c>
      <c r="C30" s="156" t="s">
        <v>97</v>
      </c>
      <c r="D30" s="174" t="s">
        <v>98</v>
      </c>
      <c r="E30" s="129"/>
      <c r="F30" s="103"/>
      <c r="G30" s="103"/>
      <c r="H30" s="103"/>
      <c r="I30" s="67"/>
      <c r="J30" s="101"/>
      <c r="K30" s="109" t="str">
        <f>IF((AND(J30=1)), "Fully Mapped", "Not/ Partially Mapped")</f>
        <v>Not/ Partially Mapped</v>
      </c>
      <c r="L30" s="321"/>
      <c r="M30" s="104"/>
      <c r="N30" s="104"/>
      <c r="O30" s="104"/>
      <c r="P30" s="67"/>
      <c r="Q30" s="108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</row>
    <row r="31" spans="1:112" s="86" customFormat="1" thickBot="1">
      <c r="A31" s="324"/>
      <c r="B31" s="227" t="s">
        <v>43</v>
      </c>
      <c r="C31" s="79" t="s">
        <v>53</v>
      </c>
      <c r="D31" s="166" t="s">
        <v>54</v>
      </c>
      <c r="E31" s="111"/>
      <c r="F31" s="111"/>
      <c r="G31" s="111"/>
      <c r="H31" s="111"/>
      <c r="I31" s="113"/>
      <c r="J31" s="155"/>
      <c r="K31" s="83"/>
      <c r="L31" s="112"/>
      <c r="M31" s="112"/>
      <c r="N31" s="112"/>
      <c r="O31" s="112"/>
      <c r="P31" s="113"/>
      <c r="Q31" s="15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</row>
    <row r="32" spans="1:112" s="74" customFormat="1" ht="43.9" customHeight="1" thickBot="1">
      <c r="A32" s="324"/>
      <c r="B32" s="333" t="s">
        <v>99</v>
      </c>
      <c r="C32" s="353" t="s">
        <v>100</v>
      </c>
      <c r="D32" s="267" t="s">
        <v>101</v>
      </c>
      <c r="E32" s="200"/>
      <c r="F32" s="195"/>
      <c r="G32" s="195"/>
      <c r="H32" s="195"/>
      <c r="I32" s="67"/>
      <c r="J32" s="198"/>
      <c r="K32" s="320" t="str" cm="1">
        <f t="array" ref="K32">IF((AND(J32:J39=1)), "Fully Mapped", "Not/ Partially Mapped")</f>
        <v>Not/ Partially Mapped</v>
      </c>
      <c r="L32" s="320">
        <f>SUM('Workings out'!G5:G12)</f>
        <v>0</v>
      </c>
      <c r="M32" s="70"/>
      <c r="N32" s="70"/>
      <c r="O32" s="70"/>
      <c r="P32" s="67"/>
      <c r="Q32" s="115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</row>
    <row r="33" spans="1:112" s="74" customFormat="1" ht="43.9" thickBot="1">
      <c r="A33" s="324"/>
      <c r="B33" s="334"/>
      <c r="C33" s="354"/>
      <c r="D33" s="263" t="s">
        <v>102</v>
      </c>
      <c r="E33" s="207"/>
      <c r="F33" s="196"/>
      <c r="G33" s="196"/>
      <c r="H33" s="196"/>
      <c r="I33" s="67"/>
      <c r="J33" s="197"/>
      <c r="K33" s="321"/>
      <c r="L33" s="321"/>
      <c r="M33" s="209"/>
      <c r="N33" s="209"/>
      <c r="O33" s="209"/>
      <c r="P33" s="67"/>
      <c r="Q33" s="210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</row>
    <row r="34" spans="1:112" s="74" customFormat="1" ht="65.45" thickBot="1">
      <c r="A34" s="324"/>
      <c r="B34" s="334"/>
      <c r="C34" s="354"/>
      <c r="D34" s="263" t="s">
        <v>103</v>
      </c>
      <c r="E34" s="207"/>
      <c r="F34" s="196"/>
      <c r="G34" s="196"/>
      <c r="H34" s="196"/>
      <c r="I34" s="67"/>
      <c r="J34" s="197"/>
      <c r="K34" s="321"/>
      <c r="L34" s="321"/>
      <c r="M34" s="208"/>
      <c r="N34" s="208"/>
      <c r="O34" s="208"/>
      <c r="P34" s="67"/>
      <c r="Q34" s="211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4"/>
      <c r="DE34" s="44"/>
      <c r="DF34" s="44"/>
      <c r="DG34" s="44"/>
      <c r="DH34" s="44"/>
    </row>
    <row r="35" spans="1:112" s="74" customFormat="1" ht="43.9" thickBot="1">
      <c r="A35" s="324"/>
      <c r="B35" s="334"/>
      <c r="C35" s="354"/>
      <c r="D35" s="263" t="s">
        <v>104</v>
      </c>
      <c r="E35" s="207"/>
      <c r="F35" s="196"/>
      <c r="G35" s="196"/>
      <c r="H35" s="196"/>
      <c r="I35" s="67"/>
      <c r="J35" s="197"/>
      <c r="K35" s="321"/>
      <c r="L35" s="321"/>
      <c r="M35" s="208"/>
      <c r="N35" s="208"/>
      <c r="O35" s="208"/>
      <c r="P35" s="67"/>
      <c r="Q35" s="211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</row>
    <row r="36" spans="1:112" s="74" customFormat="1" ht="87" thickBot="1">
      <c r="A36" s="324"/>
      <c r="B36" s="334"/>
      <c r="C36" s="354"/>
      <c r="D36" s="263" t="s">
        <v>105</v>
      </c>
      <c r="E36" s="207"/>
      <c r="F36" s="196"/>
      <c r="G36" s="196"/>
      <c r="H36" s="196"/>
      <c r="I36" s="67"/>
      <c r="J36" s="197"/>
      <c r="K36" s="321"/>
      <c r="L36" s="321"/>
      <c r="M36" s="208"/>
      <c r="N36" s="208"/>
      <c r="O36" s="208"/>
      <c r="P36" s="67"/>
      <c r="Q36" s="212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</row>
    <row r="37" spans="1:112" s="74" customFormat="1" ht="43.9" thickBot="1">
      <c r="A37" s="324"/>
      <c r="B37" s="334"/>
      <c r="C37" s="354"/>
      <c r="D37" s="267" t="s">
        <v>106</v>
      </c>
      <c r="E37" s="207"/>
      <c r="F37" s="196"/>
      <c r="G37" s="196"/>
      <c r="H37" s="196"/>
      <c r="I37" s="67"/>
      <c r="J37" s="197"/>
      <c r="K37" s="321"/>
      <c r="L37" s="321"/>
      <c r="M37" s="208"/>
      <c r="N37" s="208"/>
      <c r="O37" s="208"/>
      <c r="P37" s="67"/>
      <c r="Q37" s="211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</row>
    <row r="38" spans="1:112" s="74" customFormat="1" ht="43.9" thickBot="1">
      <c r="A38" s="324"/>
      <c r="B38" s="334"/>
      <c r="C38" s="354"/>
      <c r="D38" s="267" t="s">
        <v>107</v>
      </c>
      <c r="E38" s="207"/>
      <c r="F38" s="196"/>
      <c r="G38" s="196"/>
      <c r="H38" s="196"/>
      <c r="I38" s="67"/>
      <c r="J38" s="197"/>
      <c r="K38" s="321"/>
      <c r="L38" s="321"/>
      <c r="M38" s="208"/>
      <c r="N38" s="208"/>
      <c r="O38" s="208"/>
      <c r="P38" s="67"/>
      <c r="Q38" s="211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</row>
    <row r="39" spans="1:112" s="74" customFormat="1" ht="43.9" thickBot="1">
      <c r="A39" s="325"/>
      <c r="B39" s="334"/>
      <c r="C39" s="354"/>
      <c r="D39" s="268" t="s">
        <v>108</v>
      </c>
      <c r="E39" s="176"/>
      <c r="F39" s="116"/>
      <c r="G39" s="116"/>
      <c r="H39" s="116"/>
      <c r="I39" s="67"/>
      <c r="J39" s="141"/>
      <c r="K39" s="322"/>
      <c r="L39" s="322"/>
      <c r="M39" s="117"/>
      <c r="N39" s="117"/>
      <c r="O39" s="117"/>
      <c r="P39" s="67"/>
      <c r="Q39" s="118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</row>
    <row r="40" spans="1:112" s="86" customFormat="1" thickBot="1">
      <c r="A40" s="331" t="s">
        <v>109</v>
      </c>
      <c r="B40" s="227" t="s">
        <v>43</v>
      </c>
      <c r="C40" s="79" t="s">
        <v>62</v>
      </c>
      <c r="D40" s="166" t="s">
        <v>45</v>
      </c>
      <c r="E40" s="119"/>
      <c r="F40" s="119"/>
      <c r="G40" s="119"/>
      <c r="H40" s="119"/>
      <c r="I40" s="113"/>
      <c r="J40" s="155"/>
      <c r="K40" s="83"/>
      <c r="L40" s="120"/>
      <c r="M40" s="121"/>
      <c r="N40" s="121"/>
      <c r="O40" s="121"/>
      <c r="P40" s="113"/>
      <c r="Q40" s="142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</row>
    <row r="41" spans="1:112" s="74" customFormat="1" ht="43.9" thickBot="1">
      <c r="A41" s="339"/>
      <c r="B41" s="157" t="s">
        <v>110</v>
      </c>
      <c r="C41" s="156" t="s">
        <v>111</v>
      </c>
      <c r="D41" s="174" t="s">
        <v>112</v>
      </c>
      <c r="E41" s="122"/>
      <c r="F41" s="87"/>
      <c r="G41" s="241"/>
      <c r="H41" s="240"/>
      <c r="I41" s="67"/>
      <c r="J41" s="68"/>
      <c r="K41" s="102" t="str">
        <f>IF((AND(J41=1)), "Fully Mapped", "Not/ Partially Mapped")</f>
        <v>Not/ Partially Mapped</v>
      </c>
      <c r="L41" s="320">
        <f>SUM('Workings out'!H5:H7)</f>
        <v>0</v>
      </c>
      <c r="M41" s="91"/>
      <c r="N41" s="92"/>
      <c r="O41" s="92"/>
      <c r="P41" s="67"/>
      <c r="Q41" s="123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</row>
    <row r="42" spans="1:112" s="74" customFormat="1" ht="108.6" thickBot="1">
      <c r="A42" s="339"/>
      <c r="B42" s="157" t="s">
        <v>113</v>
      </c>
      <c r="C42" s="156" t="s">
        <v>114</v>
      </c>
      <c r="D42" s="174" t="s">
        <v>115</v>
      </c>
      <c r="E42" s="124"/>
      <c r="F42" s="66"/>
      <c r="G42" s="241"/>
      <c r="H42" s="247"/>
      <c r="I42" s="67"/>
      <c r="J42" s="68"/>
      <c r="K42" s="102" t="str">
        <f t="shared" ref="K42:K43" si="0">IF((AND(J42=1)), "Fully Mapped", "Not/ Partially Mapped")</f>
        <v>Not/ Partially Mapped</v>
      </c>
      <c r="L42" s="321"/>
      <c r="M42" s="70"/>
      <c r="N42" s="71"/>
      <c r="O42" s="71"/>
      <c r="P42" s="67"/>
      <c r="Q42" s="73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</row>
    <row r="43" spans="1:112" s="74" customFormat="1" ht="43.9" thickBot="1">
      <c r="A43" s="339"/>
      <c r="B43" s="157" t="s">
        <v>116</v>
      </c>
      <c r="C43" s="156" t="s">
        <v>117</v>
      </c>
      <c r="D43" s="174" t="s">
        <v>118</v>
      </c>
      <c r="E43" s="124"/>
      <c r="F43" s="66"/>
      <c r="G43" s="238"/>
      <c r="H43" s="247"/>
      <c r="I43" s="67"/>
      <c r="J43" s="89"/>
      <c r="K43" s="102" t="str">
        <f t="shared" si="0"/>
        <v>Not/ Partially Mapped</v>
      </c>
      <c r="L43" s="321"/>
      <c r="M43" s="70"/>
      <c r="N43" s="71"/>
      <c r="O43" s="71"/>
      <c r="P43" s="67"/>
      <c r="Q43" s="73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DE43" s="44"/>
      <c r="DF43" s="44"/>
      <c r="DG43" s="44"/>
      <c r="DH43" s="44"/>
    </row>
    <row r="44" spans="1:112" s="74" customFormat="1" thickBot="1">
      <c r="A44" s="346"/>
      <c r="B44" s="227" t="s">
        <v>43</v>
      </c>
      <c r="C44" s="79" t="s">
        <v>53</v>
      </c>
      <c r="D44" s="166" t="s">
        <v>54</v>
      </c>
      <c r="E44" s="81"/>
      <c r="F44" s="81"/>
      <c r="G44" s="81"/>
      <c r="H44" s="81"/>
      <c r="I44" s="113"/>
      <c r="J44" s="155"/>
      <c r="K44" s="83"/>
      <c r="L44" s="85"/>
      <c r="M44" s="85"/>
      <c r="N44" s="85"/>
      <c r="O44" s="85"/>
      <c r="P44" s="113"/>
      <c r="Q44" s="82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/>
      <c r="DE44" s="44"/>
      <c r="DF44" s="44"/>
      <c r="DG44" s="44"/>
      <c r="DH44" s="44"/>
    </row>
    <row r="45" spans="1:112" s="74" customFormat="1" ht="43.9" thickBot="1">
      <c r="A45" s="331"/>
      <c r="B45" s="355" t="s">
        <v>119</v>
      </c>
      <c r="C45" s="326" t="s">
        <v>120</v>
      </c>
      <c r="D45" s="267" t="s">
        <v>121</v>
      </c>
      <c r="E45" s="200"/>
      <c r="F45" s="87"/>
      <c r="G45" s="236"/>
      <c r="H45" s="204"/>
      <c r="I45" s="67"/>
      <c r="J45" s="89"/>
      <c r="K45" s="335" t="str" cm="1">
        <f t="array" ref="K45">IF((AND(J45:J46=1)), "Fully Mapped", "Not/ Partially Mapped")</f>
        <v>Not/ Partially Mapped</v>
      </c>
      <c r="L45" s="320">
        <f>SUM('Workings out'!I5:I6)</f>
        <v>0</v>
      </c>
      <c r="M45" s="199"/>
      <c r="N45" s="199"/>
      <c r="O45" s="199"/>
      <c r="P45" s="67"/>
      <c r="Q45" s="203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4"/>
      <c r="BX45" s="44"/>
      <c r="BY45" s="44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4"/>
      <c r="DB45" s="44"/>
      <c r="DC45" s="44"/>
      <c r="DD45" s="44"/>
      <c r="DE45" s="44"/>
      <c r="DF45" s="44"/>
      <c r="DG45" s="44"/>
      <c r="DH45" s="44"/>
    </row>
    <row r="46" spans="1:112" ht="43.9" thickBot="1">
      <c r="A46" s="339"/>
      <c r="B46" s="355"/>
      <c r="C46" s="327"/>
      <c r="D46" s="264" t="s">
        <v>122</v>
      </c>
      <c r="E46" s="122"/>
      <c r="F46" s="75"/>
      <c r="G46" s="237"/>
      <c r="H46" s="240"/>
      <c r="I46" s="67"/>
      <c r="J46" s="95"/>
      <c r="K46" s="340"/>
      <c r="L46" s="321"/>
      <c r="M46" s="91"/>
      <c r="N46" s="92"/>
      <c r="O46" s="92"/>
      <c r="P46" s="67"/>
      <c r="Q46" s="93"/>
    </row>
    <row r="47" spans="1:112" s="86" customFormat="1" thickBot="1">
      <c r="A47" s="330" t="s">
        <v>123</v>
      </c>
      <c r="B47" s="227" t="s">
        <v>43</v>
      </c>
      <c r="C47" s="79" t="s">
        <v>62</v>
      </c>
      <c r="D47" s="166" t="s">
        <v>45</v>
      </c>
      <c r="E47" s="81"/>
      <c r="F47" s="81"/>
      <c r="G47" s="81"/>
      <c r="H47" s="81"/>
      <c r="I47" s="113"/>
      <c r="J47" s="155"/>
      <c r="K47" s="83"/>
      <c r="L47" s="83"/>
      <c r="M47" s="85"/>
      <c r="N47" s="85"/>
      <c r="O47" s="85"/>
      <c r="P47" s="113"/>
      <c r="Q47" s="82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  <c r="DE47" s="44"/>
      <c r="DF47" s="44"/>
      <c r="DG47" s="44"/>
      <c r="DH47" s="44"/>
    </row>
    <row r="48" spans="1:112" s="74" customFormat="1" ht="43.9" thickBot="1">
      <c r="A48" s="331"/>
      <c r="B48" s="355" t="s">
        <v>124</v>
      </c>
      <c r="C48" s="326" t="s">
        <v>125</v>
      </c>
      <c r="D48" s="267" t="s">
        <v>126</v>
      </c>
      <c r="E48" s="200"/>
      <c r="F48" s="195"/>
      <c r="G48" s="236"/>
      <c r="H48" s="204"/>
      <c r="I48" s="67"/>
      <c r="J48" s="198"/>
      <c r="K48" s="335" t="str" cm="1">
        <f t="array" ref="K48">IF((AND(J48:J51=1)), "Fully Mapped", "Not/ Partially Mapped")</f>
        <v>Not/ Partially Mapped</v>
      </c>
      <c r="L48" s="320">
        <f>SUM('Workings out'!J5:J8)</f>
        <v>0</v>
      </c>
      <c r="M48" s="91"/>
      <c r="N48" s="92"/>
      <c r="O48" s="92"/>
      <c r="P48" s="67"/>
      <c r="Q48" s="123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</row>
    <row r="49" spans="1:112" ht="43.9" thickBot="1">
      <c r="A49" s="332"/>
      <c r="B49" s="355"/>
      <c r="C49" s="327"/>
      <c r="D49" s="264" t="s">
        <v>127</v>
      </c>
      <c r="E49" s="183"/>
      <c r="F49" s="184"/>
      <c r="G49" s="246"/>
      <c r="H49" s="245"/>
      <c r="I49" s="67"/>
      <c r="J49" s="192"/>
      <c r="K49" s="335"/>
      <c r="L49" s="321"/>
      <c r="M49" s="179"/>
      <c r="N49" s="182"/>
      <c r="O49" s="179"/>
      <c r="P49" s="67"/>
      <c r="Q49" s="188"/>
    </row>
    <row r="50" spans="1:112" ht="87" thickBot="1">
      <c r="A50" s="332"/>
      <c r="B50" s="157" t="s">
        <v>128</v>
      </c>
      <c r="C50" s="156" t="s">
        <v>129</v>
      </c>
      <c r="D50" s="174" t="s">
        <v>130</v>
      </c>
      <c r="E50" s="183"/>
      <c r="F50" s="184"/>
      <c r="G50" s="246"/>
      <c r="H50" s="245"/>
      <c r="I50" s="67"/>
      <c r="J50" s="185"/>
      <c r="K50" s="335"/>
      <c r="L50" s="321"/>
      <c r="M50" s="186"/>
      <c r="N50" s="187"/>
      <c r="O50" s="186"/>
      <c r="P50" s="67"/>
      <c r="Q50" s="189"/>
    </row>
    <row r="51" spans="1:112" ht="43.9" thickBot="1">
      <c r="A51" s="332"/>
      <c r="B51" s="157" t="s">
        <v>131</v>
      </c>
      <c r="C51" s="156" t="s">
        <v>132</v>
      </c>
      <c r="D51" s="174" t="s">
        <v>133</v>
      </c>
      <c r="E51" s="122"/>
      <c r="F51" s="87"/>
      <c r="G51" s="237"/>
      <c r="H51" s="240"/>
      <c r="I51" s="67"/>
      <c r="J51" s="76"/>
      <c r="K51" s="335"/>
      <c r="L51" s="321"/>
      <c r="M51" s="91"/>
      <c r="N51" s="92"/>
      <c r="O51" s="92"/>
      <c r="P51" s="67"/>
      <c r="Q51" s="123"/>
    </row>
    <row r="52" spans="1:112" s="86" customFormat="1" thickBot="1">
      <c r="A52" s="330"/>
      <c r="B52" s="227" t="s">
        <v>43</v>
      </c>
      <c r="C52" s="79" t="s">
        <v>53</v>
      </c>
      <c r="D52" s="166" t="s">
        <v>54</v>
      </c>
      <c r="E52" s="81"/>
      <c r="F52" s="81"/>
      <c r="G52" s="81"/>
      <c r="H52" s="81"/>
      <c r="I52" s="113"/>
      <c r="J52" s="155"/>
      <c r="K52" s="83"/>
      <c r="L52" s="85"/>
      <c r="M52" s="85"/>
      <c r="N52" s="85"/>
      <c r="O52" s="85"/>
      <c r="P52" s="113"/>
      <c r="Q52" s="82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</row>
    <row r="53" spans="1:112" s="74" customFormat="1" ht="43.9" thickBot="1">
      <c r="A53" s="331"/>
      <c r="B53" s="157" t="s">
        <v>134</v>
      </c>
      <c r="C53" s="156" t="s">
        <v>135</v>
      </c>
      <c r="D53" s="174" t="s">
        <v>136</v>
      </c>
      <c r="E53" s="122"/>
      <c r="F53" s="87"/>
      <c r="G53" s="241"/>
      <c r="H53" s="240"/>
      <c r="I53" s="67"/>
      <c r="J53" s="101"/>
      <c r="K53" s="90" t="str">
        <f>IF((AND(J53=1)), "Fully Mapped", "Not/ Partially Mapped")</f>
        <v>Not/ Partially Mapped</v>
      </c>
      <c r="L53" s="320">
        <f>SUM('Workings out'!K5:K9)</f>
        <v>0</v>
      </c>
      <c r="M53" s="91"/>
      <c r="N53" s="92"/>
      <c r="O53" s="92"/>
      <c r="P53" s="67"/>
      <c r="Q53" s="126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4"/>
      <c r="DB53" s="44"/>
      <c r="DC53" s="44"/>
      <c r="DD53" s="44"/>
      <c r="DE53" s="44"/>
      <c r="DF53" s="44"/>
      <c r="DG53" s="44"/>
      <c r="DH53" s="44"/>
    </row>
    <row r="54" spans="1:112" s="74" customFormat="1" ht="43.15">
      <c r="A54" s="331"/>
      <c r="B54" s="333" t="s">
        <v>137</v>
      </c>
      <c r="C54" s="328" t="s">
        <v>138</v>
      </c>
      <c r="D54" s="269" t="s">
        <v>139</v>
      </c>
      <c r="E54" s="204"/>
      <c r="F54" s="195"/>
      <c r="G54" s="236"/>
      <c r="H54" s="204"/>
      <c r="I54" s="67"/>
      <c r="J54" s="198"/>
      <c r="K54" s="320" t="str" cm="1">
        <f t="array" ref="K54">IF((AND(J54:J56=1)), "Fully Mapped", "Not/ Partially Mapped")</f>
        <v>Not/ Partially Mapped</v>
      </c>
      <c r="L54" s="321"/>
      <c r="M54" s="199"/>
      <c r="N54" s="71"/>
      <c r="O54" s="71"/>
      <c r="P54" s="67"/>
      <c r="Q54" s="73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</row>
    <row r="55" spans="1:112" ht="43.15">
      <c r="A55" s="332"/>
      <c r="B55" s="334"/>
      <c r="C55" s="329"/>
      <c r="D55" s="263" t="s">
        <v>140</v>
      </c>
      <c r="E55" s="205"/>
      <c r="F55" s="196"/>
      <c r="G55" s="243"/>
      <c r="H55" s="205"/>
      <c r="I55" s="67"/>
      <c r="J55" s="197"/>
      <c r="K55" s="321"/>
      <c r="L55" s="321"/>
      <c r="M55" s="91"/>
      <c r="N55" s="92"/>
      <c r="O55" s="92"/>
      <c r="P55" s="67"/>
      <c r="Q55" s="93"/>
    </row>
    <row r="56" spans="1:112" thickBot="1">
      <c r="A56" s="332"/>
      <c r="B56" s="334"/>
      <c r="C56" s="329"/>
      <c r="D56" s="264" t="s">
        <v>141</v>
      </c>
      <c r="E56" s="127"/>
      <c r="F56" s="100"/>
      <c r="G56" s="244"/>
      <c r="H56" s="242"/>
      <c r="I56" s="67"/>
      <c r="J56" s="206"/>
      <c r="K56" s="321"/>
      <c r="L56" s="321"/>
      <c r="M56" s="107"/>
      <c r="N56" s="72"/>
      <c r="O56" s="72"/>
      <c r="P56" s="67"/>
      <c r="Q56" s="128"/>
    </row>
    <row r="57" spans="1:112" ht="43.9" thickBot="1">
      <c r="A57" s="332"/>
      <c r="B57" s="157" t="s">
        <v>142</v>
      </c>
      <c r="C57" s="156" t="s">
        <v>143</v>
      </c>
      <c r="D57" s="174" t="s">
        <v>144</v>
      </c>
      <c r="E57" s="129"/>
      <c r="F57" s="103"/>
      <c r="G57" s="238"/>
      <c r="H57" s="235"/>
      <c r="I57" s="67"/>
      <c r="J57" s="114"/>
      <c r="K57" s="104" t="str">
        <f>IF((AND(J57=1)), "Fully Mapped", "Not/ Partially Mapped")</f>
        <v>Not/ Partially Mapped</v>
      </c>
      <c r="L57" s="321"/>
      <c r="M57" s="104"/>
      <c r="N57" s="105"/>
      <c r="O57" s="105"/>
      <c r="P57" s="67"/>
      <c r="Q57" s="106"/>
    </row>
    <row r="58" spans="1:112" s="86" customFormat="1" thickBot="1">
      <c r="A58" s="323" t="s">
        <v>145</v>
      </c>
      <c r="B58" s="227" t="s">
        <v>43</v>
      </c>
      <c r="C58" s="79" t="s">
        <v>62</v>
      </c>
      <c r="D58" s="166" t="s">
        <v>45</v>
      </c>
      <c r="E58" s="81"/>
      <c r="F58" s="81"/>
      <c r="G58" s="81"/>
      <c r="H58" s="81"/>
      <c r="I58" s="113"/>
      <c r="J58" s="155"/>
      <c r="K58" s="83"/>
      <c r="L58" s="83"/>
      <c r="M58" s="85"/>
      <c r="N58" s="85"/>
      <c r="O58" s="85"/>
      <c r="P58" s="113"/>
      <c r="Q58" s="82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  <c r="BS58" s="44"/>
      <c r="BT58" s="44"/>
      <c r="BU58" s="44"/>
      <c r="BV58" s="44"/>
      <c r="BW58" s="44"/>
      <c r="BX58" s="44"/>
      <c r="BY58" s="44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</row>
    <row r="59" spans="1:112" s="74" customFormat="1" ht="43.9" thickBot="1">
      <c r="A59" s="324"/>
      <c r="B59" s="157" t="s">
        <v>146</v>
      </c>
      <c r="C59" s="156" t="s">
        <v>147</v>
      </c>
      <c r="D59" s="174" t="s">
        <v>148</v>
      </c>
      <c r="E59" s="122"/>
      <c r="F59" s="87"/>
      <c r="G59" s="241"/>
      <c r="H59" s="240"/>
      <c r="I59" s="67"/>
      <c r="J59" s="101"/>
      <c r="K59" s="224" t="str">
        <f>IF((AND(J59=1)), "Fully Mapped", "Not/ Partially Mapped")</f>
        <v>Not/ Partially Mapped</v>
      </c>
      <c r="L59" s="320">
        <f>SUM('Workings out'!L5:L7)</f>
        <v>0</v>
      </c>
      <c r="M59" s="91"/>
      <c r="N59" s="92"/>
      <c r="O59" s="92"/>
      <c r="P59" s="67"/>
      <c r="Q59" s="93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4"/>
      <c r="BX59" s="44"/>
      <c r="BY59" s="44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</row>
    <row r="60" spans="1:112" s="86" customFormat="1" ht="43.9" thickBot="1">
      <c r="A60" s="324"/>
      <c r="B60" s="157" t="s">
        <v>149</v>
      </c>
      <c r="C60" s="156" t="s">
        <v>150</v>
      </c>
      <c r="D60" s="174" t="s">
        <v>151</v>
      </c>
      <c r="E60" s="129"/>
      <c r="F60" s="103"/>
      <c r="G60" s="238"/>
      <c r="H60" s="235"/>
      <c r="I60" s="67"/>
      <c r="J60" s="101"/>
      <c r="K60" s="225" t="str">
        <f t="shared" ref="K60:K61" si="1">IF((AND(J60=1)), "Fully Mapped", "Not/ Partially Mapped")</f>
        <v>Not/ Partially Mapped</v>
      </c>
      <c r="L60" s="321"/>
      <c r="M60" s="104"/>
      <c r="N60" s="105"/>
      <c r="O60" s="105"/>
      <c r="P60" s="67"/>
      <c r="Q60" s="106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</row>
    <row r="61" spans="1:112" s="86" customFormat="1" ht="43.9" thickBot="1">
      <c r="A61" s="324"/>
      <c r="B61" s="157" t="s">
        <v>152</v>
      </c>
      <c r="C61" s="156" t="s">
        <v>132</v>
      </c>
      <c r="D61" s="174" t="s">
        <v>153</v>
      </c>
      <c r="E61" s="130"/>
      <c r="F61" s="131"/>
      <c r="G61" s="238"/>
      <c r="H61" s="239"/>
      <c r="I61" s="67"/>
      <c r="J61" s="101"/>
      <c r="K61" s="90" t="str">
        <f t="shared" si="1"/>
        <v>Not/ Partially Mapped</v>
      </c>
      <c r="L61" s="321"/>
      <c r="M61" s="132"/>
      <c r="N61" s="133"/>
      <c r="O61" s="133"/>
      <c r="P61" s="67"/>
      <c r="Q61" s="13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</row>
    <row r="62" spans="1:112" s="86" customFormat="1" thickBot="1">
      <c r="A62" s="324"/>
      <c r="B62" s="227" t="s">
        <v>43</v>
      </c>
      <c r="C62" s="79" t="s">
        <v>53</v>
      </c>
      <c r="D62" s="166" t="s">
        <v>54</v>
      </c>
      <c r="E62" s="81"/>
      <c r="F62" s="81"/>
      <c r="G62" s="81"/>
      <c r="H62" s="81"/>
      <c r="I62" s="113"/>
      <c r="J62" s="155"/>
      <c r="K62" s="83"/>
      <c r="L62" s="85"/>
      <c r="M62" s="85"/>
      <c r="N62" s="85"/>
      <c r="O62" s="85"/>
      <c r="P62" s="113"/>
      <c r="Q62" s="82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4"/>
      <c r="DH62" s="44"/>
    </row>
    <row r="63" spans="1:112" s="86" customFormat="1" thickBot="1">
      <c r="A63" s="324"/>
      <c r="B63" s="157" t="s">
        <v>154</v>
      </c>
      <c r="C63" s="156" t="s">
        <v>155</v>
      </c>
      <c r="D63" s="174" t="s">
        <v>156</v>
      </c>
      <c r="E63" s="181"/>
      <c r="F63" s="169"/>
      <c r="G63" s="169"/>
      <c r="H63" s="169"/>
      <c r="I63" s="67"/>
      <c r="J63" s="171"/>
      <c r="K63" s="320" t="str" cm="1">
        <f t="array" ref="K63">IF((AND(J63:J66=1)), "Fully Mapped", "Not/ Partially Mapped")</f>
        <v>Not/ Partially Mapped</v>
      </c>
      <c r="L63" s="320">
        <f>SUM('Workings out'!M5:M8)</f>
        <v>0</v>
      </c>
      <c r="M63" s="172"/>
      <c r="N63" s="172"/>
      <c r="O63" s="172"/>
      <c r="P63" s="67"/>
      <c r="Q63" s="173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</row>
    <row r="64" spans="1:112" s="86" customFormat="1" ht="43.9" thickBot="1">
      <c r="A64" s="324"/>
      <c r="B64" s="157" t="s">
        <v>157</v>
      </c>
      <c r="C64" s="156" t="s">
        <v>158</v>
      </c>
      <c r="D64" s="174" t="s">
        <v>159</v>
      </c>
      <c r="E64" s="190"/>
      <c r="F64" s="191"/>
      <c r="G64" s="191"/>
      <c r="H64" s="191"/>
      <c r="I64" s="67"/>
      <c r="J64" s="192"/>
      <c r="K64" s="321"/>
      <c r="L64" s="321"/>
      <c r="M64" s="193"/>
      <c r="N64" s="193"/>
      <c r="O64" s="193"/>
      <c r="P64" s="67"/>
      <c r="Q64" s="19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</row>
    <row r="65" spans="1:112" s="86" customFormat="1" ht="43.9" thickBot="1">
      <c r="A65" s="324"/>
      <c r="B65" s="157" t="s">
        <v>160</v>
      </c>
      <c r="C65" s="156" t="s">
        <v>161</v>
      </c>
      <c r="D65" s="174" t="s">
        <v>162</v>
      </c>
      <c r="E65" s="190"/>
      <c r="F65" s="191"/>
      <c r="G65" s="191"/>
      <c r="H65" s="191"/>
      <c r="I65" s="67"/>
      <c r="J65" s="192"/>
      <c r="K65" s="321"/>
      <c r="L65" s="321"/>
      <c r="M65" s="193"/>
      <c r="N65" s="193"/>
      <c r="O65" s="193"/>
      <c r="P65" s="67"/>
      <c r="Q65" s="19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</row>
    <row r="66" spans="1:112" s="86" customFormat="1" ht="43.9" thickBot="1">
      <c r="A66" s="324"/>
      <c r="B66" s="157" t="s">
        <v>163</v>
      </c>
      <c r="C66" s="156" t="s">
        <v>132</v>
      </c>
      <c r="D66" s="174" t="s">
        <v>164</v>
      </c>
      <c r="E66" s="122"/>
      <c r="F66" s="87"/>
      <c r="G66" s="87"/>
      <c r="H66" s="87"/>
      <c r="I66" s="67"/>
      <c r="J66" s="76"/>
      <c r="K66" s="321"/>
      <c r="L66" s="321"/>
      <c r="M66" s="91"/>
      <c r="N66" s="91"/>
      <c r="O66" s="91"/>
      <c r="P66" s="67"/>
      <c r="Q66" s="135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</row>
    <row r="67" spans="1:112" s="86" customFormat="1" thickBot="1">
      <c r="A67" s="323" t="s">
        <v>165</v>
      </c>
      <c r="B67" s="227" t="s">
        <v>43</v>
      </c>
      <c r="C67" s="79" t="s">
        <v>62</v>
      </c>
      <c r="D67" s="166" t="s">
        <v>45</v>
      </c>
      <c r="E67" s="80"/>
      <c r="F67" s="81"/>
      <c r="G67" s="81"/>
      <c r="H67" s="81"/>
      <c r="I67" s="113"/>
      <c r="J67" s="155"/>
      <c r="K67" s="83"/>
      <c r="L67" s="85"/>
      <c r="M67" s="85"/>
      <c r="N67" s="85"/>
      <c r="O67" s="85"/>
      <c r="P67" s="113"/>
      <c r="Q67" s="82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</row>
    <row r="68" spans="1:112" s="86" customFormat="1" ht="43.9" thickBot="1">
      <c r="A68" s="324"/>
      <c r="B68" s="157" t="s">
        <v>166</v>
      </c>
      <c r="C68" s="156" t="s">
        <v>167</v>
      </c>
      <c r="D68" s="158" t="s">
        <v>168</v>
      </c>
      <c r="E68" s="116"/>
      <c r="F68" s="116"/>
      <c r="G68" s="238"/>
      <c r="H68" s="234"/>
      <c r="I68" s="67"/>
      <c r="J68" s="101"/>
      <c r="K68" s="320" t="str" cm="1">
        <f t="array" ref="K68">IF((AND(J68:J70=1)), "Fully Mapped", "Not/ Partially Mapped")</f>
        <v>Not/ Partially Mapped</v>
      </c>
      <c r="L68" s="320">
        <f>SUM('Workings out'!N5:N7)</f>
        <v>0</v>
      </c>
      <c r="M68" s="117"/>
      <c r="N68" s="137"/>
      <c r="O68" s="137"/>
      <c r="P68" s="67"/>
      <c r="Q68" s="138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</row>
    <row r="69" spans="1:112" s="86" customFormat="1" ht="43.9" thickBot="1">
      <c r="A69" s="324"/>
      <c r="B69" s="157" t="s">
        <v>169</v>
      </c>
      <c r="C69" s="156" t="s">
        <v>170</v>
      </c>
      <c r="D69" s="175" t="s">
        <v>171</v>
      </c>
      <c r="E69" s="129"/>
      <c r="F69" s="103"/>
      <c r="G69" s="238"/>
      <c r="H69" s="235"/>
      <c r="I69" s="67"/>
      <c r="J69" s="101"/>
      <c r="K69" s="321"/>
      <c r="L69" s="321"/>
      <c r="M69" s="104"/>
      <c r="N69" s="105"/>
      <c r="O69" s="105"/>
      <c r="P69" s="67"/>
      <c r="Q69" s="106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  <c r="BS69" s="44"/>
      <c r="BT69" s="44"/>
      <c r="BU69" s="44"/>
      <c r="BV69" s="44"/>
      <c r="BW69" s="44"/>
      <c r="BX69" s="44"/>
      <c r="BY69" s="44"/>
      <c r="BZ69" s="44"/>
      <c r="CA69" s="44"/>
      <c r="CB69" s="44"/>
      <c r="CC69" s="44"/>
      <c r="CD69" s="44"/>
      <c r="CE69" s="44"/>
      <c r="CF69" s="44"/>
      <c r="CG69" s="44"/>
      <c r="CH69" s="44"/>
      <c r="CI69" s="44"/>
      <c r="CJ69" s="44"/>
      <c r="CK69" s="44"/>
      <c r="CL69" s="44"/>
      <c r="CM69" s="44"/>
      <c r="CN69" s="44"/>
      <c r="CO69" s="44"/>
      <c r="CP69" s="44"/>
      <c r="CQ69" s="44"/>
      <c r="CR69" s="44"/>
      <c r="CS69" s="44"/>
      <c r="CT69" s="44"/>
      <c r="CU69" s="44"/>
      <c r="CV69" s="44"/>
      <c r="CW69" s="44"/>
      <c r="CX69" s="44"/>
      <c r="CY69" s="44"/>
      <c r="CZ69" s="44"/>
      <c r="DA69" s="44"/>
      <c r="DB69" s="44"/>
      <c r="DC69" s="44"/>
      <c r="DD69" s="44"/>
      <c r="DE69" s="44"/>
      <c r="DF69" s="44"/>
      <c r="DG69" s="44"/>
      <c r="DH69" s="44"/>
    </row>
    <row r="70" spans="1:112" s="74" customFormat="1" ht="43.9" thickBot="1">
      <c r="A70" s="324"/>
      <c r="B70" s="157" t="s">
        <v>172</v>
      </c>
      <c r="C70" s="156" t="s">
        <v>173</v>
      </c>
      <c r="D70" s="158" t="s">
        <v>174</v>
      </c>
      <c r="E70" s="131"/>
      <c r="F70" s="131"/>
      <c r="G70" s="238"/>
      <c r="H70" s="239"/>
      <c r="I70" s="67"/>
      <c r="J70" s="101"/>
      <c r="K70" s="322"/>
      <c r="L70" s="321"/>
      <c r="M70" s="132"/>
      <c r="N70" s="133"/>
      <c r="O70" s="133"/>
      <c r="P70" s="67"/>
      <c r="Q70" s="13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  <c r="DE70" s="44"/>
      <c r="DF70" s="44"/>
      <c r="DG70" s="44"/>
      <c r="DH70" s="44"/>
    </row>
    <row r="71" spans="1:112" s="86" customFormat="1" thickBot="1">
      <c r="A71" s="324"/>
      <c r="B71" s="227" t="s">
        <v>43</v>
      </c>
      <c r="C71" s="79" t="s">
        <v>53</v>
      </c>
      <c r="D71" s="166" t="s">
        <v>54</v>
      </c>
      <c r="E71" s="80"/>
      <c r="F71" s="81"/>
      <c r="G71" s="81"/>
      <c r="H71" s="81"/>
      <c r="I71" s="113"/>
      <c r="J71" s="155"/>
      <c r="K71" s="83"/>
      <c r="L71" s="85"/>
      <c r="M71" s="85"/>
      <c r="N71" s="85"/>
      <c r="O71" s="85"/>
      <c r="P71" s="113"/>
      <c r="Q71" s="82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4"/>
      <c r="BX71" s="44"/>
      <c r="BY71" s="44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4"/>
      <c r="CM71" s="44"/>
      <c r="CN71" s="44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4"/>
      <c r="DB71" s="44"/>
      <c r="DC71" s="44"/>
      <c r="DD71" s="44"/>
      <c r="DE71" s="44"/>
      <c r="DF71" s="44"/>
      <c r="DG71" s="44"/>
      <c r="DH71" s="44"/>
    </row>
    <row r="72" spans="1:112" s="74" customFormat="1" ht="43.9" thickBot="1">
      <c r="A72" s="324"/>
      <c r="B72" s="355" t="s">
        <v>175</v>
      </c>
      <c r="C72" s="326" t="s">
        <v>176</v>
      </c>
      <c r="D72" s="269" t="s">
        <v>177</v>
      </c>
      <c r="E72" s="200"/>
      <c r="F72" s="195"/>
      <c r="G72" s="236"/>
      <c r="H72" s="204"/>
      <c r="I72" s="67"/>
      <c r="J72" s="198"/>
      <c r="K72" s="320" t="str" cm="1">
        <f t="array" ref="K72">IF((AND(J72:J73=1)), "Fully Mapped", "Not/ Partially Mapped")</f>
        <v>Not/ Partially Mapped</v>
      </c>
      <c r="L72" s="320">
        <f>SUM('Workings out'!O5:O7)</f>
        <v>0</v>
      </c>
      <c r="M72" s="199"/>
      <c r="N72" s="202"/>
      <c r="O72" s="199"/>
      <c r="P72" s="67"/>
      <c r="Q72" s="203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  <c r="BX72" s="44"/>
      <c r="BY72" s="44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4"/>
      <c r="CM72" s="44"/>
      <c r="CN72" s="44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4"/>
      <c r="DB72" s="44"/>
      <c r="DC72" s="44"/>
      <c r="DD72" s="44"/>
      <c r="DE72" s="44"/>
      <c r="DF72" s="44"/>
      <c r="DG72" s="44"/>
      <c r="DH72" s="44"/>
    </row>
    <row r="73" spans="1:112" s="86" customFormat="1" ht="43.9" thickBot="1">
      <c r="A73" s="324"/>
      <c r="B73" s="355"/>
      <c r="C73" s="327"/>
      <c r="D73" s="268" t="s">
        <v>178</v>
      </c>
      <c r="E73" s="176"/>
      <c r="F73" s="116"/>
      <c r="G73" s="237"/>
      <c r="H73" s="234"/>
      <c r="I73" s="67"/>
      <c r="J73" s="201"/>
      <c r="K73" s="322"/>
      <c r="L73" s="321"/>
      <c r="M73" s="117"/>
      <c r="N73" s="137"/>
      <c r="O73" s="137"/>
      <c r="P73" s="67"/>
      <c r="Q73" s="138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  <c r="BZ73" s="44"/>
      <c r="CA73" s="4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4"/>
      <c r="CM73" s="44"/>
      <c r="CN73" s="44"/>
      <c r="CO73" s="44"/>
      <c r="CP73" s="44"/>
      <c r="CQ73" s="44"/>
      <c r="CR73" s="44"/>
      <c r="CS73" s="44"/>
      <c r="CT73" s="44"/>
      <c r="CU73" s="44"/>
      <c r="CV73" s="44"/>
      <c r="CW73" s="44"/>
      <c r="CX73" s="44"/>
      <c r="CY73" s="44"/>
      <c r="CZ73" s="44"/>
      <c r="DA73" s="44"/>
      <c r="DB73" s="44"/>
      <c r="DC73" s="44"/>
      <c r="DD73" s="44"/>
      <c r="DE73" s="44"/>
      <c r="DF73" s="44"/>
      <c r="DG73" s="44"/>
      <c r="DH73" s="44"/>
    </row>
    <row r="74" spans="1:112" s="86" customFormat="1" ht="45" customHeight="1" thickBot="1">
      <c r="A74" s="324"/>
      <c r="B74" s="157" t="s">
        <v>179</v>
      </c>
      <c r="C74" s="156" t="s">
        <v>180</v>
      </c>
      <c r="D74" s="174" t="s">
        <v>181</v>
      </c>
      <c r="E74" s="129"/>
      <c r="F74" s="103"/>
      <c r="G74" s="238"/>
      <c r="H74" s="235"/>
      <c r="I74" s="67"/>
      <c r="J74" s="101"/>
      <c r="K74" s="109" t="str">
        <f>IF((AND(J74=1)), "Fully Mapped", "Not/ Partially Mapped")</f>
        <v>Not/ Partially Mapped</v>
      </c>
      <c r="L74" s="321"/>
      <c r="M74" s="104"/>
      <c r="N74" s="105"/>
      <c r="O74" s="105"/>
      <c r="P74" s="67"/>
      <c r="Q74" s="106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4"/>
      <c r="BZ74" s="44"/>
      <c r="CA74" s="44"/>
      <c r="CB74" s="44"/>
      <c r="CC74" s="44"/>
      <c r="CD74" s="44"/>
      <c r="CE74" s="44"/>
      <c r="CF74" s="44"/>
      <c r="CG74" s="44"/>
      <c r="CH74" s="44"/>
      <c r="CI74" s="44"/>
      <c r="CJ74" s="44"/>
      <c r="CK74" s="44"/>
      <c r="CL74" s="44"/>
      <c r="CM74" s="44"/>
      <c r="CN74" s="44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4"/>
      <c r="DE74" s="44"/>
      <c r="DF74" s="44"/>
      <c r="DG74" s="44"/>
      <c r="DH74" s="44"/>
    </row>
    <row r="75" spans="1:112" s="86" customFormat="1" thickBot="1">
      <c r="A75" s="323" t="s">
        <v>182</v>
      </c>
      <c r="B75" s="227" t="s">
        <v>43</v>
      </c>
      <c r="C75" s="79" t="s">
        <v>62</v>
      </c>
      <c r="D75" s="166" t="s">
        <v>45</v>
      </c>
      <c r="E75" s="80"/>
      <c r="F75" s="81"/>
      <c r="G75" s="81"/>
      <c r="H75" s="81"/>
      <c r="I75" s="113"/>
      <c r="J75" s="155"/>
      <c r="K75" s="83"/>
      <c r="L75" s="85"/>
      <c r="M75" s="85"/>
      <c r="N75" s="85"/>
      <c r="O75" s="85"/>
      <c r="P75" s="113"/>
      <c r="Q75" s="82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Q75" s="44"/>
      <c r="BR75" s="44"/>
      <c r="BS75" s="44"/>
      <c r="BT75" s="44"/>
      <c r="BU75" s="44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  <c r="CK75" s="44"/>
      <c r="CL75" s="44"/>
      <c r="CM75" s="44"/>
      <c r="CN75" s="44"/>
      <c r="CO75" s="44"/>
      <c r="CP75" s="44"/>
      <c r="CQ75" s="44"/>
      <c r="CR75" s="44"/>
      <c r="CS75" s="44"/>
      <c r="CT75" s="44"/>
      <c r="CU75" s="44"/>
      <c r="CV75" s="44"/>
      <c r="CW75" s="44"/>
      <c r="CX75" s="44"/>
      <c r="CY75" s="44"/>
      <c r="CZ75" s="44"/>
      <c r="DA75" s="44"/>
      <c r="DB75" s="44"/>
      <c r="DC75" s="44"/>
      <c r="DD75" s="44"/>
      <c r="DE75" s="44"/>
      <c r="DF75" s="44"/>
      <c r="DG75" s="44"/>
      <c r="DH75" s="44"/>
    </row>
    <row r="76" spans="1:112" ht="87" customHeight="1">
      <c r="A76" s="324"/>
      <c r="B76" s="333" t="s">
        <v>183</v>
      </c>
      <c r="C76" s="328" t="s">
        <v>184</v>
      </c>
      <c r="D76" s="270" t="s">
        <v>185</v>
      </c>
      <c r="E76" s="195"/>
      <c r="F76" s="195"/>
      <c r="G76" s="195"/>
      <c r="H76" s="195"/>
      <c r="I76" s="67"/>
      <c r="J76" s="198"/>
      <c r="K76" s="320" t="str" cm="1">
        <f t="array" ref="K76">IF((AND(J76:J79=1)), "Fully Mapped", "Not/ Partially Mapped")</f>
        <v>Not/ Partially Mapped</v>
      </c>
      <c r="L76" s="321">
        <f>SUM('Workings out'!P5:P8)</f>
        <v>0</v>
      </c>
      <c r="M76" s="199"/>
      <c r="N76" s="70"/>
      <c r="O76" s="70"/>
      <c r="P76" s="67"/>
      <c r="Q76" s="115"/>
    </row>
    <row r="77" spans="1:112" ht="43.15">
      <c r="A77" s="324"/>
      <c r="B77" s="334"/>
      <c r="C77" s="329"/>
      <c r="D77" s="271" t="s">
        <v>186</v>
      </c>
      <c r="E77" s="196"/>
      <c r="F77" s="196"/>
      <c r="G77" s="196"/>
      <c r="H77" s="196"/>
      <c r="I77" s="152"/>
      <c r="J77" s="197"/>
      <c r="K77" s="321"/>
      <c r="L77" s="321"/>
      <c r="M77" s="91"/>
      <c r="N77" s="77"/>
      <c r="O77" s="77"/>
      <c r="P77" s="67"/>
      <c r="Q77" s="139"/>
    </row>
    <row r="78" spans="1:112" ht="43.15">
      <c r="A78" s="324"/>
      <c r="B78" s="334"/>
      <c r="C78" s="329"/>
      <c r="D78" s="271" t="s">
        <v>187</v>
      </c>
      <c r="E78" s="196"/>
      <c r="F78" s="196"/>
      <c r="G78" s="196"/>
      <c r="H78" s="196"/>
      <c r="I78" s="152"/>
      <c r="J78" s="197"/>
      <c r="K78" s="321"/>
      <c r="L78" s="321"/>
      <c r="M78" s="77"/>
      <c r="N78" s="77"/>
      <c r="O78" s="77"/>
      <c r="P78" s="67"/>
      <c r="Q78" s="139"/>
    </row>
    <row r="79" spans="1:112" ht="43.9" thickBot="1">
      <c r="A79" s="324"/>
      <c r="B79" s="334"/>
      <c r="C79" s="329"/>
      <c r="D79" s="272" t="s">
        <v>188</v>
      </c>
      <c r="E79" s="87"/>
      <c r="F79" s="87"/>
      <c r="G79" s="87"/>
      <c r="H79" s="87"/>
      <c r="I79" s="152"/>
      <c r="J79" s="76"/>
      <c r="K79" s="321"/>
      <c r="L79" s="321"/>
      <c r="M79" s="77"/>
      <c r="N79" s="77"/>
      <c r="O79" s="77"/>
      <c r="P79" s="67"/>
      <c r="Q79" s="139"/>
    </row>
    <row r="80" spans="1:112" s="86" customFormat="1" thickBot="1">
      <c r="A80" s="324"/>
      <c r="B80" s="227" t="s">
        <v>43</v>
      </c>
      <c r="C80" s="79" t="s">
        <v>53</v>
      </c>
      <c r="D80" s="166" t="s">
        <v>54</v>
      </c>
      <c r="E80" s="80"/>
      <c r="F80" s="81"/>
      <c r="G80" s="81"/>
      <c r="H80" s="81"/>
      <c r="I80" s="113"/>
      <c r="J80" s="85"/>
      <c r="K80" s="83"/>
      <c r="L80" s="85"/>
      <c r="M80" s="85"/>
      <c r="N80" s="85"/>
      <c r="O80" s="85"/>
      <c r="P80" s="113"/>
      <c r="Q80" s="82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44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  <c r="BO80" s="44"/>
      <c r="BP80" s="44"/>
      <c r="BQ80" s="44"/>
      <c r="BR80" s="44"/>
      <c r="BS80" s="44"/>
      <c r="BT80" s="44"/>
      <c r="BU80" s="44"/>
      <c r="BV80" s="44"/>
      <c r="BW80" s="44"/>
      <c r="BX80" s="44"/>
      <c r="BY80" s="44"/>
      <c r="BZ80" s="44"/>
      <c r="CA80" s="44"/>
      <c r="CB80" s="44"/>
      <c r="CC80" s="44"/>
      <c r="CD80" s="44"/>
      <c r="CE80" s="44"/>
      <c r="CF80" s="44"/>
      <c r="CG80" s="44"/>
      <c r="CH80" s="44"/>
      <c r="CI80" s="44"/>
      <c r="CJ80" s="44"/>
      <c r="CK80" s="44"/>
      <c r="CL80" s="44"/>
      <c r="CM80" s="44"/>
      <c r="CN80" s="44"/>
      <c r="CO80" s="44"/>
      <c r="CP80" s="44"/>
      <c r="CQ80" s="44"/>
      <c r="CR80" s="44"/>
      <c r="CS80" s="44"/>
      <c r="CT80" s="44"/>
      <c r="CU80" s="44"/>
      <c r="CV80" s="44"/>
      <c r="CW80" s="44"/>
      <c r="CX80" s="44"/>
      <c r="CY80" s="44"/>
      <c r="CZ80" s="44"/>
      <c r="DA80" s="44"/>
      <c r="DB80" s="44"/>
      <c r="DC80" s="44"/>
      <c r="DD80" s="44"/>
      <c r="DE80" s="44"/>
      <c r="DF80" s="44"/>
      <c r="DG80" s="44"/>
      <c r="DH80" s="44"/>
    </row>
    <row r="81" spans="1:112" ht="43.9" thickBot="1">
      <c r="A81" s="324"/>
      <c r="B81" s="157" t="s">
        <v>189</v>
      </c>
      <c r="C81" s="156" t="s">
        <v>190</v>
      </c>
      <c r="D81" s="158" t="s">
        <v>191</v>
      </c>
      <c r="E81" s="169"/>
      <c r="F81" s="170"/>
      <c r="G81" s="169"/>
      <c r="H81" s="169"/>
      <c r="I81" s="152"/>
      <c r="J81" s="171"/>
      <c r="K81" s="226" t="str">
        <f>IF((AND(J81=1)), "Fully Mapped", "Not/ Partially Mapped")</f>
        <v>Not/ Partially Mapped</v>
      </c>
      <c r="L81" s="343">
        <f>SUM('Workings out'!Q5:Q6)</f>
        <v>0</v>
      </c>
      <c r="M81" s="172"/>
      <c r="N81" s="172"/>
      <c r="O81" s="172"/>
      <c r="P81" s="67"/>
      <c r="Q81" s="173"/>
    </row>
    <row r="82" spans="1:112" ht="43.9" thickBot="1">
      <c r="A82" s="324"/>
      <c r="B82" s="157" t="s">
        <v>192</v>
      </c>
      <c r="C82" s="156" t="s">
        <v>193</v>
      </c>
      <c r="D82" s="158" t="s">
        <v>194</v>
      </c>
      <c r="E82" s="87"/>
      <c r="F82" s="88"/>
      <c r="G82" s="87"/>
      <c r="H82" s="87"/>
      <c r="I82" s="152"/>
      <c r="J82" s="76"/>
      <c r="K82" s="226" t="str">
        <f>IF((AND(J82=1)), "Fully Mapped", "Not/ Partially Mapped")</f>
        <v>Not/ Partially Mapped</v>
      </c>
      <c r="L82" s="344"/>
      <c r="M82" s="91"/>
      <c r="N82" s="91"/>
      <c r="O82" s="91"/>
      <c r="P82" s="67"/>
      <c r="Q82" s="135"/>
    </row>
    <row r="83" spans="1:112" s="86" customFormat="1" thickBot="1">
      <c r="A83" s="323" t="s">
        <v>195</v>
      </c>
      <c r="B83" s="227" t="s">
        <v>43</v>
      </c>
      <c r="C83" s="79" t="s">
        <v>62</v>
      </c>
      <c r="D83" s="166" t="s">
        <v>45</v>
      </c>
      <c r="E83" s="80"/>
      <c r="F83" s="81"/>
      <c r="G83" s="81"/>
      <c r="H83" s="81"/>
      <c r="I83" s="113"/>
      <c r="J83" s="155"/>
      <c r="K83" s="83"/>
      <c r="L83" s="85"/>
      <c r="M83" s="85"/>
      <c r="N83" s="85"/>
      <c r="O83" s="85"/>
      <c r="P83" s="113"/>
      <c r="Q83" s="82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4"/>
      <c r="CM83" s="44"/>
      <c r="CN83" s="44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4"/>
      <c r="DB83" s="44"/>
      <c r="DC83" s="44"/>
      <c r="DD83" s="44"/>
      <c r="DE83" s="44"/>
      <c r="DF83" s="44"/>
      <c r="DG83" s="44"/>
      <c r="DH83" s="44"/>
    </row>
    <row r="84" spans="1:112" ht="40.15" customHeight="1" thickBot="1">
      <c r="A84" s="324"/>
      <c r="B84" s="157" t="s">
        <v>196</v>
      </c>
      <c r="C84" s="156" t="s">
        <v>197</v>
      </c>
      <c r="D84" s="158" t="s">
        <v>198</v>
      </c>
      <c r="E84" s="169"/>
      <c r="F84" s="169"/>
      <c r="G84" s="169"/>
      <c r="H84" s="169"/>
      <c r="I84" s="67"/>
      <c r="J84" s="171"/>
      <c r="K84" s="102" t="str">
        <f>IF((AND(J84=1)), "Fully Mapped", "Not/ Partially Mapped")</f>
        <v>Not/ Partially Mapped</v>
      </c>
      <c r="L84" s="321">
        <f>SUM('Workings out'!R5:R6)</f>
        <v>0</v>
      </c>
      <c r="M84" s="172"/>
      <c r="N84" s="172"/>
      <c r="O84" s="172"/>
      <c r="P84" s="67"/>
      <c r="Q84" s="173"/>
    </row>
    <row r="85" spans="1:112" ht="65.45" thickBot="1">
      <c r="A85" s="324"/>
      <c r="B85" s="157" t="s">
        <v>199</v>
      </c>
      <c r="C85" s="156" t="s">
        <v>200</v>
      </c>
      <c r="D85" s="158" t="s">
        <v>201</v>
      </c>
      <c r="E85" s="87"/>
      <c r="F85" s="87"/>
      <c r="G85" s="87"/>
      <c r="H85" s="87"/>
      <c r="I85" s="152"/>
      <c r="J85" s="76"/>
      <c r="K85" s="102" t="str">
        <f>IF((AND(J85=1)), "Fully Mapped", "Not/ Partially Mapped")</f>
        <v>Not/ Partially Mapped</v>
      </c>
      <c r="L85" s="321"/>
      <c r="M85" s="91"/>
      <c r="N85" s="91"/>
      <c r="O85" s="91"/>
      <c r="P85" s="67"/>
      <c r="Q85" s="135"/>
    </row>
    <row r="86" spans="1:112" s="86" customFormat="1" thickBot="1">
      <c r="A86" s="324"/>
      <c r="B86" s="227" t="s">
        <v>43</v>
      </c>
      <c r="C86" s="79" t="s">
        <v>53</v>
      </c>
      <c r="D86" s="166" t="s">
        <v>54</v>
      </c>
      <c r="E86" s="80"/>
      <c r="F86" s="81"/>
      <c r="G86" s="81"/>
      <c r="H86" s="81"/>
      <c r="I86" s="113"/>
      <c r="J86" s="85"/>
      <c r="K86" s="83"/>
      <c r="L86" s="85"/>
      <c r="M86" s="85"/>
      <c r="N86" s="85"/>
      <c r="O86" s="85"/>
      <c r="P86" s="113"/>
      <c r="Q86" s="82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4"/>
      <c r="BX86" s="44"/>
      <c r="BY86" s="44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4"/>
      <c r="CM86" s="44"/>
      <c r="CN86" s="44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4"/>
      <c r="DB86" s="44"/>
      <c r="DC86" s="44"/>
      <c r="DD86" s="44"/>
      <c r="DE86" s="44"/>
      <c r="DF86" s="44"/>
      <c r="DG86" s="44"/>
      <c r="DH86" s="44"/>
    </row>
    <row r="87" spans="1:112" ht="43.9" thickBot="1">
      <c r="A87" s="324"/>
      <c r="B87" s="157" t="s">
        <v>202</v>
      </c>
      <c r="C87" s="156" t="s">
        <v>203</v>
      </c>
      <c r="D87" s="158" t="s">
        <v>204</v>
      </c>
      <c r="E87" s="169"/>
      <c r="F87" s="170"/>
      <c r="G87" s="169"/>
      <c r="H87" s="169"/>
      <c r="I87" s="152"/>
      <c r="J87" s="171"/>
      <c r="K87" s="140" t="str">
        <f>IF((AND(J87=1)), "Fully Mapped", "Not/ Partially Mapped")</f>
        <v>Not/ Partially Mapped</v>
      </c>
      <c r="L87" s="341">
        <f>SUM('Workings out'!S5:S6)</f>
        <v>0</v>
      </c>
      <c r="M87" s="172"/>
      <c r="N87" s="172"/>
      <c r="O87" s="172"/>
      <c r="P87" s="67"/>
      <c r="Q87" s="173"/>
    </row>
    <row r="88" spans="1:112" ht="49.15" customHeight="1" thickBot="1">
      <c r="A88" s="325"/>
      <c r="B88" s="166" t="s">
        <v>205</v>
      </c>
      <c r="C88" s="167" t="s">
        <v>206</v>
      </c>
      <c r="D88" s="168" t="s">
        <v>207</v>
      </c>
      <c r="E88" s="116"/>
      <c r="F88" s="136"/>
      <c r="G88" s="116"/>
      <c r="H88" s="116"/>
      <c r="I88" s="152"/>
      <c r="J88" s="141"/>
      <c r="K88" s="224" t="str">
        <f>IF((AND(J88=1)), "Fully Mapped", "Not/ Partially Mapped")</f>
        <v>Not/ Partially Mapped</v>
      </c>
      <c r="L88" s="342"/>
      <c r="M88" s="117"/>
      <c r="N88" s="117"/>
      <c r="O88" s="117"/>
      <c r="P88" s="67"/>
      <c r="Q88" s="118"/>
    </row>
    <row r="89" spans="1:112" ht="21.6">
      <c r="A89" s="283"/>
      <c r="B89" s="228"/>
      <c r="C89" s="231"/>
      <c r="D89" s="143"/>
      <c r="E89" s="144"/>
      <c r="F89" s="144"/>
      <c r="G89" s="144"/>
      <c r="J89" s="44"/>
      <c r="K89" s="65"/>
      <c r="L89" s="145"/>
      <c r="M89" s="44"/>
      <c r="N89" s="44"/>
    </row>
    <row r="90" spans="1:112" ht="21.6">
      <c r="A90" s="283"/>
      <c r="B90" s="228"/>
      <c r="C90" s="231"/>
      <c r="D90" s="143"/>
      <c r="E90" s="144"/>
      <c r="F90" s="144"/>
      <c r="G90" s="144"/>
      <c r="J90" s="44"/>
      <c r="K90" s="65"/>
      <c r="L90" s="145"/>
      <c r="M90" s="44"/>
      <c r="N90" s="44"/>
    </row>
    <row r="91" spans="1:112" ht="21.6">
      <c r="A91" s="283"/>
      <c r="B91" s="228"/>
      <c r="C91" s="231"/>
      <c r="D91" s="143"/>
      <c r="E91" s="144"/>
      <c r="F91" s="144"/>
      <c r="G91" s="144"/>
      <c r="J91" s="44"/>
      <c r="K91" s="65"/>
      <c r="L91" s="145"/>
      <c r="M91" s="44"/>
      <c r="N91" s="44"/>
    </row>
    <row r="92" spans="1:112" ht="21.6">
      <c r="A92" s="283"/>
      <c r="B92" s="228"/>
      <c r="C92" s="231"/>
      <c r="D92" s="143"/>
      <c r="E92" s="144"/>
      <c r="F92" s="144"/>
      <c r="G92" s="144"/>
      <c r="J92" s="44"/>
      <c r="K92" s="65"/>
      <c r="L92" s="145"/>
      <c r="M92" s="44"/>
      <c r="N92" s="44"/>
    </row>
    <row r="93" spans="1:112" ht="21.6">
      <c r="A93" s="283"/>
      <c r="B93" s="228"/>
      <c r="C93" s="231"/>
      <c r="D93" s="143"/>
      <c r="E93" s="144"/>
      <c r="F93" s="144"/>
      <c r="G93" s="144"/>
      <c r="J93" s="44"/>
      <c r="K93" s="65"/>
      <c r="L93" s="145"/>
      <c r="M93" s="44"/>
      <c r="N93" s="44"/>
    </row>
    <row r="94" spans="1:112" ht="21.6">
      <c r="A94" s="283"/>
      <c r="B94" s="228"/>
      <c r="C94" s="231"/>
      <c r="D94" s="143"/>
      <c r="E94" s="144"/>
      <c r="F94" s="144"/>
      <c r="G94" s="144"/>
      <c r="J94" s="44"/>
      <c r="K94" s="65"/>
      <c r="L94" s="145"/>
      <c r="M94" s="44"/>
      <c r="N94" s="44"/>
    </row>
    <row r="95" spans="1:112" ht="21.6">
      <c r="A95" s="283"/>
      <c r="B95" s="228"/>
      <c r="C95" s="231"/>
      <c r="D95" s="143"/>
      <c r="E95" s="144"/>
      <c r="F95" s="144"/>
      <c r="G95" s="144"/>
      <c r="J95" s="44"/>
      <c r="K95" s="65"/>
      <c r="L95" s="145"/>
      <c r="M95" s="44"/>
      <c r="N95" s="44"/>
    </row>
    <row r="96" spans="1:112" ht="21.6">
      <c r="A96" s="283"/>
      <c r="B96" s="228"/>
      <c r="C96" s="231"/>
      <c r="D96" s="143"/>
      <c r="E96" s="144"/>
      <c r="F96" s="144"/>
      <c r="G96" s="144"/>
      <c r="J96" s="44"/>
      <c r="K96" s="65"/>
      <c r="L96" s="145"/>
      <c r="M96" s="44"/>
      <c r="N96" s="44"/>
    </row>
    <row r="97" spans="1:14" ht="21.6">
      <c r="A97" s="283"/>
      <c r="B97" s="228"/>
      <c r="C97" s="231"/>
      <c r="D97" s="143"/>
      <c r="E97" s="144"/>
      <c r="F97" s="144"/>
      <c r="G97" s="144"/>
      <c r="J97" s="44"/>
      <c r="K97" s="65"/>
      <c r="L97" s="145"/>
      <c r="M97" s="44"/>
      <c r="N97" s="44"/>
    </row>
    <row r="98" spans="1:14" ht="21.6">
      <c r="A98" s="283"/>
      <c r="B98" s="228"/>
      <c r="C98" s="231"/>
      <c r="D98" s="143"/>
      <c r="E98" s="144"/>
      <c r="F98" s="144"/>
      <c r="G98" s="144"/>
      <c r="J98" s="44"/>
      <c r="K98" s="65"/>
      <c r="L98" s="145"/>
      <c r="M98" s="44"/>
      <c r="N98" s="44"/>
    </row>
    <row r="99" spans="1:14" ht="21.6">
      <c r="A99" s="283"/>
      <c r="B99" s="228"/>
      <c r="C99" s="231"/>
      <c r="D99" s="143"/>
      <c r="E99" s="144"/>
      <c r="F99" s="144"/>
      <c r="G99" s="144"/>
      <c r="J99" s="44"/>
      <c r="K99" s="65"/>
      <c r="L99" s="145"/>
      <c r="M99" s="44"/>
      <c r="N99" s="44"/>
    </row>
    <row r="100" spans="1:14" ht="21.6">
      <c r="A100" s="283"/>
      <c r="B100" s="228"/>
      <c r="C100" s="231"/>
      <c r="D100" s="143"/>
      <c r="E100" s="144"/>
      <c r="F100" s="144"/>
      <c r="G100" s="144"/>
      <c r="J100" s="44"/>
      <c r="K100" s="65"/>
      <c r="L100" s="145"/>
      <c r="M100" s="44"/>
      <c r="N100" s="44"/>
    </row>
    <row r="101" spans="1:14" ht="21.6">
      <c r="A101" s="283"/>
      <c r="B101" s="228"/>
      <c r="C101" s="231"/>
      <c r="D101" s="143"/>
      <c r="E101" s="144"/>
      <c r="F101" s="144"/>
      <c r="G101" s="144"/>
      <c r="J101" s="44"/>
      <c r="K101" s="65"/>
      <c r="L101" s="145"/>
      <c r="M101" s="44"/>
      <c r="N101" s="44"/>
    </row>
    <row r="102" spans="1:14" ht="21.6">
      <c r="A102" s="283"/>
      <c r="B102" s="228"/>
      <c r="C102" s="231"/>
      <c r="D102" s="143"/>
      <c r="E102" s="144"/>
      <c r="F102" s="144"/>
      <c r="G102" s="144"/>
      <c r="J102" s="44"/>
      <c r="K102" s="65"/>
      <c r="L102" s="145"/>
      <c r="M102" s="44"/>
      <c r="N102" s="44"/>
    </row>
    <row r="103" spans="1:14" ht="21.6">
      <c r="A103" s="283"/>
      <c r="B103" s="228"/>
      <c r="C103" s="231"/>
      <c r="D103" s="143"/>
      <c r="E103" s="144"/>
      <c r="F103" s="144"/>
      <c r="G103" s="144"/>
      <c r="J103" s="44"/>
      <c r="K103" s="65"/>
      <c r="L103" s="145"/>
      <c r="M103" s="44"/>
      <c r="N103" s="44"/>
    </row>
    <row r="104" spans="1:14" ht="21.6">
      <c r="A104" s="283"/>
      <c r="B104" s="228"/>
      <c r="C104" s="231"/>
      <c r="D104" s="143"/>
      <c r="E104" s="144"/>
      <c r="F104" s="144"/>
      <c r="G104" s="144"/>
      <c r="J104" s="44"/>
      <c r="K104" s="65"/>
      <c r="L104" s="145"/>
      <c r="M104" s="44"/>
      <c r="N104" s="44"/>
    </row>
    <row r="105" spans="1:14" ht="21.6">
      <c r="A105" s="283"/>
      <c r="B105" s="228"/>
      <c r="C105" s="231"/>
      <c r="D105" s="143"/>
      <c r="E105" s="144"/>
      <c r="F105" s="144"/>
      <c r="G105" s="144"/>
      <c r="J105" s="44"/>
      <c r="K105" s="65"/>
      <c r="L105" s="145"/>
      <c r="M105" s="44"/>
      <c r="N105" s="44"/>
    </row>
    <row r="106" spans="1:14" ht="21.6">
      <c r="A106" s="283"/>
      <c r="B106" s="228"/>
      <c r="C106" s="231"/>
      <c r="D106" s="143"/>
      <c r="E106" s="144"/>
      <c r="F106" s="144"/>
      <c r="G106" s="144"/>
      <c r="J106" s="44"/>
      <c r="K106" s="65"/>
      <c r="L106" s="145"/>
      <c r="M106" s="44"/>
      <c r="N106" s="44"/>
    </row>
    <row r="107" spans="1:14" ht="21.6">
      <c r="A107" s="283"/>
      <c r="B107" s="228"/>
      <c r="C107" s="231"/>
      <c r="D107" s="143"/>
      <c r="E107" s="144"/>
      <c r="F107" s="144"/>
      <c r="G107" s="144"/>
      <c r="J107" s="44"/>
      <c r="K107" s="65"/>
      <c r="L107" s="145"/>
      <c r="M107" s="44"/>
      <c r="N107" s="44"/>
    </row>
    <row r="108" spans="1:14" ht="21.6">
      <c r="A108" s="283"/>
      <c r="B108" s="228"/>
      <c r="C108" s="231"/>
      <c r="D108" s="143"/>
      <c r="E108" s="144"/>
      <c r="F108" s="144"/>
      <c r="G108" s="144"/>
      <c r="J108" s="44"/>
      <c r="K108" s="65"/>
      <c r="L108" s="145"/>
      <c r="M108" s="44"/>
      <c r="N108" s="44"/>
    </row>
    <row r="109" spans="1:14" ht="21.6">
      <c r="A109" s="283"/>
      <c r="B109" s="228"/>
      <c r="C109" s="231"/>
      <c r="D109" s="143"/>
      <c r="E109" s="144"/>
      <c r="F109" s="144"/>
      <c r="G109" s="144"/>
      <c r="J109" s="44"/>
      <c r="K109" s="65"/>
      <c r="L109" s="145"/>
      <c r="M109" s="44"/>
      <c r="N109" s="44"/>
    </row>
    <row r="110" spans="1:14" ht="21.6">
      <c r="A110" s="283"/>
      <c r="B110" s="228"/>
      <c r="C110" s="231"/>
      <c r="D110" s="143"/>
      <c r="E110" s="144"/>
      <c r="F110" s="144"/>
      <c r="G110" s="144"/>
      <c r="J110" s="44"/>
      <c r="K110" s="65"/>
      <c r="L110" s="145"/>
      <c r="M110" s="44"/>
      <c r="N110" s="44"/>
    </row>
    <row r="111" spans="1:14" ht="21.6">
      <c r="A111" s="283"/>
      <c r="B111" s="228"/>
      <c r="C111" s="231"/>
      <c r="D111" s="143"/>
      <c r="E111" s="144"/>
      <c r="F111" s="144"/>
      <c r="G111" s="144"/>
      <c r="J111" s="44"/>
      <c r="K111" s="65"/>
      <c r="L111" s="145"/>
      <c r="M111" s="44"/>
      <c r="N111" s="44"/>
    </row>
    <row r="112" spans="1:14" ht="21.6">
      <c r="A112" s="283"/>
      <c r="B112" s="228"/>
      <c r="C112" s="231"/>
      <c r="D112" s="143"/>
      <c r="E112" s="144"/>
      <c r="F112" s="144"/>
      <c r="G112" s="144"/>
      <c r="J112" s="44"/>
      <c r="K112" s="65"/>
      <c r="L112" s="145"/>
      <c r="M112" s="44"/>
      <c r="N112" s="44"/>
    </row>
    <row r="113" spans="1:14" ht="21.6">
      <c r="A113" s="283"/>
      <c r="B113" s="228"/>
      <c r="C113" s="231"/>
      <c r="D113" s="143"/>
      <c r="E113" s="144"/>
      <c r="F113" s="144"/>
      <c r="G113" s="144"/>
      <c r="J113" s="44"/>
      <c r="K113" s="65"/>
      <c r="L113" s="145"/>
      <c r="M113" s="44"/>
      <c r="N113" s="44"/>
    </row>
    <row r="114" spans="1:14" ht="21.6">
      <c r="A114" s="283"/>
      <c r="B114" s="228"/>
      <c r="C114" s="231"/>
      <c r="D114" s="143"/>
      <c r="E114" s="144"/>
      <c r="F114" s="144"/>
      <c r="G114" s="144"/>
      <c r="J114" s="44"/>
      <c r="K114" s="65"/>
      <c r="L114" s="145"/>
      <c r="M114" s="44"/>
      <c r="N114" s="44"/>
    </row>
    <row r="115" spans="1:14" ht="21.6">
      <c r="A115" s="283"/>
      <c r="B115" s="228"/>
      <c r="C115" s="231"/>
      <c r="D115" s="143"/>
      <c r="E115" s="144"/>
      <c r="F115" s="144"/>
      <c r="G115" s="144"/>
      <c r="J115" s="44"/>
      <c r="K115" s="65"/>
      <c r="L115" s="145"/>
      <c r="M115" s="44"/>
      <c r="N115" s="44"/>
    </row>
    <row r="116" spans="1:14" ht="21.6">
      <c r="A116" s="283"/>
      <c r="B116" s="228"/>
      <c r="C116" s="231"/>
      <c r="D116" s="143"/>
      <c r="E116" s="144"/>
      <c r="F116" s="144"/>
      <c r="G116" s="144"/>
      <c r="J116" s="44"/>
      <c r="K116" s="65"/>
      <c r="L116" s="145"/>
      <c r="M116" s="44"/>
      <c r="N116" s="44"/>
    </row>
    <row r="117" spans="1:14" ht="21.6">
      <c r="A117" s="283"/>
      <c r="B117" s="228"/>
      <c r="C117" s="231"/>
      <c r="D117" s="143"/>
      <c r="E117" s="144"/>
      <c r="F117" s="144"/>
      <c r="G117" s="144"/>
      <c r="J117" s="44"/>
      <c r="K117" s="65"/>
      <c r="L117" s="145"/>
      <c r="M117" s="44"/>
      <c r="N117" s="44"/>
    </row>
    <row r="118" spans="1:14" ht="21.6">
      <c r="A118" s="283"/>
      <c r="B118" s="228"/>
      <c r="C118" s="231"/>
      <c r="D118" s="143"/>
      <c r="E118" s="144"/>
      <c r="F118" s="144"/>
      <c r="G118" s="144"/>
      <c r="J118" s="44"/>
      <c r="K118" s="65"/>
      <c r="L118" s="145"/>
      <c r="M118" s="44"/>
      <c r="N118" s="44"/>
    </row>
    <row r="119" spans="1:14" ht="21.6">
      <c r="A119" s="283"/>
      <c r="B119" s="228"/>
      <c r="C119" s="231"/>
      <c r="D119" s="143"/>
      <c r="E119" s="144"/>
      <c r="F119" s="144"/>
      <c r="G119" s="144"/>
      <c r="J119" s="44"/>
      <c r="K119" s="65"/>
      <c r="L119" s="145"/>
      <c r="M119" s="44"/>
      <c r="N119" s="44"/>
    </row>
    <row r="120" spans="1:14" ht="21.6">
      <c r="A120" s="283"/>
      <c r="B120" s="228"/>
      <c r="C120" s="231"/>
      <c r="D120" s="143"/>
      <c r="E120" s="144"/>
      <c r="F120" s="144"/>
      <c r="G120" s="144"/>
      <c r="J120" s="44"/>
      <c r="K120" s="65"/>
      <c r="L120" s="145"/>
      <c r="M120" s="44"/>
      <c r="N120" s="44"/>
    </row>
    <row r="121" spans="1:14" ht="21.6">
      <c r="A121" s="283"/>
      <c r="B121" s="228"/>
      <c r="C121" s="231"/>
      <c r="D121" s="143"/>
      <c r="E121" s="144"/>
      <c r="F121" s="144"/>
      <c r="G121" s="144"/>
      <c r="J121" s="44"/>
      <c r="K121" s="65"/>
      <c r="L121" s="145"/>
      <c r="M121" s="44"/>
      <c r="N121" s="44"/>
    </row>
    <row r="122" spans="1:14" ht="21.6">
      <c r="A122" s="283"/>
      <c r="B122" s="228"/>
      <c r="C122" s="231"/>
      <c r="D122" s="143"/>
      <c r="E122" s="144"/>
      <c r="F122" s="144"/>
      <c r="G122" s="144"/>
      <c r="J122" s="44"/>
      <c r="K122" s="65"/>
      <c r="L122" s="145"/>
      <c r="M122" s="44"/>
      <c r="N122" s="44"/>
    </row>
    <row r="123" spans="1:14" ht="21.6">
      <c r="A123" s="283"/>
      <c r="B123" s="228"/>
      <c r="C123" s="231"/>
      <c r="D123" s="143"/>
      <c r="E123" s="144"/>
      <c r="F123" s="144"/>
      <c r="G123" s="144"/>
      <c r="J123" s="44"/>
      <c r="K123" s="65"/>
      <c r="L123" s="145"/>
      <c r="M123" s="44"/>
      <c r="N123" s="44"/>
    </row>
    <row r="124" spans="1:14" ht="21.6">
      <c r="A124" s="283"/>
      <c r="B124" s="228"/>
      <c r="C124" s="231"/>
      <c r="D124" s="143"/>
      <c r="E124" s="144"/>
      <c r="F124" s="144"/>
      <c r="G124" s="144"/>
      <c r="J124" s="44"/>
      <c r="K124" s="65"/>
      <c r="L124" s="145"/>
      <c r="M124" s="44"/>
      <c r="N124" s="44"/>
    </row>
    <row r="125" spans="1:14" ht="21.6">
      <c r="A125" s="283"/>
      <c r="B125" s="228"/>
      <c r="C125" s="231"/>
      <c r="D125" s="143"/>
      <c r="E125" s="144"/>
      <c r="F125" s="144"/>
      <c r="G125" s="144"/>
      <c r="J125" s="44"/>
      <c r="K125" s="65"/>
      <c r="L125" s="145"/>
      <c r="M125" s="44"/>
      <c r="N125" s="44"/>
    </row>
    <row r="126" spans="1:14" ht="21.6">
      <c r="A126" s="283"/>
      <c r="B126" s="228"/>
      <c r="C126" s="231"/>
      <c r="D126" s="143"/>
      <c r="E126" s="144"/>
      <c r="F126" s="144"/>
      <c r="G126" s="144"/>
      <c r="J126" s="44"/>
      <c r="K126" s="65"/>
      <c r="L126" s="145"/>
      <c r="M126" s="44"/>
      <c r="N126" s="44"/>
    </row>
    <row r="127" spans="1:14" ht="21.6">
      <c r="A127" s="283"/>
      <c r="B127" s="228"/>
      <c r="C127" s="231"/>
      <c r="D127" s="143"/>
      <c r="E127" s="144"/>
      <c r="F127" s="144"/>
      <c r="G127" s="144"/>
      <c r="J127" s="44"/>
      <c r="K127" s="65"/>
      <c r="L127" s="145"/>
      <c r="M127" s="44"/>
      <c r="N127" s="44"/>
    </row>
    <row r="128" spans="1:14" ht="21.6">
      <c r="A128" s="283"/>
      <c r="B128" s="228"/>
      <c r="C128" s="231"/>
      <c r="D128" s="143"/>
      <c r="E128" s="144"/>
      <c r="F128" s="144"/>
      <c r="G128" s="144"/>
      <c r="J128" s="44"/>
      <c r="K128" s="65"/>
      <c r="L128" s="145"/>
      <c r="M128" s="44"/>
      <c r="N128" s="44"/>
    </row>
    <row r="129" spans="1:14" ht="21.6">
      <c r="A129" s="283"/>
      <c r="B129" s="228"/>
      <c r="C129" s="231"/>
      <c r="D129" s="143"/>
      <c r="E129" s="144"/>
      <c r="F129" s="144"/>
      <c r="G129" s="144"/>
      <c r="J129" s="44"/>
      <c r="K129" s="65"/>
      <c r="L129" s="145"/>
      <c r="M129" s="44"/>
      <c r="N129" s="44"/>
    </row>
    <row r="130" spans="1:14" ht="21.6">
      <c r="A130" s="283"/>
      <c r="B130" s="228"/>
      <c r="C130" s="231"/>
      <c r="D130" s="143"/>
      <c r="E130" s="144"/>
      <c r="F130" s="144"/>
      <c r="G130" s="144"/>
      <c r="J130" s="44"/>
      <c r="K130" s="65"/>
      <c r="L130" s="145"/>
      <c r="M130" s="44"/>
      <c r="N130" s="44"/>
    </row>
    <row r="131" spans="1:14" ht="21.6">
      <c r="A131" s="283"/>
      <c r="B131" s="228"/>
      <c r="C131" s="231"/>
      <c r="D131" s="143"/>
      <c r="E131" s="144"/>
      <c r="F131" s="144"/>
      <c r="G131" s="144"/>
      <c r="J131" s="44"/>
      <c r="K131" s="65"/>
      <c r="L131" s="145"/>
      <c r="M131" s="44"/>
      <c r="N131" s="44"/>
    </row>
    <row r="132" spans="1:14" ht="21.6">
      <c r="A132" s="283"/>
      <c r="B132" s="228"/>
      <c r="C132" s="231"/>
      <c r="D132" s="143"/>
      <c r="E132" s="144"/>
      <c r="F132" s="144"/>
      <c r="G132" s="144"/>
      <c r="J132" s="44"/>
      <c r="K132" s="65"/>
      <c r="L132" s="145"/>
      <c r="M132" s="44"/>
      <c r="N132" s="44"/>
    </row>
    <row r="133" spans="1:14" ht="21.6">
      <c r="A133" s="283"/>
      <c r="B133" s="228"/>
      <c r="C133" s="231"/>
      <c r="D133" s="143"/>
      <c r="E133" s="144"/>
      <c r="F133" s="144"/>
      <c r="G133" s="144"/>
      <c r="J133" s="44"/>
      <c r="K133" s="65"/>
      <c r="L133" s="145"/>
      <c r="M133" s="44"/>
      <c r="N133" s="44"/>
    </row>
    <row r="134" spans="1:14" ht="21.6">
      <c r="A134" s="283"/>
      <c r="B134" s="228"/>
      <c r="C134" s="231"/>
      <c r="D134" s="143"/>
      <c r="E134" s="144"/>
      <c r="F134" s="144"/>
      <c r="G134" s="144"/>
      <c r="J134" s="44"/>
      <c r="K134" s="65"/>
      <c r="L134" s="145"/>
      <c r="M134" s="44"/>
      <c r="N134" s="44"/>
    </row>
    <row r="135" spans="1:14" ht="21.6">
      <c r="A135" s="283"/>
      <c r="B135" s="228"/>
      <c r="C135" s="231"/>
      <c r="D135" s="143"/>
      <c r="E135" s="144"/>
      <c r="F135" s="144"/>
      <c r="G135" s="144"/>
      <c r="J135" s="44"/>
      <c r="K135" s="65"/>
      <c r="L135" s="145"/>
      <c r="M135" s="44"/>
      <c r="N135" s="44"/>
    </row>
    <row r="136" spans="1:14" ht="21.6">
      <c r="A136" s="283"/>
      <c r="B136" s="228"/>
      <c r="C136" s="231"/>
      <c r="D136" s="143"/>
      <c r="E136" s="144"/>
      <c r="F136" s="144"/>
      <c r="G136" s="144"/>
      <c r="J136" s="44"/>
      <c r="K136" s="65"/>
      <c r="L136" s="145"/>
      <c r="M136" s="44"/>
      <c r="N136" s="44"/>
    </row>
    <row r="137" spans="1:14" ht="21.6">
      <c r="A137" s="283"/>
      <c r="B137" s="228"/>
      <c r="C137" s="231"/>
      <c r="D137" s="143"/>
      <c r="E137" s="144"/>
      <c r="F137" s="144"/>
      <c r="G137" s="144"/>
      <c r="J137" s="44"/>
      <c r="K137" s="65"/>
      <c r="L137" s="145"/>
      <c r="M137" s="44"/>
      <c r="N137" s="44"/>
    </row>
    <row r="138" spans="1:14" ht="21.6">
      <c r="A138" s="283"/>
      <c r="B138" s="228"/>
      <c r="C138" s="231"/>
      <c r="D138" s="143"/>
      <c r="E138" s="144"/>
      <c r="F138" s="144"/>
      <c r="G138" s="144"/>
      <c r="J138" s="44"/>
      <c r="K138" s="65"/>
      <c r="L138" s="145"/>
      <c r="M138" s="44"/>
      <c r="N138" s="44"/>
    </row>
    <row r="139" spans="1:14" ht="21.6">
      <c r="A139" s="283"/>
      <c r="B139" s="228"/>
      <c r="C139" s="231"/>
      <c r="D139" s="143"/>
      <c r="E139" s="144"/>
      <c r="F139" s="144"/>
      <c r="G139" s="144"/>
      <c r="J139" s="44"/>
      <c r="K139" s="65"/>
      <c r="L139" s="145"/>
      <c r="M139" s="44"/>
      <c r="N139" s="44"/>
    </row>
    <row r="140" spans="1:14" ht="21.6">
      <c r="A140" s="283"/>
      <c r="B140" s="228"/>
      <c r="C140" s="231"/>
      <c r="D140" s="143"/>
      <c r="E140" s="144"/>
      <c r="F140" s="144"/>
      <c r="G140" s="144"/>
      <c r="J140" s="44"/>
      <c r="K140" s="65"/>
      <c r="L140" s="145"/>
      <c r="M140" s="44"/>
      <c r="N140" s="44"/>
    </row>
    <row r="141" spans="1:14" ht="21.6">
      <c r="A141" s="283"/>
      <c r="B141" s="228"/>
      <c r="C141" s="231"/>
      <c r="D141" s="143"/>
      <c r="E141" s="144"/>
      <c r="F141" s="144"/>
      <c r="G141" s="144"/>
      <c r="J141" s="44"/>
      <c r="K141" s="65"/>
      <c r="L141" s="145"/>
      <c r="M141" s="44"/>
      <c r="N141" s="44"/>
    </row>
    <row r="142" spans="1:14" ht="21.6">
      <c r="A142" s="283"/>
      <c r="B142" s="228"/>
      <c r="C142" s="231"/>
      <c r="D142" s="143"/>
      <c r="E142" s="144"/>
      <c r="F142" s="144"/>
      <c r="G142" s="144"/>
      <c r="J142" s="44"/>
      <c r="K142" s="65"/>
      <c r="L142" s="145"/>
      <c r="M142" s="44"/>
      <c r="N142" s="44"/>
    </row>
    <row r="143" spans="1:14" ht="21.6">
      <c r="A143" s="283"/>
      <c r="B143" s="228"/>
      <c r="C143" s="231"/>
      <c r="D143" s="143"/>
      <c r="E143" s="144"/>
      <c r="F143" s="144"/>
      <c r="G143" s="144"/>
      <c r="J143" s="44"/>
      <c r="K143" s="65"/>
      <c r="L143" s="145"/>
      <c r="M143" s="44"/>
      <c r="N143" s="44"/>
    </row>
    <row r="144" spans="1:14" ht="21.6">
      <c r="A144" s="283"/>
      <c r="B144" s="228"/>
      <c r="C144" s="231"/>
      <c r="D144" s="143"/>
      <c r="E144" s="144"/>
      <c r="F144" s="144"/>
      <c r="G144" s="144"/>
      <c r="J144" s="44"/>
      <c r="K144" s="65"/>
      <c r="L144" s="145"/>
      <c r="M144" s="44"/>
      <c r="N144" s="44"/>
    </row>
    <row r="145" spans="1:14" ht="21.6">
      <c r="A145" s="283"/>
      <c r="B145" s="228"/>
      <c r="C145" s="231"/>
      <c r="D145" s="143"/>
      <c r="E145" s="144"/>
      <c r="F145" s="144"/>
      <c r="G145" s="144"/>
      <c r="J145" s="44"/>
      <c r="K145" s="65"/>
      <c r="L145" s="145"/>
      <c r="M145" s="44"/>
      <c r="N145" s="44"/>
    </row>
    <row r="146" spans="1:14" ht="21.6">
      <c r="A146" s="283"/>
      <c r="B146" s="228"/>
      <c r="C146" s="231"/>
      <c r="D146" s="143"/>
      <c r="E146" s="144"/>
      <c r="F146" s="144"/>
      <c r="G146" s="144"/>
      <c r="J146" s="44"/>
      <c r="K146" s="65"/>
      <c r="L146" s="145"/>
      <c r="M146" s="44"/>
      <c r="N146" s="44"/>
    </row>
    <row r="147" spans="1:14" ht="21.6">
      <c r="A147" s="283"/>
      <c r="B147" s="228"/>
      <c r="C147" s="231"/>
      <c r="D147" s="143"/>
      <c r="E147" s="144"/>
      <c r="F147" s="144"/>
      <c r="G147" s="144"/>
      <c r="J147" s="44"/>
      <c r="K147" s="65"/>
      <c r="L147" s="145"/>
      <c r="M147" s="44"/>
      <c r="N147" s="44"/>
    </row>
    <row r="148" spans="1:14" ht="21.6">
      <c r="A148" s="283"/>
      <c r="B148" s="228"/>
      <c r="C148" s="231"/>
      <c r="D148" s="143"/>
      <c r="E148" s="144"/>
      <c r="F148" s="144"/>
      <c r="G148" s="144"/>
      <c r="J148" s="44"/>
      <c r="K148" s="65"/>
      <c r="L148" s="145"/>
      <c r="M148" s="44"/>
      <c r="N148" s="44"/>
    </row>
    <row r="149" spans="1:14" ht="21.6">
      <c r="A149" s="283"/>
      <c r="B149" s="228"/>
      <c r="C149" s="231"/>
      <c r="D149" s="143"/>
      <c r="E149" s="144"/>
      <c r="F149" s="144"/>
      <c r="G149" s="144"/>
      <c r="J149" s="44"/>
      <c r="K149" s="65"/>
      <c r="L149" s="145"/>
      <c r="M149" s="44"/>
      <c r="N149" s="44"/>
    </row>
    <row r="150" spans="1:14" ht="21.6">
      <c r="A150" s="283"/>
      <c r="B150" s="228"/>
      <c r="C150" s="231"/>
      <c r="D150" s="143"/>
      <c r="E150" s="144"/>
      <c r="F150" s="144"/>
      <c r="G150" s="144"/>
      <c r="J150" s="44"/>
      <c r="K150" s="65"/>
      <c r="L150" s="145"/>
      <c r="M150" s="44"/>
      <c r="N150" s="44"/>
    </row>
    <row r="151" spans="1:14" ht="21.6">
      <c r="A151" s="283"/>
      <c r="B151" s="228"/>
      <c r="C151" s="231"/>
      <c r="D151" s="143"/>
      <c r="E151" s="144"/>
      <c r="F151" s="144"/>
      <c r="G151" s="144"/>
      <c r="J151" s="44"/>
      <c r="K151" s="65"/>
      <c r="L151" s="145"/>
      <c r="M151" s="44"/>
      <c r="N151" s="44"/>
    </row>
    <row r="152" spans="1:14" ht="21.6">
      <c r="A152" s="283"/>
      <c r="B152" s="228"/>
      <c r="C152" s="231"/>
      <c r="D152" s="143"/>
      <c r="E152" s="144"/>
      <c r="F152" s="144"/>
      <c r="G152" s="144"/>
      <c r="J152" s="44"/>
      <c r="K152" s="65"/>
      <c r="L152" s="145"/>
      <c r="M152" s="44"/>
      <c r="N152" s="44"/>
    </row>
    <row r="153" spans="1:14" ht="21.6">
      <c r="A153" s="283"/>
      <c r="B153" s="228"/>
      <c r="C153" s="231"/>
      <c r="D153" s="143"/>
      <c r="E153" s="144"/>
      <c r="F153" s="144"/>
      <c r="G153" s="144"/>
      <c r="J153" s="44"/>
      <c r="K153" s="65"/>
      <c r="L153" s="145"/>
      <c r="M153" s="44"/>
      <c r="N153" s="44"/>
    </row>
    <row r="154" spans="1:14" ht="21.6">
      <c r="A154" s="283"/>
      <c r="B154" s="228"/>
      <c r="C154" s="231"/>
      <c r="D154" s="143"/>
      <c r="E154" s="144"/>
      <c r="F154" s="144"/>
      <c r="G154" s="144"/>
      <c r="J154" s="44"/>
      <c r="K154" s="65"/>
      <c r="L154" s="145"/>
      <c r="M154" s="44"/>
      <c r="N154" s="44"/>
    </row>
    <row r="155" spans="1:14" ht="21.6">
      <c r="A155" s="283"/>
      <c r="B155" s="228"/>
      <c r="C155" s="231"/>
      <c r="D155" s="143"/>
      <c r="E155" s="144"/>
      <c r="F155" s="144"/>
      <c r="G155" s="144"/>
      <c r="J155" s="44"/>
      <c r="K155" s="65"/>
      <c r="L155" s="145"/>
      <c r="M155" s="44"/>
      <c r="N155" s="44"/>
    </row>
    <row r="156" spans="1:14" ht="21.6">
      <c r="A156" s="283"/>
      <c r="B156" s="228"/>
      <c r="C156" s="231"/>
      <c r="D156" s="143"/>
      <c r="E156" s="144"/>
      <c r="F156" s="144"/>
      <c r="G156" s="144"/>
      <c r="J156" s="44"/>
      <c r="K156" s="65"/>
      <c r="L156" s="145"/>
      <c r="M156" s="44"/>
      <c r="N156" s="44"/>
    </row>
    <row r="157" spans="1:14" ht="21.6">
      <c r="A157" s="283"/>
      <c r="B157" s="228"/>
      <c r="C157" s="231"/>
      <c r="D157" s="143"/>
      <c r="E157" s="144"/>
      <c r="F157" s="144"/>
      <c r="G157" s="144"/>
      <c r="J157" s="44"/>
      <c r="K157" s="65"/>
      <c r="L157" s="145"/>
      <c r="M157" s="44"/>
      <c r="N157" s="44"/>
    </row>
    <row r="158" spans="1:14" ht="21.6">
      <c r="A158" s="283"/>
      <c r="B158" s="228"/>
      <c r="C158" s="231"/>
      <c r="D158" s="143"/>
      <c r="E158" s="144"/>
      <c r="F158" s="144"/>
      <c r="G158" s="144"/>
      <c r="J158" s="44"/>
      <c r="K158" s="65"/>
      <c r="L158" s="145"/>
      <c r="M158" s="44"/>
      <c r="N158" s="44"/>
    </row>
    <row r="159" spans="1:14" ht="21.6">
      <c r="A159" s="283"/>
      <c r="B159" s="228"/>
      <c r="C159" s="231"/>
      <c r="D159" s="143"/>
      <c r="E159" s="144"/>
      <c r="F159" s="144"/>
      <c r="G159" s="144"/>
      <c r="J159" s="44"/>
      <c r="K159" s="65"/>
      <c r="L159" s="145"/>
      <c r="M159" s="44"/>
      <c r="N159" s="44"/>
    </row>
    <row r="160" spans="1:14" ht="21.6">
      <c r="A160" s="283"/>
      <c r="B160" s="228"/>
      <c r="C160" s="231"/>
      <c r="D160" s="143"/>
      <c r="E160" s="144"/>
      <c r="F160" s="144"/>
      <c r="G160" s="144"/>
      <c r="J160" s="44"/>
      <c r="K160" s="65"/>
      <c r="L160" s="145"/>
      <c r="M160" s="44"/>
      <c r="N160" s="44"/>
    </row>
    <row r="161" spans="1:14" ht="21.6">
      <c r="A161" s="283"/>
      <c r="B161" s="228"/>
      <c r="C161" s="231"/>
      <c r="D161" s="143"/>
      <c r="E161" s="144"/>
      <c r="F161" s="144"/>
      <c r="G161" s="144"/>
      <c r="J161" s="44"/>
      <c r="K161" s="65"/>
      <c r="L161" s="145"/>
      <c r="M161" s="44"/>
      <c r="N161" s="44"/>
    </row>
    <row r="162" spans="1:14" ht="21.6">
      <c r="A162" s="283"/>
      <c r="B162" s="228"/>
      <c r="C162" s="231"/>
      <c r="D162" s="143"/>
      <c r="E162" s="144"/>
      <c r="F162" s="144"/>
      <c r="G162" s="144"/>
      <c r="J162" s="44"/>
      <c r="K162" s="65"/>
      <c r="L162" s="145"/>
      <c r="M162" s="44"/>
      <c r="N162" s="44"/>
    </row>
    <row r="163" spans="1:14" ht="21.6">
      <c r="A163" s="283"/>
      <c r="B163" s="228"/>
      <c r="C163" s="231"/>
      <c r="D163" s="143"/>
      <c r="E163" s="144"/>
      <c r="F163" s="144"/>
      <c r="G163" s="144"/>
      <c r="J163" s="44"/>
      <c r="K163" s="65"/>
      <c r="L163" s="145"/>
      <c r="M163" s="44"/>
      <c r="N163" s="44"/>
    </row>
    <row r="164" spans="1:14" ht="21.6">
      <c r="A164" s="283"/>
      <c r="B164" s="228"/>
      <c r="C164" s="231"/>
      <c r="D164" s="143"/>
      <c r="E164" s="144"/>
      <c r="F164" s="144"/>
      <c r="G164" s="144"/>
      <c r="J164" s="44"/>
      <c r="K164" s="65"/>
      <c r="L164" s="145"/>
      <c r="M164" s="44"/>
      <c r="N164" s="44"/>
    </row>
    <row r="165" spans="1:14" ht="21.6">
      <c r="A165" s="283"/>
      <c r="B165" s="228"/>
      <c r="C165" s="231"/>
      <c r="D165" s="143"/>
      <c r="E165" s="144"/>
      <c r="F165" s="144"/>
      <c r="G165" s="144"/>
      <c r="J165" s="44"/>
      <c r="K165" s="65"/>
      <c r="L165" s="145"/>
      <c r="M165" s="44"/>
      <c r="N165" s="44"/>
    </row>
    <row r="166" spans="1:14" ht="21.6">
      <c r="A166" s="283"/>
      <c r="B166" s="228"/>
      <c r="C166" s="231"/>
      <c r="D166" s="143"/>
      <c r="E166" s="144"/>
      <c r="F166" s="144"/>
      <c r="G166" s="144"/>
      <c r="J166" s="44"/>
      <c r="K166" s="65"/>
      <c r="L166" s="145"/>
      <c r="M166" s="44"/>
      <c r="N166" s="44"/>
    </row>
    <row r="167" spans="1:14" ht="21.6">
      <c r="A167" s="283"/>
      <c r="B167" s="228"/>
      <c r="C167" s="231"/>
      <c r="D167" s="143"/>
      <c r="E167" s="144"/>
      <c r="F167" s="144"/>
      <c r="G167" s="144"/>
      <c r="J167" s="44"/>
      <c r="K167" s="65"/>
      <c r="L167" s="145"/>
      <c r="M167" s="44"/>
      <c r="N167" s="44"/>
    </row>
    <row r="168" spans="1:14" ht="21.6">
      <c r="A168" s="283"/>
      <c r="B168" s="228"/>
      <c r="C168" s="231"/>
      <c r="D168" s="143"/>
      <c r="E168" s="144"/>
      <c r="F168" s="144"/>
      <c r="G168" s="144"/>
      <c r="J168" s="44"/>
      <c r="K168" s="65"/>
      <c r="L168" s="145"/>
      <c r="M168" s="44"/>
      <c r="N168" s="44"/>
    </row>
    <row r="169" spans="1:14" ht="21.6">
      <c r="A169" s="283"/>
      <c r="B169" s="228"/>
      <c r="C169" s="231"/>
      <c r="D169" s="143"/>
      <c r="E169" s="144"/>
      <c r="F169" s="144"/>
      <c r="G169" s="144"/>
      <c r="J169" s="44"/>
      <c r="K169" s="65"/>
      <c r="L169" s="145"/>
      <c r="M169" s="44"/>
      <c r="N169" s="44"/>
    </row>
    <row r="170" spans="1:14" ht="21.6">
      <c r="A170" s="283"/>
      <c r="B170" s="228"/>
      <c r="C170" s="231"/>
      <c r="D170" s="143"/>
      <c r="E170" s="144"/>
      <c r="F170" s="144"/>
      <c r="G170" s="144"/>
      <c r="J170" s="44"/>
      <c r="K170" s="65"/>
      <c r="L170" s="145"/>
      <c r="M170" s="44"/>
      <c r="N170" s="44"/>
    </row>
    <row r="171" spans="1:14" ht="21.6">
      <c r="A171" s="283"/>
      <c r="B171" s="228"/>
      <c r="C171" s="231"/>
      <c r="D171" s="143"/>
      <c r="E171" s="144"/>
      <c r="F171" s="144"/>
      <c r="G171" s="144"/>
      <c r="J171" s="44"/>
      <c r="K171" s="65"/>
      <c r="L171" s="145"/>
      <c r="M171" s="44"/>
      <c r="N171" s="44"/>
    </row>
    <row r="172" spans="1:14" ht="21.6">
      <c r="A172" s="283"/>
      <c r="B172" s="228"/>
      <c r="C172" s="231"/>
      <c r="D172" s="143"/>
      <c r="E172" s="144"/>
      <c r="F172" s="144"/>
      <c r="G172" s="144"/>
      <c r="J172" s="44"/>
      <c r="K172" s="65"/>
      <c r="L172" s="145"/>
      <c r="M172" s="44"/>
      <c r="N172" s="44"/>
    </row>
    <row r="173" spans="1:14" ht="21.6">
      <c r="A173" s="283"/>
      <c r="B173" s="228"/>
      <c r="C173" s="231"/>
      <c r="D173" s="143"/>
      <c r="E173" s="144"/>
      <c r="F173" s="144"/>
      <c r="G173" s="144"/>
      <c r="J173" s="44"/>
      <c r="K173" s="65"/>
      <c r="L173" s="145"/>
      <c r="M173" s="44"/>
      <c r="N173" s="44"/>
    </row>
    <row r="174" spans="1:14" ht="21.6">
      <c r="A174" s="283"/>
      <c r="B174" s="228"/>
      <c r="C174" s="231"/>
      <c r="D174" s="143"/>
      <c r="E174" s="144"/>
      <c r="F174" s="144"/>
      <c r="G174" s="144"/>
      <c r="J174" s="44"/>
      <c r="K174" s="65"/>
      <c r="L174" s="145"/>
      <c r="M174" s="44"/>
      <c r="N174" s="44"/>
    </row>
    <row r="175" spans="1:14" ht="21.6">
      <c r="A175" s="283"/>
      <c r="B175" s="228"/>
      <c r="C175" s="231"/>
      <c r="D175" s="143"/>
      <c r="E175" s="144"/>
      <c r="F175" s="144"/>
      <c r="G175" s="144"/>
      <c r="J175" s="44"/>
      <c r="K175" s="65"/>
      <c r="L175" s="145"/>
      <c r="M175" s="44"/>
      <c r="N175" s="44"/>
    </row>
    <row r="176" spans="1:14" ht="21.6">
      <c r="A176" s="283"/>
      <c r="B176" s="228"/>
      <c r="C176" s="231"/>
      <c r="D176" s="143"/>
      <c r="E176" s="144"/>
      <c r="F176" s="144"/>
      <c r="G176" s="144"/>
      <c r="J176" s="44"/>
      <c r="K176" s="65"/>
      <c r="L176" s="145"/>
      <c r="M176" s="44"/>
      <c r="N176" s="44"/>
    </row>
    <row r="177" spans="1:14" ht="21.6">
      <c r="A177" s="283"/>
      <c r="B177" s="228"/>
      <c r="C177" s="231"/>
      <c r="D177" s="143"/>
      <c r="E177" s="144"/>
      <c r="F177" s="144"/>
      <c r="G177" s="144"/>
      <c r="J177" s="44"/>
      <c r="K177" s="65"/>
      <c r="L177" s="145"/>
      <c r="M177" s="44"/>
      <c r="N177" s="44"/>
    </row>
    <row r="178" spans="1:14" ht="21.6">
      <c r="A178" s="283"/>
      <c r="B178" s="228"/>
      <c r="C178" s="231"/>
      <c r="D178" s="143"/>
      <c r="E178" s="144"/>
      <c r="F178" s="144"/>
      <c r="G178" s="144"/>
      <c r="J178" s="44"/>
      <c r="K178" s="65"/>
      <c r="L178" s="145"/>
      <c r="M178" s="44"/>
      <c r="N178" s="44"/>
    </row>
    <row r="179" spans="1:14" ht="21.6">
      <c r="A179" s="283"/>
      <c r="B179" s="228"/>
      <c r="C179" s="231"/>
      <c r="D179" s="143"/>
      <c r="E179" s="144"/>
      <c r="F179" s="144"/>
      <c r="G179" s="144"/>
      <c r="J179" s="44"/>
      <c r="K179" s="65"/>
      <c r="L179" s="145"/>
      <c r="M179" s="44"/>
      <c r="N179" s="44"/>
    </row>
    <row r="180" spans="1:14" ht="21.6">
      <c r="A180" s="283"/>
      <c r="B180" s="228"/>
      <c r="C180" s="231"/>
      <c r="D180" s="143"/>
      <c r="E180" s="144"/>
      <c r="F180" s="144"/>
      <c r="G180" s="144"/>
      <c r="J180" s="44"/>
      <c r="K180" s="65"/>
      <c r="L180" s="145"/>
      <c r="M180" s="44"/>
      <c r="N180" s="44"/>
    </row>
    <row r="181" spans="1:14" ht="21.6">
      <c r="A181" s="283"/>
      <c r="B181" s="228"/>
      <c r="C181" s="231"/>
      <c r="D181" s="143"/>
      <c r="E181" s="144"/>
      <c r="F181" s="144"/>
      <c r="G181" s="144"/>
      <c r="J181" s="44"/>
      <c r="K181" s="65"/>
      <c r="L181" s="145"/>
      <c r="M181" s="44"/>
      <c r="N181" s="44"/>
    </row>
    <row r="182" spans="1:14" ht="21.6">
      <c r="A182" s="283"/>
      <c r="B182" s="228"/>
      <c r="C182" s="231"/>
      <c r="D182" s="143"/>
      <c r="E182" s="144"/>
      <c r="F182" s="144"/>
      <c r="G182" s="144"/>
      <c r="J182" s="44"/>
      <c r="K182" s="65"/>
      <c r="L182" s="145"/>
      <c r="M182" s="44"/>
      <c r="N182" s="44"/>
    </row>
    <row r="183" spans="1:14" ht="21.6">
      <c r="A183" s="283"/>
      <c r="B183" s="228"/>
      <c r="C183" s="231"/>
      <c r="D183" s="143"/>
      <c r="E183" s="144"/>
      <c r="F183" s="144"/>
      <c r="G183" s="144"/>
      <c r="J183" s="44"/>
      <c r="K183" s="65"/>
      <c r="L183" s="145"/>
      <c r="M183" s="44"/>
      <c r="N183" s="44"/>
    </row>
    <row r="184" spans="1:14" ht="21.6">
      <c r="A184" s="283"/>
      <c r="B184" s="228"/>
      <c r="C184" s="231"/>
      <c r="D184" s="143"/>
      <c r="E184" s="144"/>
      <c r="F184" s="144"/>
      <c r="G184" s="144"/>
      <c r="J184" s="44"/>
      <c r="K184" s="65"/>
      <c r="L184" s="145"/>
      <c r="M184" s="44"/>
      <c r="N184" s="44"/>
    </row>
    <row r="185" spans="1:14" ht="21.6">
      <c r="A185" s="283"/>
      <c r="B185" s="228"/>
      <c r="C185" s="231"/>
      <c r="D185" s="143"/>
      <c r="E185" s="144"/>
      <c r="F185" s="144"/>
      <c r="G185" s="144"/>
      <c r="J185" s="44"/>
      <c r="K185" s="65"/>
      <c r="L185" s="145"/>
      <c r="M185" s="44"/>
      <c r="N185" s="44"/>
    </row>
    <row r="186" spans="1:14" ht="21.6">
      <c r="A186" s="283"/>
      <c r="B186" s="228"/>
      <c r="C186" s="231"/>
      <c r="D186" s="143"/>
      <c r="E186" s="144"/>
      <c r="F186" s="144"/>
      <c r="G186" s="144"/>
      <c r="J186" s="44"/>
      <c r="K186" s="65"/>
      <c r="L186" s="145"/>
      <c r="M186" s="44"/>
      <c r="N186" s="44"/>
    </row>
    <row r="187" spans="1:14" ht="21.6">
      <c r="A187" s="283"/>
      <c r="B187" s="228"/>
      <c r="C187" s="231"/>
      <c r="D187" s="143"/>
      <c r="E187" s="144"/>
      <c r="F187" s="144"/>
      <c r="G187" s="144"/>
      <c r="J187" s="44"/>
      <c r="K187" s="65"/>
      <c r="L187" s="145"/>
      <c r="M187" s="44"/>
      <c r="N187" s="44"/>
    </row>
    <row r="188" spans="1:14" ht="21.6">
      <c r="A188" s="283"/>
      <c r="B188" s="228"/>
      <c r="C188" s="231"/>
      <c r="D188" s="143"/>
      <c r="E188" s="144"/>
      <c r="F188" s="144"/>
      <c r="G188" s="144"/>
      <c r="J188" s="44"/>
      <c r="K188" s="65"/>
      <c r="L188" s="145"/>
      <c r="M188" s="44"/>
      <c r="N188" s="44"/>
    </row>
    <row r="189" spans="1:14" ht="21.6">
      <c r="A189" s="283"/>
      <c r="B189" s="228"/>
      <c r="C189" s="231"/>
      <c r="D189" s="143"/>
      <c r="E189" s="144"/>
      <c r="F189" s="144"/>
      <c r="G189" s="144"/>
      <c r="J189" s="44"/>
      <c r="K189" s="65"/>
      <c r="L189" s="145"/>
      <c r="M189" s="44"/>
      <c r="N189" s="44"/>
    </row>
    <row r="190" spans="1:14" ht="21.6">
      <c r="A190" s="283"/>
      <c r="B190" s="228"/>
      <c r="C190" s="231"/>
      <c r="D190" s="143"/>
      <c r="E190" s="144"/>
      <c r="F190" s="144"/>
      <c r="G190" s="144"/>
      <c r="J190" s="44"/>
      <c r="K190" s="65"/>
      <c r="L190" s="145"/>
      <c r="M190" s="44"/>
      <c r="N190" s="44"/>
    </row>
    <row r="191" spans="1:14" ht="21.6">
      <c r="A191" s="283"/>
      <c r="B191" s="228"/>
      <c r="C191" s="231"/>
      <c r="D191" s="143"/>
      <c r="E191" s="144"/>
      <c r="F191" s="144"/>
      <c r="G191" s="144"/>
      <c r="J191" s="44"/>
      <c r="K191" s="65"/>
      <c r="L191" s="145"/>
      <c r="M191" s="44"/>
      <c r="N191" s="44"/>
    </row>
    <row r="192" spans="1:14" ht="21.6">
      <c r="A192" s="283"/>
      <c r="B192" s="228"/>
      <c r="C192" s="231"/>
      <c r="D192" s="143"/>
      <c r="E192" s="144"/>
      <c r="F192" s="144"/>
      <c r="G192" s="144"/>
      <c r="J192" s="44"/>
      <c r="K192" s="65"/>
      <c r="L192" s="145"/>
      <c r="M192" s="44"/>
      <c r="N192" s="44"/>
    </row>
    <row r="193" spans="1:14" ht="21.6">
      <c r="A193" s="283"/>
      <c r="B193" s="228"/>
      <c r="C193" s="231"/>
      <c r="D193" s="143"/>
      <c r="E193" s="144"/>
      <c r="F193" s="144"/>
      <c r="G193" s="144"/>
      <c r="J193" s="44"/>
      <c r="K193" s="65"/>
      <c r="L193" s="145"/>
      <c r="M193" s="44"/>
      <c r="N193" s="44"/>
    </row>
    <row r="194" spans="1:14" ht="21.6">
      <c r="A194" s="283"/>
      <c r="B194" s="228"/>
      <c r="C194" s="231"/>
      <c r="D194" s="143"/>
      <c r="E194" s="144"/>
      <c r="F194" s="144"/>
      <c r="G194" s="144"/>
      <c r="J194" s="44"/>
      <c r="K194" s="65"/>
      <c r="L194" s="145"/>
      <c r="M194" s="44"/>
      <c r="N194" s="44"/>
    </row>
    <row r="195" spans="1:14" ht="21.6">
      <c r="A195" s="283"/>
      <c r="B195" s="228"/>
      <c r="C195" s="231"/>
      <c r="D195" s="143"/>
      <c r="E195" s="144"/>
      <c r="F195" s="144"/>
      <c r="G195" s="144"/>
      <c r="J195" s="44"/>
      <c r="K195" s="65"/>
      <c r="L195" s="145"/>
      <c r="M195" s="44"/>
      <c r="N195" s="44"/>
    </row>
    <row r="196" spans="1:14" ht="21.6">
      <c r="A196" s="283"/>
      <c r="B196" s="228"/>
      <c r="C196" s="231"/>
      <c r="D196" s="143"/>
      <c r="E196" s="144"/>
      <c r="F196" s="144"/>
      <c r="G196" s="144"/>
      <c r="J196" s="44"/>
      <c r="K196" s="65"/>
      <c r="L196" s="145"/>
      <c r="M196" s="44"/>
      <c r="N196" s="44"/>
    </row>
    <row r="197" spans="1:14" ht="21.6">
      <c r="A197" s="283"/>
      <c r="B197" s="228"/>
      <c r="C197" s="231"/>
      <c r="D197" s="143"/>
      <c r="E197" s="144"/>
      <c r="F197" s="144"/>
      <c r="G197" s="144"/>
      <c r="J197" s="44"/>
      <c r="K197" s="65"/>
      <c r="L197" s="145"/>
      <c r="M197" s="44"/>
      <c r="N197" s="44"/>
    </row>
    <row r="198" spans="1:14" ht="21.6">
      <c r="A198" s="283"/>
      <c r="B198" s="228"/>
      <c r="C198" s="231"/>
      <c r="D198" s="143"/>
      <c r="E198" s="144"/>
      <c r="F198" s="144"/>
      <c r="G198" s="144"/>
      <c r="J198" s="44"/>
      <c r="K198" s="65"/>
      <c r="L198" s="145"/>
      <c r="M198" s="44"/>
      <c r="N198" s="44"/>
    </row>
    <row r="199" spans="1:14" ht="21.6">
      <c r="A199" s="283"/>
      <c r="B199" s="228"/>
      <c r="C199" s="231"/>
      <c r="D199" s="143"/>
      <c r="E199" s="144"/>
      <c r="F199" s="144"/>
      <c r="G199" s="144"/>
      <c r="J199" s="44"/>
      <c r="K199" s="65"/>
      <c r="L199" s="145"/>
      <c r="M199" s="44"/>
      <c r="N199" s="44"/>
    </row>
    <row r="200" spans="1:14" ht="21.6">
      <c r="A200" s="283"/>
      <c r="B200" s="228"/>
      <c r="C200" s="231"/>
      <c r="D200" s="143"/>
      <c r="E200" s="144"/>
      <c r="F200" s="144"/>
      <c r="G200" s="144"/>
      <c r="J200" s="44"/>
      <c r="K200" s="65"/>
      <c r="L200" s="145"/>
      <c r="M200" s="44"/>
      <c r="N200" s="44"/>
    </row>
    <row r="201" spans="1:14" ht="21.6">
      <c r="A201" s="283"/>
      <c r="B201" s="228"/>
      <c r="C201" s="231"/>
      <c r="D201" s="143"/>
      <c r="E201" s="144"/>
      <c r="F201" s="144"/>
      <c r="G201" s="144"/>
      <c r="J201" s="44"/>
      <c r="K201" s="65"/>
      <c r="L201" s="145"/>
      <c r="M201" s="44"/>
      <c r="N201" s="44"/>
    </row>
    <row r="202" spans="1:14" ht="21.6">
      <c r="A202" s="283"/>
      <c r="B202" s="228"/>
      <c r="C202" s="231"/>
      <c r="D202" s="143"/>
      <c r="E202" s="144"/>
      <c r="F202" s="144"/>
      <c r="G202" s="144"/>
      <c r="J202" s="44"/>
      <c r="K202" s="65"/>
      <c r="L202" s="145"/>
      <c r="M202" s="44"/>
      <c r="N202" s="44"/>
    </row>
    <row r="203" spans="1:14" ht="21.6">
      <c r="A203" s="283"/>
      <c r="B203" s="228"/>
      <c r="C203" s="231"/>
      <c r="D203" s="143"/>
      <c r="E203" s="144"/>
      <c r="F203" s="144"/>
      <c r="G203" s="144"/>
      <c r="J203" s="44"/>
      <c r="K203" s="65"/>
      <c r="L203" s="145"/>
      <c r="M203" s="44"/>
      <c r="N203" s="44"/>
    </row>
    <row r="204" spans="1:14" ht="21.6">
      <c r="A204" s="283"/>
      <c r="B204" s="228"/>
      <c r="C204" s="231"/>
      <c r="D204" s="143"/>
      <c r="E204" s="144"/>
      <c r="F204" s="144"/>
      <c r="G204" s="144"/>
      <c r="J204" s="44"/>
      <c r="K204" s="65"/>
      <c r="L204" s="145"/>
      <c r="M204" s="44"/>
      <c r="N204" s="44"/>
    </row>
    <row r="205" spans="1:14" ht="21.6">
      <c r="A205" s="283"/>
      <c r="B205" s="228"/>
      <c r="C205" s="231"/>
      <c r="D205" s="143"/>
      <c r="E205" s="144"/>
      <c r="F205" s="144"/>
      <c r="G205" s="144"/>
      <c r="J205" s="44"/>
      <c r="K205" s="65"/>
      <c r="L205" s="145"/>
      <c r="M205" s="44"/>
      <c r="N205" s="44"/>
    </row>
    <row r="206" spans="1:14" ht="21.6">
      <c r="A206" s="283"/>
      <c r="B206" s="228"/>
      <c r="C206" s="231"/>
      <c r="D206" s="143"/>
      <c r="E206" s="144"/>
      <c r="F206" s="144"/>
      <c r="G206" s="144"/>
      <c r="J206" s="44"/>
      <c r="K206" s="65"/>
      <c r="L206" s="145"/>
      <c r="M206" s="44"/>
      <c r="N206" s="44"/>
    </row>
    <row r="207" spans="1:14" ht="21.6">
      <c r="A207" s="283"/>
      <c r="B207" s="228"/>
      <c r="C207" s="231"/>
      <c r="D207" s="143"/>
      <c r="E207" s="144"/>
      <c r="F207" s="144"/>
      <c r="G207" s="144"/>
      <c r="J207" s="44"/>
      <c r="K207" s="65"/>
      <c r="L207" s="145"/>
      <c r="M207" s="44"/>
      <c r="N207" s="44"/>
    </row>
    <row r="208" spans="1:14" ht="21.6">
      <c r="A208" s="283"/>
      <c r="B208" s="228"/>
      <c r="C208" s="231"/>
      <c r="D208" s="143"/>
      <c r="E208" s="144"/>
      <c r="F208" s="144"/>
      <c r="G208" s="144"/>
      <c r="J208" s="44"/>
      <c r="K208" s="65"/>
      <c r="L208" s="145"/>
      <c r="M208" s="44"/>
      <c r="N208" s="44"/>
    </row>
    <row r="209" spans="1:14" ht="21.6">
      <c r="A209" s="283"/>
      <c r="B209" s="228"/>
      <c r="C209" s="231"/>
      <c r="D209" s="143"/>
      <c r="E209" s="144"/>
      <c r="F209" s="144"/>
      <c r="G209" s="144"/>
      <c r="J209" s="44"/>
      <c r="K209" s="65"/>
      <c r="L209" s="145"/>
      <c r="M209" s="44"/>
      <c r="N209" s="44"/>
    </row>
    <row r="210" spans="1:14" ht="21.6">
      <c r="A210" s="283"/>
      <c r="B210" s="228"/>
      <c r="C210" s="231"/>
      <c r="D210" s="143"/>
      <c r="E210" s="144"/>
      <c r="F210" s="144"/>
      <c r="G210" s="144"/>
      <c r="J210" s="44"/>
      <c r="K210" s="65"/>
      <c r="L210" s="145"/>
      <c r="M210" s="44"/>
      <c r="N210" s="44"/>
    </row>
    <row r="211" spans="1:14" ht="21.6">
      <c r="A211" s="283"/>
      <c r="B211" s="228"/>
      <c r="C211" s="231"/>
      <c r="D211" s="143"/>
      <c r="E211" s="144"/>
      <c r="F211" s="144"/>
      <c r="G211" s="144"/>
      <c r="J211" s="44"/>
      <c r="K211" s="65"/>
      <c r="L211" s="145"/>
      <c r="M211" s="44"/>
      <c r="N211" s="44"/>
    </row>
    <row r="212" spans="1:14" ht="21.6">
      <c r="A212" s="283"/>
      <c r="B212" s="228"/>
      <c r="C212" s="231"/>
      <c r="D212" s="143"/>
      <c r="E212" s="144"/>
      <c r="F212" s="144"/>
      <c r="G212" s="144"/>
      <c r="J212" s="44"/>
      <c r="K212" s="65"/>
      <c r="L212" s="145"/>
      <c r="M212" s="44"/>
      <c r="N212" s="44"/>
    </row>
    <row r="213" spans="1:14" ht="21.6">
      <c r="A213" s="283"/>
      <c r="B213" s="228"/>
      <c r="C213" s="231"/>
      <c r="D213" s="143"/>
      <c r="E213" s="144"/>
      <c r="F213" s="144"/>
      <c r="G213" s="144"/>
      <c r="J213" s="44"/>
      <c r="K213" s="65"/>
      <c r="L213" s="145"/>
      <c r="M213" s="44"/>
      <c r="N213" s="44"/>
    </row>
    <row r="214" spans="1:14" ht="21.6">
      <c r="A214" s="283"/>
      <c r="B214" s="228"/>
      <c r="C214" s="231"/>
      <c r="D214" s="143"/>
      <c r="E214" s="144"/>
      <c r="F214" s="144"/>
      <c r="G214" s="144"/>
      <c r="J214" s="44"/>
      <c r="K214" s="65"/>
      <c r="L214" s="145"/>
      <c r="M214" s="44"/>
      <c r="N214" s="44"/>
    </row>
    <row r="215" spans="1:14" ht="21.6">
      <c r="A215" s="283"/>
      <c r="B215" s="228"/>
      <c r="C215" s="231"/>
      <c r="D215" s="143"/>
      <c r="E215" s="144"/>
      <c r="F215" s="144"/>
      <c r="G215" s="144"/>
      <c r="J215" s="44"/>
      <c r="K215" s="65"/>
      <c r="L215" s="145"/>
      <c r="M215" s="44"/>
      <c r="N215" s="44"/>
    </row>
    <row r="216" spans="1:14" ht="21.6">
      <c r="A216" s="283"/>
      <c r="B216" s="228"/>
      <c r="C216" s="231"/>
      <c r="D216" s="143"/>
      <c r="E216" s="144"/>
      <c r="F216" s="144"/>
      <c r="G216" s="144"/>
      <c r="J216" s="44"/>
      <c r="K216" s="65"/>
      <c r="L216" s="145"/>
      <c r="M216" s="44"/>
      <c r="N216" s="44"/>
    </row>
    <row r="217" spans="1:14" ht="21.6">
      <c r="A217" s="283"/>
      <c r="B217" s="228"/>
      <c r="C217" s="231"/>
      <c r="D217" s="143"/>
      <c r="E217" s="144"/>
      <c r="F217" s="144"/>
      <c r="G217" s="144"/>
      <c r="J217" s="44"/>
      <c r="K217" s="65"/>
      <c r="L217" s="145"/>
      <c r="M217" s="44"/>
      <c r="N217" s="44"/>
    </row>
    <row r="218" spans="1:14" ht="21.6">
      <c r="A218" s="283"/>
      <c r="B218" s="228"/>
      <c r="C218" s="231"/>
      <c r="D218" s="143"/>
      <c r="E218" s="144"/>
      <c r="F218" s="144"/>
      <c r="G218" s="144"/>
      <c r="J218" s="44"/>
      <c r="K218" s="65"/>
      <c r="L218" s="145"/>
      <c r="M218" s="44"/>
      <c r="N218" s="44"/>
    </row>
    <row r="219" spans="1:14" ht="21.6">
      <c r="A219" s="283"/>
      <c r="B219" s="228"/>
      <c r="C219" s="231"/>
      <c r="D219" s="143"/>
      <c r="E219" s="144"/>
      <c r="F219" s="144"/>
      <c r="G219" s="144"/>
      <c r="J219" s="44"/>
      <c r="K219" s="65"/>
      <c r="L219" s="145"/>
      <c r="M219" s="44"/>
      <c r="N219" s="44"/>
    </row>
    <row r="220" spans="1:14" ht="21.6">
      <c r="A220" s="283"/>
      <c r="B220" s="228"/>
      <c r="C220" s="231"/>
      <c r="D220" s="143"/>
      <c r="E220" s="144"/>
      <c r="F220" s="144"/>
      <c r="G220" s="144"/>
      <c r="J220" s="44"/>
      <c r="K220" s="65"/>
      <c r="L220" s="145"/>
      <c r="M220" s="44"/>
      <c r="N220" s="44"/>
    </row>
    <row r="221" spans="1:14" ht="21.6">
      <c r="A221" s="283"/>
      <c r="B221" s="228"/>
      <c r="C221" s="231"/>
      <c r="D221" s="143"/>
      <c r="E221" s="144"/>
      <c r="F221" s="144"/>
      <c r="G221" s="144"/>
      <c r="J221" s="44"/>
      <c r="K221" s="65"/>
      <c r="L221" s="145"/>
      <c r="M221" s="44"/>
      <c r="N221" s="44"/>
    </row>
    <row r="222" spans="1:14" ht="21.6">
      <c r="A222" s="283"/>
      <c r="B222" s="228"/>
      <c r="C222" s="231"/>
      <c r="D222" s="143"/>
      <c r="E222" s="144"/>
      <c r="F222" s="144"/>
      <c r="G222" s="144"/>
      <c r="J222" s="44"/>
      <c r="K222" s="65"/>
      <c r="L222" s="145"/>
      <c r="M222" s="44"/>
      <c r="N222" s="44"/>
    </row>
    <row r="223" spans="1:14" ht="21.6">
      <c r="A223" s="283"/>
      <c r="B223" s="228"/>
      <c r="C223" s="231"/>
      <c r="D223" s="143"/>
      <c r="E223" s="144"/>
      <c r="F223" s="144"/>
      <c r="G223" s="144"/>
      <c r="J223" s="44"/>
      <c r="K223" s="65"/>
      <c r="L223" s="145"/>
      <c r="M223" s="44"/>
      <c r="N223" s="44"/>
    </row>
    <row r="224" spans="1:14" ht="21.6">
      <c r="A224" s="283"/>
      <c r="B224" s="228"/>
      <c r="C224" s="231"/>
      <c r="D224" s="143"/>
      <c r="E224" s="144"/>
      <c r="F224" s="144"/>
      <c r="G224" s="144"/>
      <c r="J224" s="44"/>
      <c r="K224" s="65"/>
      <c r="L224" s="145"/>
      <c r="M224" s="44"/>
      <c r="N224" s="44"/>
    </row>
    <row r="225" spans="1:14" ht="21.6">
      <c r="A225" s="283"/>
      <c r="B225" s="228"/>
      <c r="C225" s="231"/>
      <c r="D225" s="143"/>
      <c r="E225" s="144"/>
      <c r="F225" s="144"/>
      <c r="G225" s="144"/>
      <c r="J225" s="44"/>
      <c r="K225" s="65"/>
      <c r="L225" s="145"/>
      <c r="M225" s="44"/>
      <c r="N225" s="44"/>
    </row>
    <row r="226" spans="1:14" ht="21.6">
      <c r="A226" s="283"/>
      <c r="B226" s="228"/>
      <c r="C226" s="231"/>
      <c r="D226" s="143"/>
      <c r="E226" s="144"/>
      <c r="F226" s="144"/>
      <c r="G226" s="144"/>
      <c r="J226" s="44"/>
      <c r="K226" s="65"/>
      <c r="L226" s="145"/>
      <c r="M226" s="44"/>
      <c r="N226" s="44"/>
    </row>
    <row r="227" spans="1:14" ht="21.6">
      <c r="A227" s="283"/>
      <c r="B227" s="228"/>
      <c r="C227" s="231"/>
      <c r="D227" s="143"/>
      <c r="E227" s="144"/>
      <c r="F227" s="144"/>
      <c r="G227" s="144"/>
      <c r="J227" s="44"/>
      <c r="K227" s="65"/>
      <c r="L227" s="145"/>
      <c r="M227" s="44"/>
      <c r="N227" s="44"/>
    </row>
    <row r="228" spans="1:14" ht="21.6">
      <c r="A228" s="283"/>
      <c r="B228" s="228"/>
      <c r="C228" s="231"/>
      <c r="D228" s="143"/>
      <c r="E228" s="144"/>
      <c r="F228" s="144"/>
      <c r="G228" s="144"/>
      <c r="J228" s="44"/>
      <c r="K228" s="65"/>
      <c r="L228" s="145"/>
      <c r="M228" s="44"/>
      <c r="N228" s="44"/>
    </row>
    <row r="229" spans="1:14" ht="21.6">
      <c r="A229" s="283"/>
      <c r="B229" s="228"/>
      <c r="C229" s="231"/>
      <c r="D229" s="143"/>
      <c r="E229" s="144"/>
      <c r="F229" s="144"/>
      <c r="G229" s="144"/>
      <c r="J229" s="44"/>
      <c r="K229" s="65"/>
      <c r="L229" s="145"/>
      <c r="M229" s="44"/>
      <c r="N229" s="44"/>
    </row>
    <row r="230" spans="1:14" ht="21.6">
      <c r="A230" s="283"/>
      <c r="B230" s="228"/>
      <c r="C230" s="231"/>
      <c r="D230" s="143"/>
      <c r="E230" s="144"/>
      <c r="F230" s="144"/>
      <c r="G230" s="144"/>
      <c r="J230" s="44"/>
      <c r="K230" s="65"/>
      <c r="L230" s="145"/>
      <c r="M230" s="44"/>
      <c r="N230" s="44"/>
    </row>
    <row r="231" spans="1:14" ht="21.6">
      <c r="A231" s="283"/>
      <c r="B231" s="228"/>
      <c r="C231" s="231"/>
      <c r="D231" s="143"/>
      <c r="E231" s="144"/>
      <c r="F231" s="144"/>
      <c r="G231" s="144"/>
      <c r="J231" s="44"/>
      <c r="K231" s="65"/>
      <c r="L231" s="145"/>
      <c r="M231" s="44"/>
      <c r="N231" s="44"/>
    </row>
    <row r="232" spans="1:14" ht="21.6">
      <c r="A232" s="283"/>
      <c r="B232" s="228"/>
      <c r="C232" s="231"/>
      <c r="D232" s="143"/>
      <c r="E232" s="144"/>
      <c r="F232" s="144"/>
      <c r="G232" s="144"/>
      <c r="J232" s="44"/>
      <c r="K232" s="65"/>
      <c r="L232" s="145"/>
      <c r="M232" s="44"/>
      <c r="N232" s="44"/>
    </row>
    <row r="233" spans="1:14" ht="21.6">
      <c r="A233" s="283"/>
      <c r="B233" s="228"/>
      <c r="C233" s="231"/>
      <c r="D233" s="143"/>
      <c r="E233" s="144"/>
      <c r="F233" s="144"/>
      <c r="G233" s="144"/>
      <c r="J233" s="44"/>
      <c r="K233" s="65"/>
      <c r="L233" s="145"/>
      <c r="M233" s="44"/>
      <c r="N233" s="44"/>
    </row>
    <row r="234" spans="1:14" ht="21.6">
      <c r="A234" s="283"/>
      <c r="B234" s="228"/>
      <c r="C234" s="231"/>
      <c r="D234" s="143"/>
      <c r="E234" s="144"/>
      <c r="F234" s="144"/>
      <c r="G234" s="144"/>
      <c r="J234" s="44"/>
      <c r="K234" s="65"/>
      <c r="L234" s="145"/>
      <c r="M234" s="44"/>
      <c r="N234" s="44"/>
    </row>
    <row r="235" spans="1:14" ht="21.6">
      <c r="A235" s="283"/>
      <c r="B235" s="228"/>
      <c r="C235" s="231"/>
      <c r="D235" s="143"/>
      <c r="E235" s="144"/>
      <c r="F235" s="144"/>
      <c r="G235" s="144"/>
      <c r="J235" s="44"/>
      <c r="K235" s="65"/>
      <c r="L235" s="145"/>
      <c r="M235" s="44"/>
      <c r="N235" s="44"/>
    </row>
    <row r="236" spans="1:14" ht="21.6">
      <c r="A236" s="283"/>
      <c r="B236" s="228"/>
      <c r="C236" s="231"/>
      <c r="D236" s="143"/>
      <c r="E236" s="144"/>
      <c r="F236" s="144"/>
      <c r="G236" s="144"/>
      <c r="J236" s="44"/>
      <c r="K236" s="65"/>
      <c r="L236" s="145"/>
      <c r="M236" s="44"/>
      <c r="N236" s="44"/>
    </row>
    <row r="237" spans="1:14" ht="21.6">
      <c r="A237" s="283"/>
      <c r="B237" s="228"/>
      <c r="C237" s="231"/>
      <c r="D237" s="143"/>
      <c r="E237" s="144"/>
      <c r="F237" s="144"/>
      <c r="G237" s="144"/>
      <c r="J237" s="44"/>
      <c r="K237" s="65"/>
      <c r="L237" s="145"/>
      <c r="M237" s="44"/>
      <c r="N237" s="44"/>
    </row>
    <row r="238" spans="1:14" ht="21.6">
      <c r="A238" s="283"/>
      <c r="B238" s="228"/>
      <c r="C238" s="231"/>
      <c r="D238" s="143"/>
      <c r="E238" s="144"/>
      <c r="F238" s="144"/>
      <c r="G238" s="144"/>
      <c r="J238" s="44"/>
      <c r="K238" s="65"/>
      <c r="L238" s="145"/>
      <c r="M238" s="44"/>
      <c r="N238" s="44"/>
    </row>
    <row r="239" spans="1:14" ht="21.6">
      <c r="A239" s="283"/>
      <c r="B239" s="228"/>
      <c r="C239" s="231"/>
      <c r="D239" s="143"/>
      <c r="E239" s="144"/>
      <c r="F239" s="144"/>
      <c r="G239" s="144"/>
      <c r="J239" s="44"/>
      <c r="K239" s="65"/>
      <c r="L239" s="145"/>
      <c r="M239" s="44"/>
      <c r="N239" s="44"/>
    </row>
    <row r="240" spans="1:14" ht="21.6">
      <c r="A240" s="283"/>
      <c r="B240" s="228"/>
      <c r="C240" s="231"/>
      <c r="D240" s="143"/>
      <c r="E240" s="144"/>
      <c r="F240" s="144"/>
      <c r="G240" s="144"/>
      <c r="J240" s="44"/>
      <c r="K240" s="65"/>
      <c r="L240" s="145"/>
      <c r="M240" s="44"/>
      <c r="N240" s="44"/>
    </row>
    <row r="241" spans="1:14" ht="21.6">
      <c r="A241" s="283"/>
      <c r="B241" s="228"/>
      <c r="C241" s="231"/>
      <c r="D241" s="143"/>
      <c r="E241" s="144"/>
      <c r="F241" s="144"/>
      <c r="G241" s="144"/>
      <c r="J241" s="44"/>
      <c r="K241" s="65"/>
      <c r="L241" s="145"/>
      <c r="M241" s="44"/>
      <c r="N241" s="44"/>
    </row>
    <row r="242" spans="1:14" ht="21.6">
      <c r="A242" s="283"/>
      <c r="B242" s="228"/>
      <c r="C242" s="231"/>
      <c r="D242" s="143"/>
      <c r="E242" s="144"/>
      <c r="F242" s="144"/>
      <c r="G242" s="144"/>
      <c r="J242" s="44"/>
      <c r="K242" s="65"/>
      <c r="L242" s="145"/>
      <c r="M242" s="44"/>
      <c r="N242" s="44"/>
    </row>
    <row r="243" spans="1:14" ht="21.6">
      <c r="A243" s="283"/>
      <c r="B243" s="228"/>
      <c r="C243" s="231"/>
      <c r="D243" s="143"/>
      <c r="E243" s="144"/>
      <c r="F243" s="144"/>
      <c r="G243" s="144"/>
      <c r="J243" s="44"/>
      <c r="K243" s="65"/>
      <c r="L243" s="145"/>
      <c r="M243" s="44"/>
      <c r="N243" s="44"/>
    </row>
    <row r="244" spans="1:14" ht="21.6">
      <c r="A244" s="283"/>
      <c r="B244" s="228"/>
      <c r="C244" s="231"/>
      <c r="D244" s="143"/>
      <c r="E244" s="144"/>
      <c r="F244" s="144"/>
      <c r="G244" s="144"/>
      <c r="J244" s="44"/>
      <c r="K244" s="65"/>
      <c r="L244" s="145"/>
      <c r="M244" s="44"/>
      <c r="N244" s="44"/>
    </row>
    <row r="245" spans="1:14" ht="21.6">
      <c r="A245" s="283"/>
      <c r="B245" s="228"/>
      <c r="C245" s="231"/>
      <c r="D245" s="143"/>
      <c r="E245" s="144"/>
      <c r="F245" s="144"/>
      <c r="G245" s="144"/>
      <c r="J245" s="44"/>
      <c r="K245" s="65"/>
      <c r="L245" s="145"/>
      <c r="M245" s="44"/>
      <c r="N245" s="44"/>
    </row>
    <row r="246" spans="1:14" ht="21.6">
      <c r="A246" s="283"/>
      <c r="B246" s="228"/>
      <c r="C246" s="231"/>
      <c r="D246" s="143"/>
      <c r="E246" s="144"/>
      <c r="F246" s="144"/>
      <c r="G246" s="144"/>
      <c r="J246" s="44"/>
      <c r="K246" s="65"/>
      <c r="L246" s="145"/>
      <c r="M246" s="44"/>
      <c r="N246" s="44"/>
    </row>
    <row r="247" spans="1:14" ht="21.6">
      <c r="A247" s="283"/>
      <c r="B247" s="228"/>
      <c r="C247" s="231"/>
      <c r="D247" s="143"/>
      <c r="E247" s="144"/>
      <c r="F247" s="144"/>
      <c r="G247" s="144"/>
      <c r="J247" s="44"/>
      <c r="K247" s="65"/>
      <c r="L247" s="145"/>
      <c r="M247" s="44"/>
      <c r="N247" s="44"/>
    </row>
    <row r="248" spans="1:14" ht="21.6">
      <c r="A248" s="283"/>
      <c r="B248" s="228"/>
      <c r="C248" s="231"/>
      <c r="D248" s="143"/>
      <c r="E248" s="144"/>
      <c r="F248" s="144"/>
      <c r="G248" s="144"/>
      <c r="J248" s="44"/>
      <c r="K248" s="65"/>
      <c r="L248" s="145"/>
      <c r="M248" s="44"/>
      <c r="N248" s="44"/>
    </row>
    <row r="249" spans="1:14" ht="21.6">
      <c r="A249" s="283"/>
      <c r="B249" s="228"/>
      <c r="C249" s="231"/>
      <c r="D249" s="143"/>
      <c r="E249" s="144"/>
      <c r="F249" s="144"/>
      <c r="G249" s="144"/>
      <c r="J249" s="44"/>
      <c r="K249" s="65"/>
      <c r="L249" s="145"/>
      <c r="M249" s="44"/>
      <c r="N249" s="44"/>
    </row>
    <row r="250" spans="1:14" ht="21.6">
      <c r="A250" s="283"/>
      <c r="B250" s="228"/>
      <c r="C250" s="231"/>
      <c r="D250" s="143"/>
      <c r="E250" s="144"/>
      <c r="F250" s="144"/>
      <c r="G250" s="144"/>
      <c r="J250" s="44"/>
      <c r="K250" s="65"/>
      <c r="L250" s="145"/>
      <c r="M250" s="44"/>
      <c r="N250" s="44"/>
    </row>
    <row r="251" spans="1:14" ht="21.6">
      <c r="A251" s="283"/>
      <c r="B251" s="228"/>
      <c r="C251" s="231"/>
      <c r="D251" s="143"/>
      <c r="E251" s="144"/>
      <c r="F251" s="144"/>
      <c r="G251" s="144"/>
      <c r="J251" s="44"/>
      <c r="K251" s="65"/>
      <c r="L251" s="145"/>
      <c r="M251" s="44"/>
      <c r="N251" s="44"/>
    </row>
    <row r="252" spans="1:14" ht="21.6">
      <c r="A252" s="283"/>
      <c r="B252" s="228"/>
      <c r="C252" s="231"/>
      <c r="D252" s="143"/>
      <c r="E252" s="144"/>
      <c r="F252" s="144"/>
      <c r="G252" s="144"/>
      <c r="J252" s="44"/>
      <c r="K252" s="65"/>
      <c r="L252" s="145"/>
      <c r="M252" s="44"/>
      <c r="N252" s="44"/>
    </row>
    <row r="253" spans="1:14" ht="21.6">
      <c r="A253" s="283"/>
      <c r="B253" s="228"/>
      <c r="C253" s="231"/>
      <c r="D253" s="143"/>
      <c r="E253" s="144"/>
      <c r="F253" s="144"/>
      <c r="G253" s="144"/>
      <c r="J253" s="44"/>
      <c r="K253" s="65"/>
      <c r="L253" s="145"/>
      <c r="M253" s="44"/>
      <c r="N253" s="44"/>
    </row>
    <row r="254" spans="1:14" ht="21.6">
      <c r="A254" s="283"/>
      <c r="B254" s="228"/>
      <c r="C254" s="231"/>
      <c r="D254" s="143"/>
      <c r="E254" s="144"/>
      <c r="F254" s="144"/>
      <c r="G254" s="144"/>
      <c r="J254" s="44"/>
      <c r="K254" s="65"/>
      <c r="L254" s="145"/>
      <c r="M254" s="44"/>
      <c r="N254" s="44"/>
    </row>
    <row r="255" spans="1:14" ht="21.6">
      <c r="A255" s="283"/>
      <c r="B255" s="228"/>
      <c r="C255" s="231"/>
      <c r="D255" s="143"/>
      <c r="E255" s="144"/>
      <c r="F255" s="144"/>
      <c r="G255" s="144"/>
      <c r="J255" s="44"/>
      <c r="K255" s="65"/>
      <c r="L255" s="145"/>
      <c r="M255" s="44"/>
      <c r="N255" s="44"/>
    </row>
    <row r="256" spans="1:14" ht="21.6">
      <c r="A256" s="283"/>
      <c r="B256" s="228"/>
      <c r="C256" s="231"/>
      <c r="D256" s="143"/>
      <c r="E256" s="144"/>
      <c r="F256" s="144"/>
      <c r="G256" s="144"/>
      <c r="J256" s="44"/>
      <c r="K256" s="65"/>
      <c r="L256" s="145"/>
      <c r="M256" s="44"/>
      <c r="N256" s="44"/>
    </row>
    <row r="257" spans="1:14" ht="21.6">
      <c r="A257" s="283"/>
      <c r="B257" s="228"/>
      <c r="C257" s="231"/>
      <c r="D257" s="143"/>
      <c r="E257" s="144"/>
      <c r="F257" s="144"/>
      <c r="G257" s="144"/>
      <c r="J257" s="44"/>
      <c r="K257" s="65"/>
      <c r="L257" s="145"/>
      <c r="M257" s="44"/>
      <c r="N257" s="44"/>
    </row>
    <row r="258" spans="1:14" ht="21.6">
      <c r="A258" s="283"/>
      <c r="B258" s="228"/>
      <c r="C258" s="231"/>
      <c r="D258" s="143"/>
      <c r="E258" s="144"/>
      <c r="F258" s="144"/>
      <c r="G258" s="144"/>
      <c r="J258" s="44"/>
      <c r="K258" s="65"/>
      <c r="L258" s="145"/>
      <c r="M258" s="44"/>
      <c r="N258" s="44"/>
    </row>
    <row r="259" spans="1:14" ht="21.6">
      <c r="A259" s="283"/>
      <c r="B259" s="228"/>
      <c r="C259" s="231"/>
      <c r="D259" s="143"/>
      <c r="E259" s="144"/>
      <c r="F259" s="144"/>
      <c r="G259" s="144"/>
      <c r="J259" s="44"/>
      <c r="K259" s="65"/>
      <c r="L259" s="145"/>
      <c r="M259" s="44"/>
      <c r="N259" s="44"/>
    </row>
    <row r="260" spans="1:14" ht="21.6">
      <c r="A260" s="283"/>
      <c r="B260" s="228"/>
      <c r="C260" s="231"/>
      <c r="D260" s="143"/>
      <c r="E260" s="144"/>
      <c r="F260" s="144"/>
      <c r="G260" s="144"/>
      <c r="J260" s="44"/>
      <c r="K260" s="65"/>
      <c r="L260" s="145"/>
      <c r="M260" s="44"/>
      <c r="N260" s="44"/>
    </row>
    <row r="261" spans="1:14" ht="21.6">
      <c r="A261" s="283"/>
      <c r="B261" s="228"/>
      <c r="C261" s="231"/>
      <c r="D261" s="143"/>
      <c r="E261" s="144"/>
      <c r="F261" s="144"/>
      <c r="G261" s="144"/>
      <c r="J261" s="44"/>
      <c r="K261" s="65"/>
      <c r="L261" s="145"/>
      <c r="M261" s="44"/>
      <c r="N261" s="44"/>
    </row>
    <row r="262" spans="1:14" ht="21.6">
      <c r="A262" s="283"/>
      <c r="B262" s="228"/>
      <c r="C262" s="231"/>
      <c r="D262" s="143"/>
      <c r="E262" s="144"/>
      <c r="F262" s="144"/>
      <c r="G262" s="144"/>
      <c r="J262" s="44"/>
      <c r="K262" s="65"/>
      <c r="L262" s="145"/>
      <c r="M262" s="44"/>
      <c r="N262" s="44"/>
    </row>
    <row r="263" spans="1:14" ht="21.6">
      <c r="A263" s="283"/>
      <c r="B263" s="228"/>
      <c r="C263" s="231"/>
      <c r="D263" s="143"/>
      <c r="E263" s="144"/>
      <c r="F263" s="144"/>
      <c r="G263" s="144"/>
      <c r="J263" s="44"/>
      <c r="K263" s="65"/>
      <c r="L263" s="145"/>
      <c r="M263" s="44"/>
      <c r="N263" s="44"/>
    </row>
    <row r="264" spans="1:14" ht="21.6">
      <c r="A264" s="283"/>
      <c r="B264" s="228"/>
      <c r="C264" s="231"/>
      <c r="D264" s="143"/>
      <c r="E264" s="144"/>
      <c r="F264" s="144"/>
      <c r="G264" s="144"/>
      <c r="J264" s="44"/>
      <c r="K264" s="65"/>
      <c r="L264" s="145"/>
      <c r="M264" s="44"/>
      <c r="N264" s="44"/>
    </row>
    <row r="265" spans="1:14" ht="21.6">
      <c r="A265" s="283"/>
      <c r="B265" s="228"/>
      <c r="C265" s="231"/>
      <c r="D265" s="143"/>
      <c r="E265" s="144"/>
      <c r="F265" s="144"/>
      <c r="G265" s="144"/>
      <c r="J265" s="44"/>
      <c r="K265" s="65"/>
      <c r="L265" s="145"/>
      <c r="M265" s="44"/>
      <c r="N265" s="44"/>
    </row>
    <row r="266" spans="1:14" ht="21.6">
      <c r="A266" s="283"/>
      <c r="B266" s="228"/>
      <c r="C266" s="231"/>
      <c r="D266" s="143"/>
      <c r="E266" s="144"/>
      <c r="F266" s="144"/>
      <c r="G266" s="144"/>
      <c r="J266" s="44"/>
      <c r="K266" s="65"/>
      <c r="L266" s="145"/>
      <c r="M266" s="44"/>
      <c r="N266" s="44"/>
    </row>
    <row r="267" spans="1:14" ht="21.6">
      <c r="A267" s="283"/>
      <c r="B267" s="228"/>
      <c r="C267" s="231"/>
      <c r="D267" s="143"/>
      <c r="E267" s="144"/>
      <c r="F267" s="144"/>
      <c r="G267" s="144"/>
      <c r="J267" s="44"/>
      <c r="K267" s="65"/>
      <c r="L267" s="145"/>
      <c r="M267" s="44"/>
      <c r="N267" s="44"/>
    </row>
    <row r="268" spans="1:14" ht="21.6">
      <c r="A268" s="283"/>
      <c r="B268" s="228"/>
      <c r="C268" s="231"/>
      <c r="D268" s="143"/>
      <c r="E268" s="144"/>
      <c r="F268" s="144"/>
      <c r="G268" s="144"/>
      <c r="J268" s="44"/>
      <c r="K268" s="65"/>
      <c r="L268" s="145"/>
      <c r="M268" s="44"/>
      <c r="N268" s="44"/>
    </row>
    <row r="269" spans="1:14" ht="21.6">
      <c r="A269" s="283"/>
      <c r="B269" s="228"/>
      <c r="C269" s="231"/>
      <c r="D269" s="143"/>
      <c r="E269" s="144"/>
      <c r="F269" s="144"/>
      <c r="G269" s="144"/>
      <c r="J269" s="44"/>
      <c r="K269" s="65"/>
      <c r="L269" s="145"/>
      <c r="M269" s="44"/>
      <c r="N269" s="44"/>
    </row>
    <row r="270" spans="1:14" ht="21.6">
      <c r="A270" s="283"/>
      <c r="B270" s="228"/>
      <c r="C270" s="231"/>
      <c r="D270" s="143"/>
      <c r="E270" s="144"/>
      <c r="F270" s="144"/>
      <c r="G270" s="144"/>
      <c r="J270" s="44"/>
      <c r="K270" s="65"/>
      <c r="L270" s="145"/>
      <c r="M270" s="44"/>
      <c r="N270" s="44"/>
    </row>
    <row r="271" spans="1:14" ht="21.6">
      <c r="A271" s="283"/>
      <c r="B271" s="228"/>
      <c r="C271" s="231"/>
      <c r="D271" s="143"/>
      <c r="E271" s="144"/>
      <c r="F271" s="144"/>
      <c r="G271" s="144"/>
      <c r="J271" s="44"/>
      <c r="K271" s="65"/>
      <c r="L271" s="145"/>
      <c r="M271" s="44"/>
      <c r="N271" s="44"/>
    </row>
    <row r="272" spans="1:14" ht="21.6">
      <c r="A272" s="283"/>
      <c r="B272" s="228"/>
      <c r="C272" s="231"/>
      <c r="D272" s="143"/>
      <c r="E272" s="144"/>
      <c r="F272" s="144"/>
      <c r="G272" s="144"/>
      <c r="J272" s="44"/>
      <c r="K272" s="65"/>
      <c r="L272" s="145"/>
      <c r="M272" s="44"/>
      <c r="N272" s="44"/>
    </row>
    <row r="273" spans="1:14" ht="21.6">
      <c r="A273" s="283"/>
      <c r="B273" s="228"/>
      <c r="C273" s="231"/>
      <c r="D273" s="143"/>
      <c r="E273" s="144"/>
      <c r="F273" s="144"/>
      <c r="G273" s="144"/>
      <c r="J273" s="44"/>
      <c r="K273" s="65"/>
      <c r="L273" s="145"/>
      <c r="M273" s="44"/>
      <c r="N273" s="44"/>
    </row>
    <row r="274" spans="1:14" ht="21.6">
      <c r="A274" s="283"/>
      <c r="B274" s="228"/>
      <c r="C274" s="231"/>
      <c r="D274" s="143"/>
      <c r="E274" s="144"/>
      <c r="F274" s="144"/>
      <c r="G274" s="144"/>
      <c r="J274" s="44"/>
      <c r="K274" s="65"/>
      <c r="L274" s="145"/>
      <c r="M274" s="44"/>
      <c r="N274" s="44"/>
    </row>
    <row r="275" spans="1:14" ht="21.6">
      <c r="A275" s="283"/>
      <c r="B275" s="228"/>
      <c r="C275" s="231"/>
      <c r="D275" s="143"/>
      <c r="E275" s="144"/>
      <c r="F275" s="144"/>
      <c r="G275" s="144"/>
      <c r="J275" s="44"/>
      <c r="K275" s="65"/>
      <c r="L275" s="145"/>
      <c r="M275" s="44"/>
      <c r="N275" s="44"/>
    </row>
    <row r="276" spans="1:14" ht="21.6">
      <c r="A276" s="283"/>
      <c r="B276" s="228"/>
      <c r="C276" s="231"/>
      <c r="D276" s="143"/>
      <c r="E276" s="144"/>
      <c r="F276" s="144"/>
      <c r="G276" s="144"/>
      <c r="J276" s="44"/>
      <c r="K276" s="65"/>
      <c r="L276" s="145"/>
      <c r="M276" s="44"/>
      <c r="N276" s="44"/>
    </row>
    <row r="277" spans="1:14" ht="21.6">
      <c r="A277" s="283"/>
      <c r="B277" s="228"/>
      <c r="C277" s="231"/>
      <c r="D277" s="143"/>
      <c r="E277" s="144"/>
      <c r="F277" s="144"/>
      <c r="G277" s="144"/>
      <c r="J277" s="44"/>
      <c r="K277" s="65"/>
      <c r="L277" s="145"/>
      <c r="M277" s="44"/>
      <c r="N277" s="44"/>
    </row>
    <row r="278" spans="1:14" ht="21.6">
      <c r="A278" s="283"/>
      <c r="B278" s="228"/>
      <c r="C278" s="231"/>
      <c r="D278" s="143"/>
      <c r="E278" s="144"/>
      <c r="F278" s="144"/>
      <c r="G278" s="144"/>
      <c r="J278" s="44"/>
      <c r="K278" s="65"/>
      <c r="L278" s="145"/>
      <c r="M278" s="44"/>
      <c r="N278" s="44"/>
    </row>
    <row r="279" spans="1:14" ht="21.6">
      <c r="A279" s="283"/>
      <c r="B279" s="228"/>
      <c r="C279" s="231"/>
      <c r="D279" s="143"/>
      <c r="E279" s="144"/>
      <c r="F279" s="144"/>
      <c r="G279" s="144"/>
      <c r="J279" s="44"/>
      <c r="K279" s="65"/>
      <c r="L279" s="145"/>
      <c r="M279" s="44"/>
      <c r="N279" s="44"/>
    </row>
    <row r="280" spans="1:14" ht="21.6">
      <c r="A280" s="283"/>
      <c r="B280" s="228"/>
      <c r="C280" s="231"/>
      <c r="D280" s="143"/>
      <c r="E280" s="144"/>
      <c r="F280" s="144"/>
      <c r="G280" s="144"/>
      <c r="J280" s="44"/>
      <c r="K280" s="65"/>
      <c r="L280" s="145"/>
      <c r="M280" s="44"/>
      <c r="N280" s="44"/>
    </row>
    <row r="281" spans="1:14" ht="21.6">
      <c r="A281" s="283"/>
      <c r="B281" s="228"/>
      <c r="C281" s="231"/>
      <c r="D281" s="143"/>
      <c r="E281" s="144"/>
      <c r="F281" s="144"/>
      <c r="G281" s="144"/>
      <c r="J281" s="44"/>
      <c r="K281" s="65"/>
      <c r="L281" s="145"/>
      <c r="M281" s="44"/>
      <c r="N281" s="44"/>
    </row>
    <row r="282" spans="1:14" ht="21.6">
      <c r="A282" s="283"/>
      <c r="B282" s="228"/>
      <c r="C282" s="231"/>
      <c r="D282" s="143"/>
      <c r="E282" s="144"/>
      <c r="F282" s="144"/>
      <c r="G282" s="144"/>
      <c r="J282" s="44"/>
      <c r="K282" s="65"/>
      <c r="L282" s="145"/>
      <c r="M282" s="44"/>
      <c r="N282" s="44"/>
    </row>
    <row r="283" spans="1:14" ht="21.6">
      <c r="A283" s="283"/>
      <c r="B283" s="228"/>
      <c r="C283" s="231"/>
      <c r="D283" s="143"/>
      <c r="E283" s="144"/>
      <c r="F283" s="144"/>
      <c r="G283" s="144"/>
      <c r="J283" s="44"/>
      <c r="K283" s="65"/>
      <c r="L283" s="145"/>
      <c r="M283" s="44"/>
      <c r="N283" s="44"/>
    </row>
    <row r="284" spans="1:14" ht="21.6">
      <c r="A284" s="283"/>
      <c r="B284" s="228"/>
      <c r="C284" s="231"/>
      <c r="D284" s="143"/>
      <c r="E284" s="144"/>
      <c r="F284" s="144"/>
      <c r="G284" s="144"/>
      <c r="J284" s="44"/>
      <c r="K284" s="65"/>
      <c r="L284" s="145"/>
      <c r="M284" s="44"/>
      <c r="N284" s="44"/>
    </row>
    <row r="285" spans="1:14" ht="21.6">
      <c r="A285" s="283"/>
      <c r="B285" s="228"/>
      <c r="C285" s="231"/>
      <c r="D285" s="143"/>
      <c r="E285" s="144"/>
      <c r="F285" s="144"/>
      <c r="G285" s="144"/>
      <c r="J285" s="44"/>
      <c r="K285" s="65"/>
      <c r="L285" s="145"/>
      <c r="M285" s="44"/>
      <c r="N285" s="44"/>
    </row>
    <row r="286" spans="1:14" ht="21.6">
      <c r="A286" s="283"/>
      <c r="B286" s="228"/>
      <c r="C286" s="231"/>
      <c r="D286" s="143"/>
      <c r="E286" s="144"/>
      <c r="F286" s="144"/>
      <c r="G286" s="144"/>
      <c r="J286" s="44"/>
      <c r="K286" s="65"/>
      <c r="L286" s="145"/>
      <c r="M286" s="44"/>
      <c r="N286" s="44"/>
    </row>
    <row r="287" spans="1:14" ht="21.6">
      <c r="A287" s="283"/>
      <c r="B287" s="228"/>
      <c r="C287" s="231"/>
      <c r="D287" s="143"/>
      <c r="E287" s="144"/>
      <c r="F287" s="144"/>
      <c r="G287" s="144"/>
      <c r="J287" s="44"/>
      <c r="K287" s="65"/>
      <c r="L287" s="145"/>
      <c r="M287" s="44"/>
      <c r="N287" s="44"/>
    </row>
    <row r="288" spans="1:14" ht="21.6">
      <c r="A288" s="283"/>
      <c r="B288" s="228"/>
      <c r="C288" s="231"/>
      <c r="D288" s="143"/>
      <c r="E288" s="144"/>
      <c r="F288" s="144"/>
      <c r="G288" s="144"/>
      <c r="J288" s="44"/>
      <c r="K288" s="65"/>
      <c r="L288" s="145"/>
      <c r="M288" s="44"/>
      <c r="N288" s="44"/>
    </row>
    <row r="289" spans="1:14" ht="21.6">
      <c r="A289" s="283"/>
      <c r="B289" s="228"/>
      <c r="C289" s="231"/>
      <c r="D289" s="143"/>
      <c r="E289" s="144"/>
      <c r="F289" s="144"/>
      <c r="G289" s="144"/>
      <c r="J289" s="44"/>
      <c r="K289" s="65"/>
      <c r="L289" s="145"/>
      <c r="M289" s="44"/>
      <c r="N289" s="44"/>
    </row>
    <row r="290" spans="1:14" ht="21.6">
      <c r="A290" s="283"/>
      <c r="B290" s="228"/>
      <c r="C290" s="231"/>
      <c r="D290" s="143"/>
      <c r="E290" s="144"/>
      <c r="F290" s="144"/>
      <c r="G290" s="144"/>
      <c r="J290" s="44"/>
      <c r="K290" s="65"/>
      <c r="L290" s="145"/>
      <c r="M290" s="44"/>
      <c r="N290" s="44"/>
    </row>
    <row r="291" spans="1:14" ht="21.6">
      <c r="A291" s="283"/>
      <c r="B291" s="228"/>
      <c r="C291" s="231"/>
      <c r="D291" s="143"/>
      <c r="E291" s="144"/>
      <c r="F291" s="144"/>
      <c r="G291" s="144"/>
      <c r="J291" s="44"/>
      <c r="K291" s="65"/>
      <c r="L291" s="145"/>
      <c r="M291" s="44"/>
      <c r="N291" s="44"/>
    </row>
    <row r="292" spans="1:14" ht="21.6">
      <c r="A292" s="283"/>
      <c r="B292" s="228"/>
      <c r="C292" s="231"/>
      <c r="D292" s="143"/>
      <c r="E292" s="144"/>
      <c r="F292" s="144"/>
      <c r="G292" s="144"/>
      <c r="J292" s="44"/>
      <c r="K292" s="65"/>
      <c r="L292" s="145"/>
      <c r="M292" s="44"/>
      <c r="N292" s="44"/>
    </row>
    <row r="293" spans="1:14" ht="21.6">
      <c r="A293" s="283"/>
      <c r="B293" s="228"/>
      <c r="C293" s="231"/>
      <c r="D293" s="143"/>
      <c r="E293" s="144"/>
      <c r="F293" s="144"/>
      <c r="G293" s="144"/>
      <c r="J293" s="44"/>
      <c r="K293" s="65"/>
      <c r="L293" s="145"/>
      <c r="M293" s="44"/>
      <c r="N293" s="44"/>
    </row>
    <row r="294" spans="1:14" ht="21.6">
      <c r="A294" s="283"/>
      <c r="B294" s="228"/>
      <c r="C294" s="231"/>
      <c r="D294" s="143"/>
      <c r="E294" s="144"/>
      <c r="F294" s="144"/>
      <c r="G294" s="144"/>
      <c r="J294" s="44"/>
      <c r="K294" s="65"/>
      <c r="L294" s="145"/>
      <c r="M294" s="44"/>
      <c r="N294" s="44"/>
    </row>
    <row r="295" spans="1:14" ht="21.6">
      <c r="A295" s="283"/>
      <c r="B295" s="228"/>
      <c r="C295" s="231"/>
      <c r="D295" s="143"/>
      <c r="E295" s="144"/>
      <c r="F295" s="144"/>
      <c r="G295" s="144"/>
      <c r="J295" s="44"/>
      <c r="K295" s="65"/>
      <c r="L295" s="145"/>
      <c r="M295" s="44"/>
      <c r="N295" s="44"/>
    </row>
    <row r="296" spans="1:14" ht="21.6">
      <c r="A296" s="283"/>
      <c r="B296" s="228"/>
      <c r="C296" s="231"/>
      <c r="D296" s="143"/>
      <c r="E296" s="144"/>
      <c r="F296" s="144"/>
      <c r="G296" s="144"/>
      <c r="J296" s="44"/>
      <c r="K296" s="65"/>
      <c r="L296" s="145"/>
      <c r="M296" s="44"/>
      <c r="N296" s="44"/>
    </row>
    <row r="297" spans="1:14" ht="21.6">
      <c r="A297" s="283"/>
      <c r="B297" s="228"/>
      <c r="C297" s="231"/>
      <c r="D297" s="143"/>
      <c r="E297" s="144"/>
      <c r="F297" s="144"/>
      <c r="G297" s="144"/>
      <c r="J297" s="44"/>
      <c r="K297" s="65"/>
      <c r="L297" s="145"/>
      <c r="M297" s="44"/>
      <c r="N297" s="44"/>
    </row>
    <row r="298" spans="1:14" ht="21.6">
      <c r="A298" s="283"/>
      <c r="B298" s="228"/>
      <c r="C298" s="231"/>
      <c r="D298" s="143"/>
      <c r="E298" s="144"/>
      <c r="F298" s="144"/>
      <c r="G298" s="144"/>
      <c r="J298" s="44"/>
      <c r="K298" s="65"/>
      <c r="L298" s="145"/>
      <c r="M298" s="44"/>
      <c r="N298" s="44"/>
    </row>
    <row r="299" spans="1:14" ht="21.6">
      <c r="A299" s="283"/>
      <c r="B299" s="228"/>
      <c r="C299" s="231"/>
      <c r="D299" s="143"/>
      <c r="E299" s="144"/>
      <c r="F299" s="144"/>
      <c r="G299" s="144"/>
      <c r="J299" s="44"/>
      <c r="K299" s="65"/>
      <c r="L299" s="145"/>
      <c r="M299" s="44"/>
      <c r="N299" s="44"/>
    </row>
    <row r="300" spans="1:14" ht="21.6">
      <c r="A300" s="283"/>
      <c r="B300" s="228"/>
      <c r="C300" s="231"/>
      <c r="D300" s="143"/>
      <c r="E300" s="144"/>
      <c r="F300" s="144"/>
      <c r="G300" s="144"/>
      <c r="J300" s="44"/>
      <c r="K300" s="65"/>
      <c r="L300" s="145"/>
      <c r="M300" s="44"/>
      <c r="N300" s="44"/>
    </row>
    <row r="301" spans="1:14" ht="21.6">
      <c r="A301" s="283"/>
      <c r="B301" s="228"/>
      <c r="C301" s="231"/>
      <c r="D301" s="143"/>
      <c r="E301" s="144"/>
      <c r="F301" s="144"/>
      <c r="G301" s="144"/>
      <c r="J301" s="44"/>
      <c r="K301" s="65"/>
      <c r="L301" s="145"/>
      <c r="M301" s="44"/>
      <c r="N301" s="44"/>
    </row>
    <row r="302" spans="1:14" ht="21.6">
      <c r="A302" s="283"/>
      <c r="B302" s="228"/>
      <c r="C302" s="231"/>
      <c r="D302" s="143"/>
      <c r="E302" s="144"/>
      <c r="F302" s="144"/>
      <c r="G302" s="144"/>
      <c r="J302" s="44"/>
      <c r="K302" s="65"/>
      <c r="L302" s="145"/>
      <c r="M302" s="44"/>
      <c r="N302" s="44"/>
    </row>
    <row r="303" spans="1:14" ht="21.6">
      <c r="A303" s="283"/>
      <c r="B303" s="228"/>
      <c r="C303" s="231"/>
      <c r="D303" s="143"/>
      <c r="E303" s="144"/>
      <c r="F303" s="144"/>
      <c r="G303" s="144"/>
      <c r="J303" s="44"/>
      <c r="K303" s="65"/>
      <c r="L303" s="145"/>
      <c r="M303" s="44"/>
      <c r="N303" s="44"/>
    </row>
    <row r="304" spans="1:14" ht="21.6">
      <c r="A304" s="283"/>
      <c r="B304" s="228"/>
      <c r="C304" s="231"/>
      <c r="D304" s="143"/>
      <c r="E304" s="144"/>
      <c r="F304" s="144"/>
      <c r="G304" s="144"/>
      <c r="J304" s="44"/>
      <c r="K304" s="65"/>
      <c r="L304" s="145"/>
      <c r="M304" s="44"/>
      <c r="N304" s="44"/>
    </row>
    <row r="305" spans="1:14" ht="21.6">
      <c r="A305" s="283"/>
      <c r="B305" s="228"/>
      <c r="C305" s="231"/>
      <c r="D305" s="143"/>
      <c r="E305" s="144"/>
      <c r="F305" s="144"/>
      <c r="G305" s="144"/>
      <c r="J305" s="44"/>
      <c r="K305" s="65"/>
      <c r="L305" s="145"/>
      <c r="M305" s="44"/>
      <c r="N305" s="44"/>
    </row>
    <row r="306" spans="1:14" ht="21.6">
      <c r="A306" s="283"/>
      <c r="B306" s="228"/>
      <c r="C306" s="231"/>
      <c r="D306" s="143"/>
      <c r="E306" s="144"/>
      <c r="F306" s="144"/>
      <c r="G306" s="144"/>
      <c r="J306" s="44"/>
      <c r="K306" s="65"/>
      <c r="L306" s="145"/>
      <c r="M306" s="44"/>
      <c r="N306" s="44"/>
    </row>
    <row r="307" spans="1:14" ht="21.6">
      <c r="A307" s="283"/>
      <c r="B307" s="228"/>
      <c r="C307" s="231"/>
      <c r="D307" s="143"/>
      <c r="E307" s="144"/>
      <c r="F307" s="144"/>
      <c r="G307" s="144"/>
      <c r="J307" s="44"/>
      <c r="K307" s="65"/>
      <c r="L307" s="145"/>
      <c r="M307" s="44"/>
      <c r="N307" s="44"/>
    </row>
    <row r="308" spans="1:14" ht="21.6">
      <c r="A308" s="283"/>
      <c r="B308" s="228"/>
      <c r="C308" s="231"/>
      <c r="D308" s="143"/>
      <c r="E308" s="144"/>
      <c r="F308" s="144"/>
      <c r="G308" s="144"/>
      <c r="J308" s="44"/>
      <c r="K308" s="65"/>
      <c r="L308" s="145"/>
      <c r="M308" s="44"/>
      <c r="N308" s="44"/>
    </row>
    <row r="309" spans="1:14" ht="21.6">
      <c r="A309" s="283"/>
      <c r="B309" s="228"/>
      <c r="C309" s="231"/>
      <c r="D309" s="143"/>
      <c r="E309" s="144"/>
      <c r="F309" s="144"/>
      <c r="G309" s="144"/>
      <c r="J309" s="44"/>
      <c r="K309" s="65"/>
      <c r="L309" s="145"/>
      <c r="M309" s="44"/>
      <c r="N309" s="44"/>
    </row>
    <row r="310" spans="1:14" ht="21.6">
      <c r="A310" s="283"/>
      <c r="B310" s="228"/>
      <c r="C310" s="231"/>
      <c r="D310" s="143"/>
      <c r="E310" s="144"/>
      <c r="F310" s="144"/>
      <c r="G310" s="144"/>
      <c r="J310" s="44"/>
      <c r="K310" s="65"/>
      <c r="L310" s="145"/>
      <c r="M310" s="44"/>
      <c r="N310" s="44"/>
    </row>
    <row r="311" spans="1:14" ht="21.6">
      <c r="A311" s="283"/>
      <c r="B311" s="228"/>
      <c r="C311" s="231"/>
      <c r="D311" s="143"/>
      <c r="E311" s="144"/>
      <c r="F311" s="144"/>
      <c r="G311" s="144"/>
      <c r="J311" s="44"/>
      <c r="K311" s="65"/>
      <c r="L311" s="145"/>
      <c r="M311" s="44"/>
      <c r="N311" s="44"/>
    </row>
    <row r="312" spans="1:14" ht="21.6">
      <c r="A312" s="283"/>
      <c r="B312" s="228"/>
      <c r="C312" s="231"/>
      <c r="D312" s="143"/>
      <c r="E312" s="144"/>
      <c r="F312" s="144"/>
      <c r="G312" s="144"/>
      <c r="J312" s="44"/>
      <c r="K312" s="65"/>
      <c r="L312" s="145"/>
      <c r="M312" s="44"/>
      <c r="N312" s="44"/>
    </row>
    <row r="313" spans="1:14" ht="21.6">
      <c r="A313" s="283"/>
      <c r="B313" s="228"/>
      <c r="C313" s="231"/>
      <c r="D313" s="143"/>
      <c r="E313" s="144"/>
      <c r="F313" s="144"/>
      <c r="G313" s="144"/>
      <c r="J313" s="44"/>
      <c r="K313" s="65"/>
      <c r="L313" s="145"/>
      <c r="M313" s="44"/>
      <c r="N313" s="44"/>
    </row>
    <row r="314" spans="1:14" ht="21.6">
      <c r="A314" s="283"/>
      <c r="B314" s="228"/>
      <c r="C314" s="231"/>
      <c r="D314" s="143"/>
      <c r="E314" s="144"/>
      <c r="F314" s="144"/>
      <c r="G314" s="144"/>
      <c r="J314" s="44"/>
      <c r="K314" s="65"/>
      <c r="L314" s="145"/>
      <c r="M314" s="44"/>
      <c r="N314" s="44"/>
    </row>
    <row r="315" spans="1:14" ht="21.6">
      <c r="A315" s="283"/>
      <c r="B315" s="228"/>
      <c r="C315" s="231"/>
      <c r="D315" s="143"/>
      <c r="E315" s="144"/>
      <c r="F315" s="144"/>
      <c r="G315" s="144"/>
      <c r="J315" s="44"/>
      <c r="K315" s="65"/>
      <c r="L315" s="145"/>
      <c r="M315" s="44"/>
      <c r="N315" s="44"/>
    </row>
    <row r="316" spans="1:14" ht="21.6">
      <c r="A316" s="283"/>
      <c r="B316" s="228"/>
      <c r="C316" s="231"/>
      <c r="D316" s="143"/>
      <c r="E316" s="144"/>
      <c r="F316" s="144"/>
      <c r="G316" s="144"/>
      <c r="J316" s="44"/>
      <c r="K316" s="65"/>
      <c r="L316" s="145"/>
      <c r="M316" s="44"/>
      <c r="N316" s="44"/>
    </row>
    <row r="317" spans="1:14" ht="21.6">
      <c r="A317" s="283"/>
      <c r="B317" s="228"/>
      <c r="C317" s="231"/>
      <c r="D317" s="143"/>
      <c r="E317" s="144"/>
      <c r="F317" s="144"/>
      <c r="G317" s="144"/>
      <c r="J317" s="44"/>
      <c r="K317" s="65"/>
      <c r="L317" s="145"/>
      <c r="M317" s="44"/>
      <c r="N317" s="44"/>
    </row>
    <row r="318" spans="1:14" ht="21.6">
      <c r="A318" s="283"/>
      <c r="B318" s="228"/>
      <c r="C318" s="231"/>
      <c r="D318" s="143"/>
      <c r="E318" s="144"/>
      <c r="F318" s="144"/>
      <c r="G318" s="144"/>
      <c r="J318" s="44"/>
      <c r="K318" s="65"/>
      <c r="L318" s="145"/>
      <c r="M318" s="44"/>
      <c r="N318" s="44"/>
    </row>
    <row r="319" spans="1:14" ht="21.6">
      <c r="A319" s="283"/>
      <c r="B319" s="228"/>
      <c r="C319" s="231"/>
      <c r="D319" s="143"/>
      <c r="E319" s="144"/>
      <c r="F319" s="144"/>
      <c r="G319" s="144"/>
      <c r="J319" s="44"/>
      <c r="K319" s="65"/>
      <c r="L319" s="145"/>
      <c r="M319" s="44"/>
      <c r="N319" s="44"/>
    </row>
    <row r="320" spans="1:14" ht="21.6">
      <c r="A320" s="283"/>
      <c r="B320" s="228"/>
      <c r="C320" s="231"/>
      <c r="D320" s="143"/>
      <c r="E320" s="144"/>
      <c r="F320" s="144"/>
      <c r="G320" s="144"/>
      <c r="J320" s="44"/>
      <c r="K320" s="65"/>
      <c r="L320" s="145"/>
      <c r="M320" s="44"/>
      <c r="N320" s="44"/>
    </row>
    <row r="321" spans="1:14" ht="21.6">
      <c r="A321" s="283"/>
      <c r="B321" s="228"/>
      <c r="C321" s="231"/>
      <c r="D321" s="143"/>
      <c r="E321" s="144"/>
      <c r="F321" s="144"/>
      <c r="G321" s="144"/>
      <c r="J321" s="44"/>
      <c r="K321" s="65"/>
      <c r="L321" s="145"/>
      <c r="M321" s="44"/>
      <c r="N321" s="44"/>
    </row>
    <row r="322" spans="1:14" ht="21.6">
      <c r="A322" s="283"/>
      <c r="B322" s="228"/>
      <c r="C322" s="231"/>
      <c r="D322" s="143"/>
      <c r="E322" s="144"/>
      <c r="F322" s="144"/>
      <c r="G322" s="144"/>
      <c r="J322" s="44"/>
      <c r="K322" s="65"/>
      <c r="L322" s="145"/>
      <c r="M322" s="44"/>
      <c r="N322" s="44"/>
    </row>
    <row r="323" spans="1:14" ht="21.6">
      <c r="A323" s="283"/>
      <c r="B323" s="228"/>
      <c r="C323" s="231"/>
      <c r="D323" s="143"/>
      <c r="E323" s="144"/>
      <c r="F323" s="144"/>
      <c r="G323" s="144"/>
      <c r="J323" s="44"/>
      <c r="K323" s="65"/>
      <c r="L323" s="145"/>
      <c r="M323" s="44"/>
      <c r="N323" s="44"/>
    </row>
    <row r="324" spans="1:14" ht="21.6">
      <c r="A324" s="283"/>
      <c r="B324" s="228"/>
      <c r="C324" s="231"/>
      <c r="D324" s="143"/>
      <c r="E324" s="144"/>
      <c r="F324" s="144"/>
      <c r="G324" s="144"/>
      <c r="J324" s="44"/>
      <c r="K324" s="65"/>
      <c r="L324" s="145"/>
      <c r="M324" s="44"/>
      <c r="N324" s="44"/>
    </row>
    <row r="325" spans="1:14" ht="21.6">
      <c r="A325" s="283"/>
      <c r="B325" s="228"/>
      <c r="C325" s="231"/>
      <c r="D325" s="143"/>
      <c r="E325" s="144"/>
      <c r="F325" s="144"/>
      <c r="G325" s="144"/>
      <c r="J325" s="44"/>
      <c r="K325" s="65"/>
      <c r="L325" s="145"/>
      <c r="M325" s="44"/>
      <c r="N325" s="44"/>
    </row>
    <row r="326" spans="1:14" ht="21.6">
      <c r="A326" s="283"/>
      <c r="B326" s="228"/>
      <c r="C326" s="231"/>
      <c r="D326" s="143"/>
      <c r="E326" s="144"/>
      <c r="F326" s="144"/>
      <c r="G326" s="144"/>
      <c r="J326" s="44"/>
      <c r="K326" s="65"/>
      <c r="L326" s="145"/>
      <c r="M326" s="44"/>
      <c r="N326" s="44"/>
    </row>
    <row r="327" spans="1:14" ht="21.6">
      <c r="A327" s="283"/>
      <c r="B327" s="228"/>
      <c r="C327" s="231"/>
      <c r="D327" s="143"/>
      <c r="E327" s="144"/>
      <c r="F327" s="144"/>
      <c r="G327" s="144"/>
      <c r="J327" s="44"/>
      <c r="K327" s="65"/>
      <c r="L327" s="145"/>
      <c r="M327" s="44"/>
      <c r="N327" s="44"/>
    </row>
    <row r="328" spans="1:14" ht="21.6">
      <c r="A328" s="283"/>
      <c r="B328" s="228"/>
      <c r="C328" s="231"/>
      <c r="D328" s="143"/>
      <c r="E328" s="144"/>
      <c r="F328" s="144"/>
      <c r="G328" s="144"/>
      <c r="J328" s="44"/>
      <c r="K328" s="65"/>
      <c r="L328" s="145"/>
      <c r="M328" s="44"/>
      <c r="N328" s="44"/>
    </row>
    <row r="329" spans="1:14" ht="21.6">
      <c r="A329" s="283"/>
      <c r="B329" s="228"/>
      <c r="C329" s="231"/>
      <c r="D329" s="143"/>
      <c r="E329" s="144"/>
      <c r="F329" s="144"/>
      <c r="G329" s="144"/>
      <c r="J329" s="44"/>
      <c r="K329" s="65"/>
      <c r="L329" s="145"/>
      <c r="M329" s="44"/>
      <c r="N329" s="44"/>
    </row>
    <row r="330" spans="1:14" ht="21.6">
      <c r="A330" s="283"/>
      <c r="B330" s="228"/>
      <c r="C330" s="231"/>
      <c r="D330" s="143"/>
      <c r="E330" s="144"/>
      <c r="F330" s="144"/>
      <c r="G330" s="144"/>
      <c r="J330" s="44"/>
      <c r="K330" s="65"/>
      <c r="L330" s="145"/>
      <c r="M330" s="44"/>
      <c r="N330" s="44"/>
    </row>
    <row r="331" spans="1:14" ht="21.6">
      <c r="A331" s="283"/>
      <c r="B331" s="228"/>
      <c r="C331" s="231"/>
      <c r="D331" s="143"/>
      <c r="E331" s="144"/>
      <c r="F331" s="144"/>
      <c r="G331" s="144"/>
      <c r="J331" s="44"/>
      <c r="K331" s="65"/>
      <c r="L331" s="145"/>
      <c r="M331" s="44"/>
      <c r="N331" s="44"/>
    </row>
    <row r="332" spans="1:14" ht="21.6">
      <c r="A332" s="283"/>
      <c r="B332" s="228"/>
      <c r="C332" s="231"/>
      <c r="D332" s="143"/>
      <c r="E332" s="144"/>
      <c r="F332" s="144"/>
      <c r="G332" s="144"/>
      <c r="J332" s="44"/>
      <c r="K332" s="65"/>
      <c r="L332" s="145"/>
      <c r="M332" s="44"/>
      <c r="N332" s="44"/>
    </row>
    <row r="333" spans="1:14" ht="21.6">
      <c r="A333" s="283"/>
      <c r="B333" s="228"/>
      <c r="C333" s="231"/>
      <c r="D333" s="143"/>
      <c r="E333" s="144"/>
      <c r="F333" s="144"/>
      <c r="G333" s="144"/>
      <c r="J333" s="44"/>
      <c r="K333" s="65"/>
      <c r="L333" s="145"/>
      <c r="M333" s="44"/>
      <c r="N333" s="44"/>
    </row>
    <row r="334" spans="1:14" ht="21.6">
      <c r="A334" s="283"/>
      <c r="B334" s="228"/>
      <c r="C334" s="231"/>
      <c r="D334" s="143"/>
      <c r="E334" s="144"/>
      <c r="F334" s="144"/>
      <c r="G334" s="144"/>
      <c r="J334" s="44"/>
      <c r="K334" s="65"/>
      <c r="L334" s="145"/>
      <c r="M334" s="44"/>
      <c r="N334" s="44"/>
    </row>
    <row r="335" spans="1:14" ht="21.6">
      <c r="A335" s="283"/>
      <c r="B335" s="228"/>
      <c r="C335" s="231"/>
      <c r="D335" s="143"/>
      <c r="E335" s="144"/>
      <c r="F335" s="144"/>
      <c r="G335" s="144"/>
      <c r="J335" s="44"/>
      <c r="K335" s="65"/>
      <c r="L335" s="145"/>
      <c r="M335" s="44"/>
      <c r="N335" s="44"/>
    </row>
    <row r="336" spans="1:14" ht="21.6">
      <c r="A336" s="283"/>
      <c r="B336" s="228"/>
      <c r="C336" s="231"/>
      <c r="D336" s="143"/>
      <c r="E336" s="144"/>
      <c r="F336" s="144"/>
      <c r="G336" s="144"/>
      <c r="J336" s="44"/>
      <c r="K336" s="65"/>
      <c r="L336" s="145"/>
      <c r="M336" s="44"/>
      <c r="N336" s="44"/>
    </row>
    <row r="337" spans="1:14" ht="21.6">
      <c r="A337" s="283"/>
      <c r="B337" s="228"/>
      <c r="C337" s="231"/>
      <c r="D337" s="143"/>
      <c r="E337" s="144"/>
      <c r="F337" s="144"/>
      <c r="G337" s="144"/>
      <c r="J337" s="44"/>
      <c r="K337" s="65"/>
      <c r="L337" s="145"/>
      <c r="M337" s="44"/>
      <c r="N337" s="44"/>
    </row>
    <row r="338" spans="1:14" ht="21.6">
      <c r="A338" s="283"/>
      <c r="B338" s="228"/>
      <c r="C338" s="231"/>
      <c r="D338" s="143"/>
      <c r="E338" s="144"/>
      <c r="F338" s="144"/>
      <c r="G338" s="144"/>
      <c r="J338" s="44"/>
      <c r="K338" s="65"/>
      <c r="L338" s="145"/>
      <c r="M338" s="44"/>
      <c r="N338" s="44"/>
    </row>
    <row r="339" spans="1:14" ht="21.6">
      <c r="A339" s="283"/>
      <c r="B339" s="228"/>
      <c r="C339" s="231"/>
      <c r="D339" s="143"/>
      <c r="E339" s="144"/>
      <c r="F339" s="144"/>
      <c r="G339" s="144"/>
      <c r="J339" s="44"/>
      <c r="K339" s="65"/>
      <c r="L339" s="145"/>
      <c r="M339" s="44"/>
      <c r="N339" s="44"/>
    </row>
    <row r="340" spans="1:14" ht="21.6">
      <c r="A340" s="283"/>
      <c r="B340" s="228"/>
      <c r="C340" s="231"/>
      <c r="D340" s="143"/>
      <c r="E340" s="144"/>
      <c r="F340" s="144"/>
      <c r="G340" s="144"/>
      <c r="J340" s="44"/>
      <c r="K340" s="65"/>
      <c r="L340" s="145"/>
      <c r="M340" s="44"/>
      <c r="N340" s="44"/>
    </row>
    <row r="341" spans="1:14" ht="21.6">
      <c r="A341" s="283"/>
      <c r="B341" s="228"/>
      <c r="C341" s="231"/>
      <c r="D341" s="143"/>
      <c r="E341" s="144"/>
      <c r="F341" s="144"/>
      <c r="G341" s="144"/>
      <c r="J341" s="44"/>
      <c r="K341" s="65"/>
      <c r="L341" s="145"/>
      <c r="M341" s="44"/>
      <c r="N341" s="44"/>
    </row>
    <row r="342" spans="1:14" ht="21.6">
      <c r="A342" s="283"/>
      <c r="B342" s="228"/>
      <c r="C342" s="231"/>
      <c r="D342" s="143"/>
      <c r="E342" s="144"/>
      <c r="F342" s="144"/>
      <c r="G342" s="144"/>
      <c r="J342" s="44"/>
      <c r="K342" s="65"/>
      <c r="L342" s="145"/>
      <c r="M342" s="44"/>
      <c r="N342" s="44"/>
    </row>
    <row r="343" spans="1:14" ht="21.6">
      <c r="A343" s="283"/>
      <c r="B343" s="228"/>
      <c r="C343" s="231"/>
      <c r="D343" s="143"/>
      <c r="E343" s="144"/>
      <c r="F343" s="144"/>
      <c r="G343" s="144"/>
      <c r="J343" s="44"/>
      <c r="K343" s="65"/>
      <c r="L343" s="145"/>
      <c r="M343" s="44"/>
      <c r="N343" s="44"/>
    </row>
    <row r="344" spans="1:14" ht="21.6">
      <c r="A344" s="283"/>
      <c r="B344" s="228"/>
      <c r="C344" s="231"/>
      <c r="D344" s="143"/>
      <c r="E344" s="144"/>
      <c r="F344" s="144"/>
      <c r="G344" s="144"/>
      <c r="J344" s="44"/>
      <c r="K344" s="65"/>
      <c r="L344" s="145"/>
      <c r="M344" s="44"/>
      <c r="N344" s="44"/>
    </row>
    <row r="345" spans="1:14" ht="21.6">
      <c r="A345" s="283"/>
      <c r="B345" s="228"/>
      <c r="C345" s="231"/>
      <c r="D345" s="143"/>
      <c r="E345" s="144"/>
      <c r="F345" s="144"/>
      <c r="G345" s="144"/>
      <c r="J345" s="44"/>
      <c r="K345" s="65"/>
      <c r="L345" s="145"/>
      <c r="M345" s="44"/>
      <c r="N345" s="44"/>
    </row>
    <row r="346" spans="1:14" ht="21.6">
      <c r="A346" s="283"/>
      <c r="B346" s="228"/>
      <c r="C346" s="231"/>
      <c r="D346" s="143"/>
      <c r="E346" s="144"/>
      <c r="F346" s="144"/>
      <c r="G346" s="144"/>
      <c r="J346" s="44"/>
      <c r="K346" s="65"/>
      <c r="L346" s="145"/>
      <c r="M346" s="44"/>
      <c r="N346" s="44"/>
    </row>
    <row r="347" spans="1:14" ht="21.6">
      <c r="A347" s="283"/>
      <c r="B347" s="228"/>
      <c r="C347" s="231"/>
      <c r="D347" s="143"/>
      <c r="E347" s="144"/>
      <c r="F347" s="144"/>
      <c r="G347" s="144"/>
      <c r="J347" s="44"/>
      <c r="K347" s="65"/>
      <c r="L347" s="145"/>
      <c r="M347" s="44"/>
      <c r="N347" s="44"/>
    </row>
    <row r="348" spans="1:14" ht="21.6">
      <c r="A348" s="283"/>
      <c r="B348" s="228"/>
      <c r="C348" s="231"/>
      <c r="D348" s="143"/>
      <c r="E348" s="144"/>
      <c r="F348" s="144"/>
      <c r="G348" s="144"/>
      <c r="J348" s="44"/>
      <c r="K348" s="65"/>
      <c r="L348" s="145"/>
      <c r="M348" s="44"/>
      <c r="N348" s="44"/>
    </row>
    <row r="349" spans="1:14" ht="21.6">
      <c r="A349" s="283"/>
      <c r="B349" s="228"/>
      <c r="C349" s="231"/>
      <c r="D349" s="143"/>
      <c r="E349" s="144"/>
      <c r="F349" s="144"/>
      <c r="G349" s="144"/>
      <c r="J349" s="44"/>
      <c r="K349" s="65"/>
      <c r="L349" s="145"/>
      <c r="M349" s="44"/>
      <c r="N349" s="44"/>
    </row>
    <row r="350" spans="1:14" ht="21.6">
      <c r="A350" s="283"/>
      <c r="B350" s="228"/>
      <c r="C350" s="231"/>
      <c r="D350" s="143"/>
      <c r="E350" s="144"/>
      <c r="F350" s="144"/>
      <c r="G350" s="144"/>
      <c r="J350" s="44"/>
      <c r="K350" s="65"/>
      <c r="L350" s="145"/>
      <c r="M350" s="44"/>
      <c r="N350" s="44"/>
    </row>
    <row r="351" spans="1:14" ht="21.6">
      <c r="A351" s="283"/>
      <c r="B351" s="228"/>
      <c r="C351" s="231"/>
      <c r="D351" s="143"/>
      <c r="E351" s="144"/>
      <c r="F351" s="144"/>
      <c r="G351" s="144"/>
      <c r="J351" s="44"/>
      <c r="K351" s="65"/>
      <c r="L351" s="145"/>
      <c r="M351" s="44"/>
      <c r="N351" s="44"/>
    </row>
    <row r="352" spans="1:14" ht="21.6">
      <c r="A352" s="283"/>
      <c r="B352" s="228"/>
      <c r="C352" s="231"/>
      <c r="D352" s="143"/>
      <c r="E352" s="144"/>
      <c r="F352" s="144"/>
      <c r="G352" s="144"/>
      <c r="J352" s="44"/>
      <c r="K352" s="65"/>
      <c r="L352" s="145"/>
      <c r="M352" s="44"/>
      <c r="N352" s="44"/>
    </row>
    <row r="353" spans="1:14" ht="21.6">
      <c r="A353" s="283"/>
      <c r="B353" s="228"/>
      <c r="C353" s="231"/>
      <c r="D353" s="143"/>
      <c r="E353" s="144"/>
      <c r="F353" s="144"/>
      <c r="G353" s="144"/>
      <c r="J353" s="44"/>
      <c r="K353" s="65"/>
      <c r="L353" s="145"/>
      <c r="M353" s="44"/>
      <c r="N353" s="44"/>
    </row>
    <row r="354" spans="1:14" ht="21.6">
      <c r="A354" s="283"/>
      <c r="B354" s="228"/>
      <c r="C354" s="231"/>
      <c r="D354" s="143"/>
      <c r="E354" s="144"/>
      <c r="F354" s="144"/>
      <c r="G354" s="144"/>
      <c r="J354" s="44"/>
      <c r="K354" s="65"/>
      <c r="L354" s="145"/>
      <c r="M354" s="44"/>
      <c r="N354" s="44"/>
    </row>
    <row r="355" spans="1:14" ht="21.6">
      <c r="A355" s="283"/>
      <c r="B355" s="228"/>
      <c r="C355" s="231"/>
      <c r="D355" s="143"/>
      <c r="E355" s="144"/>
      <c r="F355" s="144"/>
      <c r="G355" s="144"/>
      <c r="J355" s="44"/>
      <c r="K355" s="65"/>
      <c r="L355" s="145"/>
      <c r="M355" s="44"/>
      <c r="N355" s="44"/>
    </row>
    <row r="356" spans="1:14" ht="21.6">
      <c r="A356" s="283"/>
      <c r="B356" s="228"/>
      <c r="C356" s="231"/>
      <c r="D356" s="143"/>
      <c r="E356" s="144"/>
      <c r="F356" s="144"/>
      <c r="G356" s="144"/>
      <c r="J356" s="44"/>
      <c r="K356" s="65"/>
      <c r="L356" s="145"/>
      <c r="M356" s="44"/>
      <c r="N356" s="44"/>
    </row>
    <row r="357" spans="1:14" ht="21.6">
      <c r="A357" s="283"/>
      <c r="B357" s="228"/>
      <c r="C357" s="231"/>
      <c r="D357" s="143"/>
      <c r="E357" s="144"/>
      <c r="F357" s="144"/>
      <c r="G357" s="144"/>
      <c r="J357" s="44"/>
      <c r="K357" s="65"/>
      <c r="L357" s="145"/>
      <c r="M357" s="44"/>
      <c r="N357" s="44"/>
    </row>
    <row r="358" spans="1:14" ht="21.6">
      <c r="A358" s="283"/>
      <c r="B358" s="228"/>
      <c r="C358" s="231"/>
      <c r="D358" s="143"/>
      <c r="E358" s="144"/>
      <c r="F358" s="144"/>
      <c r="G358" s="144"/>
      <c r="J358" s="44"/>
      <c r="K358" s="65"/>
      <c r="L358" s="145"/>
      <c r="M358" s="44"/>
      <c r="N358" s="44"/>
    </row>
    <row r="359" spans="1:14" ht="21.6">
      <c r="A359" s="283"/>
      <c r="B359" s="228"/>
      <c r="C359" s="231"/>
      <c r="D359" s="143"/>
      <c r="E359" s="144"/>
      <c r="F359" s="144"/>
      <c r="G359" s="144"/>
      <c r="J359" s="44"/>
      <c r="K359" s="65"/>
      <c r="L359" s="145"/>
      <c r="M359" s="44"/>
      <c r="N359" s="44"/>
    </row>
    <row r="360" spans="1:14" ht="21.6">
      <c r="A360" s="283"/>
      <c r="B360" s="228"/>
      <c r="C360" s="231"/>
      <c r="D360" s="143"/>
      <c r="E360" s="144"/>
      <c r="F360" s="144"/>
      <c r="G360" s="144"/>
      <c r="J360" s="44"/>
      <c r="K360" s="65"/>
      <c r="L360" s="145"/>
      <c r="M360" s="44"/>
      <c r="N360" s="44"/>
    </row>
    <row r="361" spans="1:14" ht="21.6">
      <c r="A361" s="283"/>
      <c r="B361" s="228"/>
      <c r="C361" s="231"/>
      <c r="D361" s="143"/>
      <c r="E361" s="144"/>
      <c r="F361" s="144"/>
      <c r="G361" s="144"/>
      <c r="J361" s="44"/>
      <c r="K361" s="65"/>
      <c r="L361" s="145"/>
      <c r="M361" s="44"/>
      <c r="N361" s="44"/>
    </row>
    <row r="362" spans="1:14" ht="21.6">
      <c r="A362" s="283"/>
      <c r="B362" s="228"/>
      <c r="C362" s="231"/>
      <c r="D362" s="143"/>
      <c r="E362" s="144"/>
      <c r="F362" s="144"/>
      <c r="G362" s="144"/>
      <c r="J362" s="44"/>
      <c r="K362" s="65"/>
      <c r="L362" s="145"/>
      <c r="M362" s="44"/>
      <c r="N362" s="44"/>
    </row>
    <row r="363" spans="1:14" ht="21.6">
      <c r="A363" s="283"/>
      <c r="B363" s="228"/>
      <c r="C363" s="231"/>
      <c r="D363" s="143"/>
      <c r="E363" s="144"/>
      <c r="F363" s="144"/>
      <c r="G363" s="144"/>
      <c r="J363" s="44"/>
      <c r="K363" s="65"/>
      <c r="L363" s="145"/>
      <c r="M363" s="44"/>
      <c r="N363" s="44"/>
    </row>
    <row r="364" spans="1:14" ht="21.6">
      <c r="A364" s="283"/>
      <c r="B364" s="228"/>
      <c r="C364" s="231"/>
      <c r="D364" s="143"/>
      <c r="E364" s="144"/>
      <c r="F364" s="144"/>
      <c r="G364" s="144"/>
      <c r="J364" s="44"/>
      <c r="K364" s="65"/>
      <c r="L364" s="145"/>
      <c r="M364" s="44"/>
      <c r="N364" s="44"/>
    </row>
    <row r="365" spans="1:14" ht="21.6">
      <c r="A365" s="283"/>
      <c r="B365" s="228"/>
      <c r="C365" s="231"/>
      <c r="D365" s="143"/>
      <c r="E365" s="144"/>
      <c r="F365" s="144"/>
      <c r="G365" s="144"/>
      <c r="J365" s="44"/>
      <c r="K365" s="65"/>
      <c r="L365" s="145"/>
      <c r="M365" s="44"/>
      <c r="N365" s="44"/>
    </row>
    <row r="366" spans="1:14" ht="21.6">
      <c r="A366" s="283"/>
      <c r="B366" s="228"/>
      <c r="C366" s="231"/>
      <c r="D366" s="143"/>
      <c r="E366" s="144"/>
      <c r="F366" s="144"/>
      <c r="G366" s="144"/>
      <c r="J366" s="44"/>
      <c r="K366" s="65"/>
      <c r="L366" s="145"/>
      <c r="M366" s="44"/>
      <c r="N366" s="44"/>
    </row>
    <row r="367" spans="1:14" ht="21.6">
      <c r="A367" s="283"/>
      <c r="B367" s="228"/>
      <c r="C367" s="231"/>
      <c r="D367" s="143"/>
      <c r="E367" s="144"/>
      <c r="F367" s="144"/>
      <c r="G367" s="144"/>
      <c r="J367" s="44"/>
      <c r="K367" s="65"/>
      <c r="L367" s="145"/>
      <c r="M367" s="44"/>
      <c r="N367" s="44"/>
    </row>
    <row r="368" spans="1:14" ht="21.6">
      <c r="A368" s="283"/>
      <c r="B368" s="228"/>
      <c r="C368" s="231"/>
      <c r="D368" s="143"/>
      <c r="E368" s="144"/>
      <c r="F368" s="144"/>
      <c r="G368" s="144"/>
      <c r="J368" s="44"/>
      <c r="K368" s="65"/>
      <c r="L368" s="145"/>
      <c r="M368" s="44"/>
      <c r="N368" s="44"/>
    </row>
    <row r="369" spans="1:14" ht="21.6">
      <c r="A369" s="283"/>
      <c r="B369" s="228"/>
      <c r="C369" s="231"/>
      <c r="D369" s="143"/>
      <c r="E369" s="144"/>
      <c r="F369" s="144"/>
      <c r="G369" s="144"/>
      <c r="J369" s="44"/>
      <c r="K369" s="65"/>
      <c r="L369" s="145"/>
      <c r="M369" s="44"/>
      <c r="N369" s="44"/>
    </row>
    <row r="370" spans="1:14" ht="21.6">
      <c r="A370" s="283"/>
      <c r="B370" s="228"/>
      <c r="C370" s="231"/>
      <c r="D370" s="143"/>
      <c r="E370" s="144"/>
      <c r="F370" s="144"/>
      <c r="G370" s="144"/>
      <c r="J370" s="44"/>
      <c r="K370" s="65"/>
      <c r="L370" s="145"/>
      <c r="M370" s="44"/>
      <c r="N370" s="44"/>
    </row>
    <row r="371" spans="1:14" ht="21.6">
      <c r="A371" s="283"/>
      <c r="B371" s="228"/>
      <c r="C371" s="231"/>
      <c r="D371" s="143"/>
      <c r="E371" s="144"/>
      <c r="F371" s="144"/>
      <c r="G371" s="144"/>
      <c r="J371" s="44"/>
      <c r="K371" s="65"/>
      <c r="L371" s="145"/>
      <c r="M371" s="44"/>
      <c r="N371" s="44"/>
    </row>
    <row r="372" spans="1:14" ht="21.6">
      <c r="A372" s="283"/>
      <c r="B372" s="228"/>
      <c r="C372" s="231"/>
      <c r="D372" s="143"/>
      <c r="E372" s="144"/>
      <c r="F372" s="144"/>
      <c r="G372" s="144"/>
      <c r="J372" s="44"/>
      <c r="K372" s="65"/>
      <c r="L372" s="145"/>
      <c r="M372" s="44"/>
      <c r="N372" s="44"/>
    </row>
    <row r="373" spans="1:14" ht="21.6">
      <c r="A373" s="283"/>
      <c r="B373" s="228"/>
      <c r="C373" s="231"/>
      <c r="D373" s="143"/>
      <c r="E373" s="144"/>
      <c r="F373" s="144"/>
      <c r="G373" s="144"/>
      <c r="J373" s="44"/>
      <c r="K373" s="65"/>
      <c r="L373" s="145"/>
      <c r="M373" s="44"/>
      <c r="N373" s="44"/>
    </row>
    <row r="374" spans="1:14" ht="21.6">
      <c r="A374" s="283"/>
      <c r="B374" s="228"/>
      <c r="C374" s="231"/>
      <c r="D374" s="143"/>
      <c r="E374" s="144"/>
      <c r="F374" s="144"/>
      <c r="G374" s="144"/>
      <c r="J374" s="44"/>
      <c r="K374" s="65"/>
      <c r="L374" s="145"/>
      <c r="M374" s="44"/>
      <c r="N374" s="44"/>
    </row>
    <row r="375" spans="1:14" ht="21.6">
      <c r="A375" s="283"/>
      <c r="B375" s="228"/>
      <c r="C375" s="231"/>
      <c r="D375" s="143"/>
      <c r="E375" s="144"/>
      <c r="F375" s="144"/>
      <c r="G375" s="144"/>
      <c r="J375" s="44"/>
      <c r="K375" s="65"/>
      <c r="L375" s="145"/>
      <c r="M375" s="44"/>
      <c r="N375" s="44"/>
    </row>
    <row r="376" spans="1:14" ht="21.6">
      <c r="A376" s="283"/>
      <c r="B376" s="228"/>
      <c r="C376" s="231"/>
      <c r="D376" s="143"/>
      <c r="E376" s="144"/>
      <c r="F376" s="144"/>
      <c r="G376" s="144"/>
      <c r="J376" s="44"/>
      <c r="K376" s="65"/>
      <c r="L376" s="145"/>
      <c r="M376" s="44"/>
      <c r="N376" s="44"/>
    </row>
    <row r="377" spans="1:14" ht="21.6">
      <c r="A377" s="283"/>
      <c r="B377" s="228"/>
      <c r="C377" s="231"/>
      <c r="D377" s="143"/>
      <c r="E377" s="144"/>
      <c r="F377" s="144"/>
      <c r="G377" s="144"/>
      <c r="J377" s="44"/>
      <c r="K377" s="65"/>
      <c r="L377" s="145"/>
      <c r="M377" s="44"/>
      <c r="N377" s="44"/>
    </row>
    <row r="378" spans="1:14" ht="21.6">
      <c r="A378" s="283"/>
      <c r="B378" s="228"/>
      <c r="C378" s="231"/>
      <c r="D378" s="143"/>
      <c r="E378" s="144"/>
      <c r="F378" s="144"/>
      <c r="G378" s="144"/>
      <c r="J378" s="44"/>
      <c r="K378" s="65"/>
      <c r="L378" s="145"/>
      <c r="M378" s="44"/>
      <c r="N378" s="44"/>
    </row>
    <row r="379" spans="1:14" ht="21.6">
      <c r="A379" s="283"/>
      <c r="B379" s="228"/>
      <c r="C379" s="231"/>
      <c r="D379" s="143"/>
      <c r="E379" s="144"/>
      <c r="F379" s="144"/>
      <c r="G379" s="144"/>
      <c r="J379" s="44"/>
      <c r="K379" s="65"/>
      <c r="L379" s="145"/>
      <c r="M379" s="44"/>
      <c r="N379" s="44"/>
    </row>
    <row r="380" spans="1:14" ht="21.6">
      <c r="A380" s="283"/>
      <c r="B380" s="228"/>
      <c r="C380" s="231"/>
      <c r="D380" s="143"/>
      <c r="E380" s="144"/>
      <c r="F380" s="144"/>
      <c r="G380" s="144"/>
      <c r="J380" s="44"/>
      <c r="K380" s="65"/>
      <c r="L380" s="145"/>
      <c r="M380" s="44"/>
      <c r="N380" s="44"/>
    </row>
    <row r="381" spans="1:14" ht="21.6">
      <c r="A381" s="283"/>
      <c r="B381" s="228"/>
      <c r="C381" s="231"/>
      <c r="D381" s="143"/>
      <c r="E381" s="144"/>
      <c r="F381" s="144"/>
      <c r="G381" s="144"/>
      <c r="J381" s="44"/>
      <c r="K381" s="65"/>
      <c r="L381" s="145"/>
      <c r="M381" s="44"/>
      <c r="N381" s="44"/>
    </row>
    <row r="382" spans="1:14" ht="21.6">
      <c r="A382" s="283"/>
      <c r="B382" s="228"/>
      <c r="C382" s="231"/>
      <c r="D382" s="143"/>
      <c r="E382" s="144"/>
      <c r="F382" s="144"/>
      <c r="G382" s="144"/>
      <c r="J382" s="44"/>
      <c r="K382" s="65"/>
      <c r="L382" s="145"/>
      <c r="M382" s="44"/>
      <c r="N382" s="44"/>
    </row>
    <row r="383" spans="1:14" ht="21.6">
      <c r="A383" s="283"/>
      <c r="B383" s="228"/>
      <c r="C383" s="231"/>
      <c r="D383" s="143"/>
      <c r="E383" s="144"/>
      <c r="F383" s="144"/>
      <c r="G383" s="144"/>
      <c r="J383" s="44"/>
      <c r="K383" s="65"/>
      <c r="L383" s="145"/>
      <c r="M383" s="44"/>
      <c r="N383" s="44"/>
    </row>
    <row r="384" spans="1:14" ht="21.6">
      <c r="A384" s="283"/>
      <c r="B384" s="228"/>
      <c r="C384" s="231"/>
      <c r="D384" s="143"/>
      <c r="E384" s="144"/>
      <c r="F384" s="144"/>
      <c r="G384" s="144"/>
      <c r="J384" s="44"/>
      <c r="K384" s="65"/>
      <c r="L384" s="145"/>
      <c r="M384" s="44"/>
      <c r="N384" s="44"/>
    </row>
    <row r="385" spans="1:14" ht="21.6">
      <c r="A385" s="283"/>
      <c r="B385" s="228"/>
      <c r="C385" s="231"/>
      <c r="D385" s="143"/>
      <c r="E385" s="144"/>
      <c r="F385" s="144"/>
      <c r="G385" s="144"/>
      <c r="J385" s="44"/>
      <c r="K385" s="65"/>
      <c r="L385" s="145"/>
      <c r="M385" s="44"/>
      <c r="N385" s="44"/>
    </row>
    <row r="386" spans="1:14" ht="21.6">
      <c r="A386" s="283"/>
      <c r="B386" s="228"/>
      <c r="C386" s="231"/>
      <c r="D386" s="143"/>
      <c r="E386" s="144"/>
      <c r="F386" s="144"/>
      <c r="G386" s="144"/>
      <c r="J386" s="44"/>
      <c r="K386" s="65"/>
      <c r="L386" s="145"/>
      <c r="M386" s="44"/>
      <c r="N386" s="44"/>
    </row>
    <row r="387" spans="1:14" ht="21.6">
      <c r="A387" s="283"/>
      <c r="B387" s="228"/>
      <c r="C387" s="231"/>
      <c r="D387" s="143"/>
      <c r="E387" s="144"/>
      <c r="F387" s="144"/>
      <c r="G387" s="144"/>
      <c r="J387" s="44"/>
      <c r="K387" s="65"/>
      <c r="L387" s="145"/>
      <c r="M387" s="44"/>
      <c r="N387" s="44"/>
    </row>
    <row r="388" spans="1:14" ht="21.6">
      <c r="A388" s="283"/>
      <c r="B388" s="228"/>
      <c r="C388" s="231"/>
      <c r="D388" s="143"/>
      <c r="E388" s="144"/>
      <c r="F388" s="144"/>
      <c r="G388" s="144"/>
      <c r="J388" s="44"/>
      <c r="K388" s="65"/>
      <c r="L388" s="145"/>
      <c r="M388" s="44"/>
      <c r="N388" s="44"/>
    </row>
    <row r="389" spans="1:14" ht="21.6">
      <c r="A389" s="283"/>
      <c r="B389" s="228"/>
      <c r="C389" s="231"/>
      <c r="D389" s="143"/>
      <c r="E389" s="144"/>
      <c r="F389" s="144"/>
      <c r="G389" s="144"/>
      <c r="J389" s="44"/>
      <c r="K389" s="65"/>
      <c r="L389" s="145"/>
      <c r="M389" s="44"/>
      <c r="N389" s="44"/>
    </row>
    <row r="390" spans="1:14" ht="21.6">
      <c r="A390" s="283"/>
      <c r="B390" s="228"/>
      <c r="C390" s="231"/>
      <c r="D390" s="143"/>
      <c r="E390" s="144"/>
      <c r="F390" s="144"/>
      <c r="G390" s="144"/>
      <c r="J390" s="44"/>
      <c r="K390" s="65"/>
      <c r="L390" s="145"/>
      <c r="M390" s="44"/>
      <c r="N390" s="44"/>
    </row>
    <row r="391" spans="1:14" ht="21.6">
      <c r="A391" s="283"/>
      <c r="B391" s="228"/>
      <c r="C391" s="231"/>
      <c r="D391" s="143"/>
      <c r="E391" s="144"/>
      <c r="F391" s="144"/>
      <c r="G391" s="144"/>
      <c r="J391" s="44"/>
      <c r="K391" s="65"/>
      <c r="L391" s="145"/>
      <c r="M391" s="44"/>
      <c r="N391" s="44"/>
    </row>
    <row r="392" spans="1:14" ht="21.6">
      <c r="A392" s="283"/>
      <c r="B392" s="228"/>
      <c r="C392" s="231"/>
      <c r="D392" s="143"/>
      <c r="E392" s="144"/>
      <c r="F392" s="144"/>
      <c r="G392" s="144"/>
      <c r="J392" s="44"/>
      <c r="K392" s="65"/>
      <c r="L392" s="145"/>
      <c r="M392" s="44"/>
      <c r="N392" s="44"/>
    </row>
    <row r="393" spans="1:14" ht="21.6">
      <c r="A393" s="283"/>
      <c r="B393" s="228"/>
      <c r="C393" s="231"/>
      <c r="D393" s="143"/>
      <c r="E393" s="144"/>
      <c r="F393" s="144"/>
      <c r="G393" s="144"/>
      <c r="J393" s="44"/>
      <c r="K393" s="65"/>
      <c r="L393" s="145"/>
      <c r="M393" s="44"/>
      <c r="N393" s="44"/>
    </row>
    <row r="394" spans="1:14" ht="21.6">
      <c r="A394" s="283"/>
      <c r="B394" s="228"/>
      <c r="C394" s="231"/>
      <c r="D394" s="143"/>
      <c r="E394" s="144"/>
      <c r="F394" s="144"/>
      <c r="G394" s="144"/>
      <c r="J394" s="44"/>
      <c r="K394" s="65"/>
      <c r="L394" s="145"/>
      <c r="M394" s="44"/>
      <c r="N394" s="44"/>
    </row>
    <row r="395" spans="1:14" ht="21.6">
      <c r="A395" s="283"/>
      <c r="B395" s="228"/>
      <c r="C395" s="231"/>
      <c r="D395" s="143"/>
      <c r="E395" s="144"/>
      <c r="F395" s="144"/>
      <c r="G395" s="144"/>
      <c r="J395" s="44"/>
      <c r="K395" s="65"/>
      <c r="L395" s="145"/>
      <c r="M395" s="44"/>
      <c r="N395" s="44"/>
    </row>
    <row r="396" spans="1:14" ht="21.6">
      <c r="A396" s="283"/>
      <c r="B396" s="228"/>
      <c r="C396" s="231"/>
      <c r="D396" s="143"/>
      <c r="E396" s="144"/>
      <c r="F396" s="144"/>
      <c r="G396" s="144"/>
      <c r="J396" s="44"/>
      <c r="K396" s="65"/>
      <c r="L396" s="145"/>
      <c r="M396" s="44"/>
      <c r="N396" s="44"/>
    </row>
    <row r="397" spans="1:14" ht="21.6">
      <c r="A397" s="283"/>
      <c r="B397" s="228"/>
      <c r="C397" s="231"/>
      <c r="D397" s="143"/>
      <c r="E397" s="144"/>
      <c r="F397" s="144"/>
      <c r="G397" s="144"/>
      <c r="J397" s="44"/>
      <c r="K397" s="65"/>
      <c r="L397" s="145"/>
      <c r="M397" s="44"/>
      <c r="N397" s="44"/>
    </row>
    <row r="398" spans="1:14" ht="21.6">
      <c r="A398" s="283"/>
      <c r="B398" s="228"/>
      <c r="C398" s="231"/>
      <c r="D398" s="143"/>
      <c r="E398" s="144"/>
      <c r="F398" s="144"/>
      <c r="G398" s="144"/>
      <c r="J398" s="44"/>
      <c r="K398" s="65"/>
      <c r="L398" s="145"/>
      <c r="M398" s="44"/>
      <c r="N398" s="44"/>
    </row>
    <row r="399" spans="1:14" ht="21.6">
      <c r="A399" s="283"/>
      <c r="B399" s="228"/>
      <c r="C399" s="231"/>
      <c r="D399" s="143"/>
      <c r="E399" s="144"/>
      <c r="F399" s="144"/>
      <c r="G399" s="144"/>
      <c r="J399" s="44"/>
      <c r="K399" s="65"/>
      <c r="L399" s="145"/>
      <c r="M399" s="44"/>
      <c r="N399" s="44"/>
    </row>
    <row r="400" spans="1:14" ht="21.6">
      <c r="A400" s="283"/>
      <c r="B400" s="228"/>
      <c r="C400" s="231"/>
      <c r="D400" s="143"/>
      <c r="E400" s="144"/>
      <c r="F400" s="144"/>
      <c r="G400" s="144"/>
      <c r="J400" s="44"/>
      <c r="K400" s="65"/>
      <c r="L400" s="145"/>
      <c r="M400" s="44"/>
      <c r="N400" s="44"/>
    </row>
    <row r="401" spans="1:14" ht="21.6">
      <c r="A401" s="283"/>
      <c r="B401" s="228"/>
      <c r="C401" s="231"/>
      <c r="D401" s="143"/>
      <c r="E401" s="144"/>
      <c r="F401" s="144"/>
      <c r="G401" s="144"/>
      <c r="J401" s="44"/>
      <c r="K401" s="65"/>
      <c r="L401" s="145"/>
      <c r="M401" s="44"/>
      <c r="N401" s="44"/>
    </row>
    <row r="402" spans="1:14" ht="21.6">
      <c r="A402" s="283"/>
      <c r="B402" s="228"/>
      <c r="C402" s="231"/>
      <c r="D402" s="143"/>
      <c r="E402" s="144"/>
      <c r="F402" s="144"/>
      <c r="G402" s="144"/>
      <c r="J402" s="44"/>
      <c r="K402" s="65"/>
      <c r="L402" s="145"/>
      <c r="M402" s="44"/>
      <c r="N402" s="44"/>
    </row>
    <row r="403" spans="1:14" ht="21.6">
      <c r="A403" s="283"/>
      <c r="B403" s="228"/>
      <c r="C403" s="231"/>
      <c r="D403" s="143"/>
      <c r="E403" s="144"/>
      <c r="F403" s="144"/>
      <c r="G403" s="144"/>
      <c r="J403" s="44"/>
      <c r="K403" s="65"/>
      <c r="L403" s="145"/>
      <c r="M403" s="44"/>
      <c r="N403" s="44"/>
    </row>
    <row r="404" spans="1:14" ht="21.6">
      <c r="A404" s="283"/>
      <c r="B404" s="228"/>
      <c r="C404" s="231"/>
      <c r="D404" s="143"/>
      <c r="E404" s="144"/>
      <c r="F404" s="144"/>
      <c r="G404" s="144"/>
      <c r="J404" s="44"/>
      <c r="K404" s="65"/>
      <c r="L404" s="145"/>
      <c r="M404" s="44"/>
      <c r="N404" s="44"/>
    </row>
    <row r="405" spans="1:14" ht="21.6">
      <c r="A405" s="283"/>
      <c r="B405" s="228"/>
      <c r="C405" s="231"/>
      <c r="D405" s="143"/>
      <c r="E405" s="144"/>
      <c r="F405" s="144"/>
      <c r="G405" s="144"/>
      <c r="J405" s="44"/>
      <c r="K405" s="65"/>
      <c r="L405" s="145"/>
      <c r="M405" s="44"/>
      <c r="N405" s="44"/>
    </row>
    <row r="406" spans="1:14" ht="21.6">
      <c r="A406" s="283"/>
      <c r="B406" s="228"/>
      <c r="C406" s="231"/>
      <c r="D406" s="143"/>
      <c r="E406" s="144"/>
      <c r="F406" s="144"/>
      <c r="G406" s="144"/>
      <c r="J406" s="44"/>
      <c r="K406" s="65"/>
      <c r="L406" s="145"/>
      <c r="M406" s="44"/>
      <c r="N406" s="44"/>
    </row>
    <row r="407" spans="1:14" ht="21.6">
      <c r="A407" s="283"/>
      <c r="B407" s="228"/>
      <c r="C407" s="231"/>
      <c r="D407" s="143"/>
      <c r="E407" s="144"/>
      <c r="F407" s="144"/>
      <c r="G407" s="144"/>
      <c r="J407" s="44"/>
      <c r="K407" s="65"/>
      <c r="L407" s="145"/>
      <c r="M407" s="44"/>
      <c r="N407" s="44"/>
    </row>
    <row r="408" spans="1:14" ht="21.6">
      <c r="A408" s="283"/>
      <c r="B408" s="228"/>
      <c r="C408" s="231"/>
      <c r="D408" s="143"/>
      <c r="E408" s="144"/>
      <c r="F408" s="144"/>
      <c r="G408" s="144"/>
      <c r="J408" s="44"/>
      <c r="K408" s="65"/>
      <c r="L408" s="145"/>
      <c r="M408" s="44"/>
      <c r="N408" s="44"/>
    </row>
    <row r="409" spans="1:14" ht="21.6">
      <c r="A409" s="283"/>
      <c r="B409" s="228"/>
      <c r="C409" s="231"/>
      <c r="D409" s="143"/>
      <c r="E409" s="144"/>
      <c r="F409" s="144"/>
      <c r="G409" s="144"/>
      <c r="J409" s="44"/>
      <c r="K409" s="65"/>
      <c r="L409" s="145"/>
      <c r="M409" s="44"/>
      <c r="N409" s="44"/>
    </row>
    <row r="410" spans="1:14" ht="21.6">
      <c r="A410" s="283"/>
      <c r="B410" s="228"/>
      <c r="C410" s="231"/>
      <c r="D410" s="143"/>
      <c r="E410" s="144"/>
      <c r="F410" s="144"/>
      <c r="G410" s="144"/>
      <c r="J410" s="44"/>
      <c r="K410" s="65"/>
      <c r="L410" s="145"/>
      <c r="M410" s="44"/>
      <c r="N410" s="44"/>
    </row>
    <row r="411" spans="1:14" ht="21.6">
      <c r="A411" s="283"/>
      <c r="B411" s="228"/>
      <c r="C411" s="231"/>
      <c r="D411" s="143"/>
      <c r="E411" s="144"/>
      <c r="F411" s="144"/>
      <c r="G411" s="144"/>
      <c r="J411" s="44"/>
      <c r="K411" s="65"/>
      <c r="L411" s="145"/>
      <c r="M411" s="44"/>
      <c r="N411" s="44"/>
    </row>
    <row r="412" spans="1:14" ht="21.6">
      <c r="A412" s="283"/>
      <c r="B412" s="228"/>
      <c r="C412" s="231"/>
      <c r="D412" s="143"/>
      <c r="E412" s="144"/>
      <c r="F412" s="144"/>
      <c r="G412" s="144"/>
      <c r="J412" s="44"/>
      <c r="K412" s="65"/>
      <c r="L412" s="145"/>
      <c r="M412" s="44"/>
      <c r="N412" s="44"/>
    </row>
    <row r="413" spans="1:14" ht="21.6">
      <c r="A413" s="283"/>
      <c r="B413" s="228"/>
      <c r="C413" s="231"/>
      <c r="D413" s="143"/>
      <c r="E413" s="144"/>
      <c r="F413" s="144"/>
      <c r="G413" s="144"/>
      <c r="J413" s="44"/>
      <c r="K413" s="65"/>
      <c r="L413" s="145"/>
      <c r="M413" s="44"/>
      <c r="N413" s="44"/>
    </row>
    <row r="414" spans="1:14" ht="21.6">
      <c r="A414" s="283"/>
      <c r="B414" s="228"/>
      <c r="C414" s="231"/>
      <c r="D414" s="143"/>
      <c r="E414" s="144"/>
      <c r="F414" s="144"/>
      <c r="G414" s="144"/>
      <c r="J414" s="44"/>
      <c r="K414" s="65"/>
      <c r="L414" s="145"/>
      <c r="M414" s="44"/>
      <c r="N414" s="44"/>
    </row>
    <row r="415" spans="1:14" ht="21.6">
      <c r="A415" s="283"/>
      <c r="B415" s="228"/>
      <c r="C415" s="231"/>
      <c r="D415" s="143"/>
      <c r="E415" s="144"/>
      <c r="F415" s="144"/>
      <c r="G415" s="144"/>
      <c r="J415" s="44"/>
      <c r="K415" s="65"/>
      <c r="L415" s="145"/>
      <c r="M415" s="44"/>
      <c r="N415" s="44"/>
    </row>
    <row r="416" spans="1:14" ht="21.6">
      <c r="A416" s="283"/>
      <c r="B416" s="228"/>
      <c r="C416" s="231"/>
      <c r="D416" s="143"/>
      <c r="E416" s="144"/>
      <c r="F416" s="144"/>
      <c r="G416" s="144"/>
      <c r="J416" s="44"/>
      <c r="K416" s="65"/>
      <c r="L416" s="145"/>
      <c r="M416" s="44"/>
      <c r="N416" s="44"/>
    </row>
    <row r="417" spans="1:14" ht="21.6">
      <c r="A417" s="283"/>
      <c r="B417" s="228"/>
      <c r="C417" s="231"/>
      <c r="D417" s="143"/>
      <c r="E417" s="144"/>
      <c r="F417" s="144"/>
      <c r="G417" s="144"/>
      <c r="J417" s="44"/>
      <c r="K417" s="65"/>
      <c r="L417" s="145"/>
      <c r="M417" s="44"/>
      <c r="N417" s="44"/>
    </row>
    <row r="418" spans="1:14" ht="21.6">
      <c r="A418" s="283"/>
      <c r="B418" s="228"/>
      <c r="C418" s="231"/>
      <c r="D418" s="143"/>
      <c r="E418" s="144"/>
      <c r="F418" s="144"/>
      <c r="G418" s="144"/>
      <c r="J418" s="44"/>
      <c r="K418" s="65"/>
      <c r="L418" s="145"/>
      <c r="M418" s="44"/>
      <c r="N418" s="44"/>
    </row>
    <row r="419" spans="1:14" ht="21.6">
      <c r="A419" s="283"/>
      <c r="B419" s="228"/>
      <c r="C419" s="231"/>
      <c r="D419" s="143"/>
      <c r="E419" s="144"/>
      <c r="F419" s="144"/>
      <c r="G419" s="144"/>
      <c r="J419" s="44"/>
      <c r="K419" s="65"/>
      <c r="L419" s="145"/>
      <c r="M419" s="44"/>
      <c r="N419" s="44"/>
    </row>
    <row r="420" spans="1:14" ht="21.6">
      <c r="A420" s="283"/>
      <c r="B420" s="228"/>
      <c r="C420" s="231"/>
      <c r="D420" s="143"/>
      <c r="E420" s="144"/>
      <c r="F420" s="144"/>
      <c r="G420" s="144"/>
      <c r="J420" s="44"/>
      <c r="K420" s="65"/>
      <c r="L420" s="145"/>
      <c r="M420" s="44"/>
      <c r="N420" s="44"/>
    </row>
    <row r="421" spans="1:14" ht="21.6">
      <c r="A421" s="283"/>
      <c r="B421" s="228"/>
      <c r="C421" s="231"/>
      <c r="D421" s="143"/>
      <c r="E421" s="144"/>
      <c r="F421" s="144"/>
      <c r="G421" s="144"/>
      <c r="J421" s="44"/>
      <c r="K421" s="65"/>
      <c r="L421" s="145"/>
      <c r="M421" s="44"/>
      <c r="N421" s="44"/>
    </row>
    <row r="422" spans="1:14" ht="21.6">
      <c r="A422" s="283"/>
      <c r="B422" s="228"/>
      <c r="C422" s="231"/>
      <c r="D422" s="143"/>
      <c r="E422" s="144"/>
      <c r="F422" s="144"/>
      <c r="G422" s="144"/>
      <c r="J422" s="44"/>
      <c r="K422" s="65"/>
      <c r="L422" s="145"/>
      <c r="M422" s="44"/>
      <c r="N422" s="44"/>
    </row>
    <row r="423" spans="1:14" ht="21.6">
      <c r="A423" s="283"/>
      <c r="B423" s="228"/>
      <c r="C423" s="231"/>
      <c r="D423" s="143"/>
      <c r="E423" s="144"/>
      <c r="F423" s="144"/>
      <c r="G423" s="144"/>
      <c r="J423" s="44"/>
      <c r="K423" s="65"/>
      <c r="L423" s="145"/>
      <c r="M423" s="44"/>
      <c r="N423" s="44"/>
    </row>
    <row r="424" spans="1:14" ht="21.6">
      <c r="A424" s="283"/>
      <c r="B424" s="228"/>
      <c r="C424" s="231"/>
      <c r="D424" s="143"/>
      <c r="E424" s="144"/>
      <c r="F424" s="144"/>
      <c r="G424" s="144"/>
      <c r="J424" s="44"/>
      <c r="K424" s="65"/>
      <c r="L424" s="145"/>
      <c r="M424" s="44"/>
      <c r="N424" s="44"/>
    </row>
    <row r="425" spans="1:14" ht="21.6">
      <c r="A425" s="283"/>
      <c r="B425" s="228"/>
      <c r="C425" s="231"/>
      <c r="D425" s="143"/>
      <c r="E425" s="144"/>
      <c r="F425" s="144"/>
      <c r="G425" s="144"/>
      <c r="J425" s="44"/>
      <c r="K425" s="65"/>
      <c r="L425" s="145"/>
      <c r="M425" s="44"/>
      <c r="N425" s="44"/>
    </row>
    <row r="426" spans="1:14" ht="21.6">
      <c r="A426" s="283"/>
      <c r="B426" s="228"/>
      <c r="C426" s="231"/>
      <c r="D426" s="143"/>
      <c r="E426" s="144"/>
      <c r="F426" s="144"/>
      <c r="G426" s="144"/>
      <c r="J426" s="44"/>
      <c r="K426" s="65"/>
      <c r="L426" s="145"/>
      <c r="M426" s="44"/>
      <c r="N426" s="44"/>
    </row>
    <row r="427" spans="1:14" ht="21.6">
      <c r="A427" s="283"/>
      <c r="B427" s="228"/>
      <c r="C427" s="231"/>
      <c r="D427" s="143"/>
      <c r="E427" s="144"/>
      <c r="F427" s="144"/>
      <c r="G427" s="144"/>
      <c r="J427" s="44"/>
      <c r="K427" s="65"/>
      <c r="L427" s="145"/>
      <c r="M427" s="44"/>
      <c r="N427" s="44"/>
    </row>
    <row r="428" spans="1:14" ht="21.6">
      <c r="A428" s="283"/>
      <c r="B428" s="228"/>
      <c r="C428" s="231"/>
      <c r="D428" s="143"/>
      <c r="E428" s="144"/>
      <c r="F428" s="144"/>
      <c r="G428" s="144"/>
      <c r="J428" s="44"/>
      <c r="K428" s="65"/>
      <c r="L428" s="145"/>
      <c r="M428" s="44"/>
      <c r="N428" s="44"/>
    </row>
    <row r="429" spans="1:14" ht="21.6">
      <c r="A429" s="283"/>
      <c r="B429" s="228"/>
      <c r="C429" s="231"/>
      <c r="D429" s="143"/>
      <c r="E429" s="144"/>
      <c r="F429" s="144"/>
      <c r="G429" s="144"/>
      <c r="J429" s="44"/>
      <c r="K429" s="65"/>
      <c r="L429" s="145"/>
      <c r="M429" s="44"/>
      <c r="N429" s="44"/>
    </row>
    <row r="430" spans="1:14" ht="21.6">
      <c r="A430" s="283"/>
      <c r="B430" s="228"/>
      <c r="C430" s="231"/>
      <c r="D430" s="143"/>
      <c r="E430" s="144"/>
      <c r="F430" s="144"/>
      <c r="G430" s="144"/>
      <c r="J430" s="44"/>
      <c r="K430" s="65"/>
      <c r="L430" s="145"/>
      <c r="M430" s="44"/>
      <c r="N430" s="44"/>
    </row>
    <row r="431" spans="1:14" ht="21.6">
      <c r="A431" s="283"/>
      <c r="B431" s="228"/>
      <c r="C431" s="231"/>
      <c r="D431" s="143"/>
      <c r="E431" s="144"/>
      <c r="F431" s="144"/>
      <c r="G431" s="144"/>
      <c r="J431" s="44"/>
      <c r="K431" s="65"/>
      <c r="L431" s="145"/>
      <c r="M431" s="44"/>
      <c r="N431" s="44"/>
    </row>
    <row r="432" spans="1:14" ht="21.6">
      <c r="A432" s="283"/>
      <c r="B432" s="228"/>
      <c r="C432" s="231"/>
      <c r="D432" s="143"/>
      <c r="E432" s="144"/>
      <c r="F432" s="144"/>
      <c r="G432" s="144"/>
      <c r="J432" s="44"/>
      <c r="K432" s="65"/>
      <c r="L432" s="145"/>
      <c r="M432" s="44"/>
      <c r="N432" s="44"/>
    </row>
    <row r="433" spans="1:14" ht="21.6">
      <c r="A433" s="283"/>
      <c r="B433" s="228"/>
      <c r="C433" s="231"/>
      <c r="D433" s="143"/>
      <c r="E433" s="144"/>
      <c r="F433" s="144"/>
      <c r="G433" s="144"/>
      <c r="J433" s="44"/>
      <c r="K433" s="65"/>
      <c r="L433" s="145"/>
      <c r="M433" s="44"/>
      <c r="N433" s="44"/>
    </row>
    <row r="434" spans="1:14" ht="21.6">
      <c r="A434" s="283"/>
      <c r="B434" s="228"/>
      <c r="C434" s="231"/>
      <c r="D434" s="143"/>
      <c r="E434" s="144"/>
      <c r="F434" s="144"/>
      <c r="G434" s="144"/>
      <c r="J434" s="44"/>
      <c r="K434" s="65"/>
      <c r="L434" s="145"/>
      <c r="M434" s="44"/>
      <c r="N434" s="44"/>
    </row>
    <row r="435" spans="1:14" ht="21.6">
      <c r="A435" s="283"/>
      <c r="B435" s="228"/>
      <c r="C435" s="231"/>
      <c r="D435" s="143"/>
      <c r="E435" s="144"/>
      <c r="F435" s="144"/>
      <c r="G435" s="144"/>
      <c r="J435" s="44"/>
      <c r="K435" s="65"/>
      <c r="L435" s="145"/>
      <c r="M435" s="44"/>
      <c r="N435" s="44"/>
    </row>
    <row r="436" spans="1:14" ht="21.6">
      <c r="A436" s="283"/>
      <c r="B436" s="228"/>
      <c r="C436" s="231"/>
      <c r="D436" s="143"/>
      <c r="E436" s="144"/>
      <c r="F436" s="144"/>
      <c r="G436" s="144"/>
      <c r="J436" s="44"/>
      <c r="K436" s="65"/>
      <c r="L436" s="145"/>
      <c r="M436" s="44"/>
      <c r="N436" s="44"/>
    </row>
    <row r="437" spans="1:14" ht="21.6">
      <c r="A437" s="283"/>
      <c r="B437" s="228"/>
      <c r="C437" s="231"/>
      <c r="D437" s="143"/>
      <c r="E437" s="144"/>
      <c r="F437" s="144"/>
      <c r="G437" s="144"/>
      <c r="J437" s="44"/>
      <c r="K437" s="65"/>
      <c r="L437" s="145"/>
      <c r="M437" s="44"/>
      <c r="N437" s="44"/>
    </row>
    <row r="438" spans="1:14" ht="21.6">
      <c r="A438" s="283"/>
      <c r="B438" s="228"/>
      <c r="C438" s="231"/>
      <c r="D438" s="143"/>
      <c r="E438" s="144"/>
      <c r="F438" s="144"/>
      <c r="G438" s="144"/>
      <c r="J438" s="44"/>
      <c r="K438" s="65"/>
      <c r="L438" s="145"/>
      <c r="M438" s="44"/>
      <c r="N438" s="44"/>
    </row>
    <row r="439" spans="1:14" ht="21.6">
      <c r="A439" s="283"/>
      <c r="B439" s="228"/>
      <c r="C439" s="231"/>
      <c r="D439" s="143"/>
      <c r="E439" s="144"/>
      <c r="F439" s="144"/>
      <c r="G439" s="144"/>
      <c r="J439" s="44"/>
      <c r="K439" s="65"/>
      <c r="L439" s="145"/>
      <c r="M439" s="44"/>
      <c r="N439" s="44"/>
    </row>
    <row r="440" spans="1:14" ht="21.6">
      <c r="A440" s="283"/>
      <c r="B440" s="228"/>
      <c r="C440" s="231"/>
      <c r="D440" s="143"/>
      <c r="E440" s="144"/>
      <c r="F440" s="144"/>
      <c r="G440" s="144"/>
      <c r="J440" s="44"/>
      <c r="K440" s="65"/>
      <c r="L440" s="145"/>
      <c r="M440" s="44"/>
      <c r="N440" s="44"/>
    </row>
    <row r="441" spans="1:14" ht="21.6">
      <c r="A441" s="283"/>
      <c r="B441" s="228"/>
      <c r="C441" s="231"/>
      <c r="D441" s="143"/>
      <c r="E441" s="144"/>
      <c r="F441" s="144"/>
      <c r="G441" s="144"/>
      <c r="J441" s="44"/>
      <c r="K441" s="65"/>
      <c r="L441" s="145"/>
      <c r="M441" s="44"/>
      <c r="N441" s="44"/>
    </row>
    <row r="442" spans="1:14" ht="21.6">
      <c r="A442" s="283"/>
      <c r="B442" s="228"/>
      <c r="C442" s="231"/>
      <c r="D442" s="143"/>
      <c r="E442" s="144"/>
      <c r="F442" s="144"/>
      <c r="G442" s="144"/>
      <c r="J442" s="44"/>
      <c r="K442" s="65"/>
      <c r="L442" s="145"/>
      <c r="M442" s="44"/>
      <c r="N442" s="44"/>
    </row>
    <row r="443" spans="1:14" ht="21.6">
      <c r="A443" s="283"/>
      <c r="B443" s="228"/>
      <c r="C443" s="231"/>
      <c r="D443" s="143"/>
      <c r="E443" s="144"/>
      <c r="F443" s="144"/>
      <c r="G443" s="144"/>
      <c r="J443" s="44"/>
      <c r="K443" s="65"/>
      <c r="L443" s="145"/>
      <c r="M443" s="44"/>
      <c r="N443" s="44"/>
    </row>
    <row r="444" spans="1:14" ht="21.6">
      <c r="A444" s="283"/>
      <c r="B444" s="228"/>
      <c r="C444" s="231"/>
      <c r="D444" s="143"/>
      <c r="E444" s="144"/>
      <c r="F444" s="144"/>
      <c r="G444" s="144"/>
      <c r="J444" s="44"/>
      <c r="K444" s="65"/>
      <c r="L444" s="145"/>
      <c r="M444" s="44"/>
      <c r="N444" s="44"/>
    </row>
    <row r="445" spans="1:14" ht="21.6">
      <c r="A445" s="283"/>
      <c r="B445" s="228"/>
      <c r="C445" s="231"/>
      <c r="D445" s="143"/>
      <c r="E445" s="144"/>
      <c r="F445" s="144"/>
      <c r="G445" s="144"/>
      <c r="J445" s="44"/>
      <c r="K445" s="65"/>
      <c r="L445" s="145"/>
      <c r="M445" s="44"/>
      <c r="N445" s="44"/>
    </row>
    <row r="446" spans="1:14" ht="21.6">
      <c r="A446" s="283"/>
      <c r="B446" s="228"/>
      <c r="C446" s="231"/>
      <c r="D446" s="143"/>
      <c r="E446" s="144"/>
      <c r="F446" s="144"/>
      <c r="G446" s="144"/>
      <c r="J446" s="44"/>
      <c r="K446" s="65"/>
      <c r="L446" s="145"/>
      <c r="M446" s="44"/>
      <c r="N446" s="44"/>
    </row>
    <row r="447" spans="1:14" ht="21.6">
      <c r="A447" s="283"/>
      <c r="B447" s="228"/>
      <c r="C447" s="231"/>
      <c r="D447" s="143"/>
      <c r="E447" s="144"/>
      <c r="F447" s="144"/>
      <c r="G447" s="144"/>
      <c r="J447" s="44"/>
      <c r="K447" s="65"/>
      <c r="L447" s="145"/>
      <c r="M447" s="44"/>
      <c r="N447" s="44"/>
    </row>
    <row r="448" spans="1:14" ht="21.6">
      <c r="A448" s="283"/>
      <c r="B448" s="228"/>
      <c r="C448" s="231"/>
      <c r="D448" s="143"/>
      <c r="E448" s="144"/>
      <c r="F448" s="144"/>
      <c r="G448" s="144"/>
      <c r="J448" s="44"/>
      <c r="K448" s="65"/>
      <c r="L448" s="145"/>
      <c r="M448" s="44"/>
      <c r="N448" s="44"/>
    </row>
    <row r="449" spans="1:14" ht="21.6">
      <c r="A449" s="283"/>
      <c r="B449" s="228"/>
      <c r="C449" s="231"/>
      <c r="D449" s="143"/>
      <c r="E449" s="144"/>
      <c r="F449" s="144"/>
      <c r="G449" s="144"/>
      <c r="J449" s="44"/>
      <c r="K449" s="65"/>
      <c r="L449" s="145"/>
      <c r="M449" s="44"/>
      <c r="N449" s="44"/>
    </row>
    <row r="450" spans="1:14" ht="21.6">
      <c r="A450" s="283"/>
      <c r="B450" s="228"/>
      <c r="C450" s="231"/>
      <c r="D450" s="143"/>
      <c r="E450" s="144"/>
      <c r="F450" s="144"/>
      <c r="G450" s="144"/>
      <c r="J450" s="44"/>
      <c r="K450" s="65"/>
      <c r="L450" s="145"/>
      <c r="M450" s="44"/>
      <c r="N450" s="44"/>
    </row>
    <row r="451" spans="1:14" ht="21.6">
      <c r="A451" s="283"/>
      <c r="B451" s="228"/>
      <c r="C451" s="231"/>
      <c r="D451" s="143"/>
      <c r="E451" s="144"/>
      <c r="F451" s="144"/>
      <c r="G451" s="144"/>
      <c r="J451" s="44"/>
      <c r="K451" s="65"/>
      <c r="L451" s="145"/>
      <c r="M451" s="44"/>
      <c r="N451" s="44"/>
    </row>
    <row r="452" spans="1:14" ht="21.6">
      <c r="A452" s="283"/>
      <c r="B452" s="228"/>
      <c r="C452" s="231"/>
      <c r="D452" s="143"/>
      <c r="E452" s="144"/>
      <c r="F452" s="144"/>
      <c r="G452" s="144"/>
      <c r="J452" s="44"/>
      <c r="K452" s="65"/>
      <c r="L452" s="145"/>
      <c r="M452" s="44"/>
      <c r="N452" s="44"/>
    </row>
    <row r="453" spans="1:14" ht="21.6">
      <c r="A453" s="283"/>
      <c r="B453" s="228"/>
      <c r="C453" s="231"/>
      <c r="D453" s="143"/>
      <c r="E453" s="144"/>
      <c r="F453" s="144"/>
      <c r="G453" s="144"/>
      <c r="J453" s="44"/>
      <c r="K453" s="65"/>
      <c r="L453" s="145"/>
      <c r="M453" s="44"/>
      <c r="N453" s="44"/>
    </row>
    <row r="454" spans="1:14" ht="21.6">
      <c r="A454" s="283"/>
      <c r="B454" s="228"/>
      <c r="C454" s="231"/>
      <c r="D454" s="143"/>
      <c r="E454" s="144"/>
      <c r="F454" s="144"/>
      <c r="G454" s="144"/>
      <c r="J454" s="44"/>
      <c r="K454" s="65"/>
      <c r="L454" s="145"/>
      <c r="M454" s="44"/>
      <c r="N454" s="44"/>
    </row>
    <row r="455" spans="1:14" ht="21.6">
      <c r="A455" s="283"/>
      <c r="B455" s="228"/>
      <c r="C455" s="231"/>
      <c r="D455" s="143"/>
      <c r="E455" s="144"/>
      <c r="F455" s="144"/>
      <c r="G455" s="144"/>
      <c r="J455" s="44"/>
      <c r="K455" s="65"/>
      <c r="L455" s="145"/>
      <c r="M455" s="44"/>
      <c r="N455" s="44"/>
    </row>
    <row r="456" spans="1:14" ht="21.6">
      <c r="A456" s="283"/>
      <c r="B456" s="228"/>
      <c r="C456" s="231"/>
      <c r="D456" s="143"/>
      <c r="E456" s="144"/>
      <c r="F456" s="144"/>
      <c r="G456" s="144"/>
      <c r="J456" s="44"/>
      <c r="K456" s="65"/>
      <c r="L456" s="145"/>
      <c r="M456" s="44"/>
      <c r="N456" s="44"/>
    </row>
    <row r="457" spans="1:14" ht="21.6">
      <c r="A457" s="283"/>
      <c r="B457" s="228"/>
      <c r="C457" s="231"/>
      <c r="D457" s="143"/>
      <c r="E457" s="144"/>
      <c r="F457" s="144"/>
      <c r="G457" s="144"/>
      <c r="J457" s="44"/>
      <c r="K457" s="65"/>
      <c r="L457" s="145"/>
      <c r="M457" s="44"/>
      <c r="N457" s="44"/>
    </row>
    <row r="458" spans="1:14" ht="21.6">
      <c r="A458" s="283"/>
      <c r="B458" s="228"/>
      <c r="C458" s="231"/>
      <c r="D458" s="143"/>
      <c r="E458" s="144"/>
      <c r="F458" s="144"/>
      <c r="G458" s="144"/>
      <c r="J458" s="44"/>
      <c r="K458" s="65"/>
      <c r="L458" s="145"/>
      <c r="M458" s="44"/>
      <c r="N458" s="44"/>
    </row>
    <row r="459" spans="1:14" ht="21.6">
      <c r="A459" s="283"/>
      <c r="B459" s="228"/>
      <c r="C459" s="231"/>
      <c r="D459" s="143"/>
      <c r="E459" s="144"/>
      <c r="F459" s="144"/>
      <c r="G459" s="144"/>
      <c r="J459" s="44"/>
      <c r="K459" s="65"/>
      <c r="L459" s="145"/>
      <c r="M459" s="44"/>
      <c r="N459" s="44"/>
    </row>
    <row r="460" spans="1:14" ht="21.6">
      <c r="A460" s="283"/>
      <c r="B460" s="228"/>
      <c r="C460" s="231"/>
      <c r="D460" s="143"/>
      <c r="E460" s="144"/>
      <c r="F460" s="144"/>
      <c r="G460" s="144"/>
      <c r="J460" s="44"/>
      <c r="K460" s="65"/>
      <c r="L460" s="145"/>
      <c r="M460" s="44"/>
      <c r="N460" s="44"/>
    </row>
    <row r="461" spans="1:14" ht="21.6">
      <c r="A461" s="283"/>
      <c r="B461" s="228"/>
      <c r="C461" s="231"/>
      <c r="D461" s="143"/>
      <c r="E461" s="144"/>
      <c r="F461" s="144"/>
      <c r="G461" s="144"/>
      <c r="J461" s="44"/>
      <c r="K461" s="65"/>
      <c r="L461" s="145"/>
      <c r="M461" s="44"/>
      <c r="N461" s="44"/>
    </row>
    <row r="462" spans="1:14" ht="21.6">
      <c r="A462" s="283"/>
      <c r="B462" s="228"/>
      <c r="C462" s="231"/>
      <c r="D462" s="143"/>
      <c r="E462" s="144"/>
      <c r="F462" s="144"/>
      <c r="G462" s="144"/>
      <c r="J462" s="44"/>
      <c r="K462" s="65"/>
      <c r="L462" s="145"/>
      <c r="M462" s="44"/>
      <c r="N462" s="44"/>
    </row>
    <row r="463" spans="1:14" ht="21.6">
      <c r="A463" s="283"/>
      <c r="B463" s="228"/>
      <c r="C463" s="231"/>
      <c r="D463" s="143"/>
      <c r="E463" s="144"/>
      <c r="F463" s="144"/>
      <c r="G463" s="144"/>
      <c r="J463" s="44"/>
      <c r="K463" s="65"/>
      <c r="L463" s="145"/>
      <c r="M463" s="44"/>
      <c r="N463" s="44"/>
    </row>
    <row r="464" spans="1:14" ht="21.6">
      <c r="A464" s="283"/>
      <c r="B464" s="228"/>
      <c r="C464" s="231"/>
      <c r="D464" s="143"/>
      <c r="E464" s="144"/>
      <c r="F464" s="144"/>
      <c r="G464" s="144"/>
      <c r="J464" s="44"/>
      <c r="K464" s="65"/>
      <c r="L464" s="145"/>
      <c r="M464" s="44"/>
      <c r="N464" s="44"/>
    </row>
    <row r="465" spans="1:14" ht="21.6">
      <c r="A465" s="283"/>
      <c r="B465" s="228"/>
      <c r="C465" s="231"/>
      <c r="D465" s="143"/>
      <c r="E465" s="144"/>
      <c r="F465" s="144"/>
      <c r="G465" s="144"/>
      <c r="J465" s="44"/>
      <c r="K465" s="65"/>
      <c r="L465" s="145"/>
      <c r="M465" s="44"/>
      <c r="N465" s="44"/>
    </row>
    <row r="466" spans="1:14" ht="21.6">
      <c r="A466" s="283"/>
      <c r="B466" s="228"/>
      <c r="C466" s="231"/>
      <c r="D466" s="143"/>
      <c r="E466" s="144"/>
      <c r="F466" s="144"/>
      <c r="G466" s="144"/>
      <c r="J466" s="44"/>
      <c r="K466" s="65"/>
      <c r="L466" s="145"/>
      <c r="M466" s="44"/>
      <c r="N466" s="44"/>
    </row>
    <row r="467" spans="1:14" ht="21.6">
      <c r="A467" s="283"/>
      <c r="B467" s="228"/>
      <c r="C467" s="231"/>
      <c r="D467" s="143"/>
      <c r="E467" s="144"/>
      <c r="F467" s="144"/>
      <c r="G467" s="144"/>
      <c r="J467" s="44"/>
      <c r="K467" s="65"/>
      <c r="L467" s="145"/>
      <c r="M467" s="44"/>
      <c r="N467" s="44"/>
    </row>
    <row r="468" spans="1:14" ht="21.6">
      <c r="A468" s="283"/>
      <c r="B468" s="228"/>
      <c r="C468" s="231"/>
      <c r="D468" s="143"/>
      <c r="E468" s="144"/>
      <c r="F468" s="144"/>
      <c r="G468" s="144"/>
      <c r="J468" s="44"/>
      <c r="K468" s="65"/>
      <c r="L468" s="145"/>
      <c r="M468" s="44"/>
      <c r="N468" s="44"/>
    </row>
    <row r="469" spans="1:14" ht="21.6">
      <c r="A469" s="283"/>
      <c r="B469" s="228"/>
      <c r="C469" s="231"/>
      <c r="D469" s="143"/>
      <c r="E469" s="144"/>
      <c r="F469" s="144"/>
      <c r="G469" s="144"/>
      <c r="J469" s="44"/>
      <c r="K469" s="65"/>
      <c r="L469" s="145"/>
      <c r="M469" s="44"/>
      <c r="N469" s="44"/>
    </row>
    <row r="470" spans="1:14" ht="21.6">
      <c r="A470" s="283"/>
      <c r="B470" s="228"/>
      <c r="C470" s="231"/>
      <c r="D470" s="143"/>
      <c r="E470" s="144"/>
      <c r="F470" s="144"/>
      <c r="G470" s="144"/>
      <c r="J470" s="44"/>
      <c r="K470" s="65"/>
      <c r="L470" s="145"/>
      <c r="M470" s="44"/>
      <c r="N470" s="44"/>
    </row>
    <row r="471" spans="1:14" ht="21.6">
      <c r="A471" s="283"/>
      <c r="B471" s="228"/>
      <c r="C471" s="231"/>
      <c r="D471" s="143"/>
      <c r="E471" s="144"/>
      <c r="F471" s="144"/>
      <c r="G471" s="144"/>
      <c r="J471" s="44"/>
      <c r="K471" s="65"/>
      <c r="L471" s="145"/>
      <c r="M471" s="44"/>
      <c r="N471" s="44"/>
    </row>
    <row r="472" spans="1:14" ht="21.6">
      <c r="A472" s="283"/>
      <c r="B472" s="228"/>
      <c r="C472" s="231"/>
      <c r="D472" s="143"/>
      <c r="E472" s="144"/>
      <c r="F472" s="144"/>
      <c r="G472" s="144"/>
      <c r="J472" s="44"/>
      <c r="K472" s="65"/>
      <c r="L472" s="145"/>
      <c r="M472" s="44"/>
      <c r="N472" s="44"/>
    </row>
    <row r="473" spans="1:14" ht="21.6">
      <c r="A473" s="283"/>
      <c r="B473" s="228"/>
      <c r="C473" s="231"/>
      <c r="D473" s="143"/>
      <c r="E473" s="144"/>
      <c r="F473" s="144"/>
      <c r="G473" s="144"/>
      <c r="J473" s="44"/>
      <c r="K473" s="65"/>
      <c r="L473" s="145"/>
      <c r="M473" s="44"/>
      <c r="N473" s="44"/>
    </row>
    <row r="474" spans="1:14" ht="21.6">
      <c r="A474" s="283"/>
      <c r="B474" s="228"/>
      <c r="C474" s="231"/>
      <c r="D474" s="143"/>
      <c r="E474" s="144"/>
      <c r="F474" s="144"/>
      <c r="G474" s="144"/>
      <c r="J474" s="44"/>
      <c r="K474" s="65"/>
      <c r="L474" s="145"/>
      <c r="M474" s="44"/>
      <c r="N474" s="44"/>
    </row>
    <row r="475" spans="1:14" ht="21.6">
      <c r="A475" s="283"/>
      <c r="B475" s="228"/>
      <c r="C475" s="231"/>
      <c r="D475" s="143"/>
      <c r="E475" s="144"/>
      <c r="F475" s="144"/>
      <c r="G475" s="144"/>
      <c r="J475" s="44"/>
      <c r="K475" s="65"/>
      <c r="L475" s="145"/>
      <c r="M475" s="44"/>
      <c r="N475" s="44"/>
    </row>
    <row r="476" spans="1:14" ht="21.6">
      <c r="A476" s="283"/>
      <c r="B476" s="228"/>
      <c r="C476" s="231"/>
      <c r="D476" s="143"/>
      <c r="E476" s="144"/>
      <c r="F476" s="144"/>
      <c r="G476" s="144"/>
      <c r="J476" s="44"/>
      <c r="K476" s="65"/>
      <c r="L476" s="145"/>
      <c r="M476" s="44"/>
      <c r="N476" s="44"/>
    </row>
    <row r="477" spans="1:14" ht="21.6">
      <c r="A477" s="283"/>
      <c r="B477" s="228"/>
      <c r="C477" s="231"/>
      <c r="D477" s="143"/>
      <c r="E477" s="144"/>
      <c r="F477" s="144"/>
      <c r="G477" s="144"/>
      <c r="J477" s="44"/>
      <c r="K477" s="65"/>
      <c r="L477" s="145"/>
      <c r="M477" s="44"/>
      <c r="N477" s="44"/>
    </row>
    <row r="478" spans="1:14" ht="21.6">
      <c r="A478" s="283"/>
      <c r="B478" s="228"/>
      <c r="C478" s="231"/>
      <c r="D478" s="143"/>
      <c r="E478" s="144"/>
      <c r="F478" s="144"/>
      <c r="G478" s="144"/>
      <c r="J478" s="44"/>
      <c r="K478" s="65"/>
      <c r="L478" s="145"/>
      <c r="M478" s="44"/>
      <c r="N478" s="44"/>
    </row>
    <row r="479" spans="1:14" ht="21.6">
      <c r="A479" s="283"/>
      <c r="B479" s="228"/>
      <c r="C479" s="231"/>
      <c r="D479" s="143"/>
      <c r="E479" s="144"/>
      <c r="F479" s="144"/>
      <c r="G479" s="144"/>
      <c r="J479" s="44"/>
      <c r="K479" s="65"/>
      <c r="L479" s="145"/>
      <c r="M479" s="44"/>
      <c r="N479" s="44"/>
    </row>
    <row r="480" spans="1:14" ht="21.6">
      <c r="A480" s="283"/>
      <c r="B480" s="228"/>
      <c r="C480" s="231"/>
      <c r="D480" s="143"/>
      <c r="E480" s="144"/>
      <c r="F480" s="144"/>
      <c r="G480" s="144"/>
      <c r="J480" s="44"/>
      <c r="K480" s="65"/>
      <c r="L480" s="145"/>
      <c r="M480" s="44"/>
      <c r="N480" s="44"/>
    </row>
    <row r="481" spans="1:14" ht="21.6">
      <c r="A481" s="283"/>
      <c r="B481" s="228"/>
      <c r="C481" s="231"/>
      <c r="D481" s="143"/>
      <c r="E481" s="144"/>
      <c r="F481" s="144"/>
      <c r="G481" s="144"/>
      <c r="J481" s="44"/>
      <c r="K481" s="65"/>
      <c r="L481" s="145"/>
      <c r="M481" s="44"/>
      <c r="N481" s="44"/>
    </row>
    <row r="482" spans="1:14" ht="21.6">
      <c r="A482" s="283"/>
      <c r="B482" s="228"/>
      <c r="C482" s="231"/>
      <c r="D482" s="143"/>
      <c r="E482" s="144"/>
      <c r="F482" s="144"/>
      <c r="G482" s="144"/>
      <c r="J482" s="44"/>
      <c r="K482" s="65"/>
      <c r="L482" s="145"/>
      <c r="M482" s="44"/>
      <c r="N482" s="44"/>
    </row>
    <row r="483" spans="1:14" ht="21.6">
      <c r="A483" s="283"/>
      <c r="B483" s="228"/>
      <c r="C483" s="231"/>
      <c r="D483" s="143"/>
      <c r="E483" s="144"/>
      <c r="F483" s="144"/>
      <c r="G483" s="144"/>
      <c r="J483" s="44"/>
      <c r="K483" s="65"/>
      <c r="L483" s="145"/>
      <c r="M483" s="44"/>
      <c r="N483" s="44"/>
    </row>
    <row r="484" spans="1:14" ht="21.6">
      <c r="A484" s="283"/>
      <c r="B484" s="228"/>
      <c r="C484" s="231"/>
      <c r="D484" s="143"/>
      <c r="E484" s="144"/>
      <c r="F484" s="144"/>
      <c r="G484" s="144"/>
      <c r="J484" s="44"/>
      <c r="K484" s="65"/>
      <c r="L484" s="145"/>
      <c r="M484" s="44"/>
      <c r="N484" s="44"/>
    </row>
    <row r="485" spans="1:14" ht="21.6">
      <c r="A485" s="283"/>
      <c r="B485" s="228"/>
      <c r="C485" s="231"/>
      <c r="D485" s="143"/>
      <c r="E485" s="144"/>
      <c r="F485" s="144"/>
      <c r="G485" s="144"/>
      <c r="J485" s="44"/>
      <c r="K485" s="65"/>
      <c r="L485" s="145"/>
      <c r="M485" s="44"/>
      <c r="N485" s="44"/>
    </row>
    <row r="486" spans="1:14" ht="21.6">
      <c r="A486" s="283"/>
      <c r="B486" s="228"/>
      <c r="C486" s="231"/>
      <c r="D486" s="143"/>
      <c r="E486" s="144"/>
      <c r="F486" s="144"/>
      <c r="G486" s="144"/>
      <c r="J486" s="44"/>
      <c r="K486" s="65"/>
      <c r="L486" s="145"/>
      <c r="M486" s="44"/>
      <c r="N486" s="44"/>
    </row>
    <row r="487" spans="1:14" ht="21.6">
      <c r="A487" s="283"/>
      <c r="B487" s="228"/>
      <c r="C487" s="231"/>
      <c r="D487" s="143"/>
      <c r="E487" s="144"/>
      <c r="F487" s="144"/>
      <c r="G487" s="144"/>
      <c r="J487" s="44"/>
      <c r="K487" s="65"/>
      <c r="L487" s="145"/>
      <c r="M487" s="44"/>
      <c r="N487" s="44"/>
    </row>
    <row r="488" spans="1:14" ht="21.6">
      <c r="A488" s="283"/>
      <c r="B488" s="228"/>
      <c r="C488" s="231"/>
      <c r="D488" s="143"/>
      <c r="E488" s="144"/>
      <c r="F488" s="144"/>
      <c r="G488" s="144"/>
      <c r="J488" s="44"/>
      <c r="K488" s="65"/>
      <c r="L488" s="145"/>
      <c r="M488" s="44"/>
      <c r="N488" s="44"/>
    </row>
    <row r="489" spans="1:14" ht="21.6">
      <c r="A489" s="283"/>
      <c r="B489" s="228"/>
      <c r="C489" s="231"/>
      <c r="D489" s="143"/>
      <c r="E489" s="144"/>
      <c r="F489" s="144"/>
      <c r="G489" s="144"/>
      <c r="J489" s="44"/>
      <c r="K489" s="65"/>
      <c r="L489" s="145"/>
      <c r="M489" s="44"/>
      <c r="N489" s="44"/>
    </row>
    <row r="490" spans="1:14" ht="21.6">
      <c r="A490" s="283"/>
      <c r="B490" s="228"/>
      <c r="C490" s="231"/>
      <c r="D490" s="143"/>
      <c r="E490" s="144"/>
      <c r="F490" s="144"/>
      <c r="G490" s="144"/>
      <c r="J490" s="44"/>
      <c r="K490" s="65"/>
      <c r="L490" s="145"/>
      <c r="M490" s="44"/>
      <c r="N490" s="44"/>
    </row>
    <row r="491" spans="1:14" ht="21.6">
      <c r="A491" s="283"/>
      <c r="B491" s="228"/>
      <c r="C491" s="231"/>
      <c r="D491" s="143"/>
      <c r="E491" s="144"/>
      <c r="F491" s="144"/>
      <c r="G491" s="144"/>
      <c r="J491" s="44"/>
      <c r="K491" s="65"/>
      <c r="L491" s="145"/>
      <c r="M491" s="44"/>
      <c r="N491" s="44"/>
    </row>
    <row r="492" spans="1:14" ht="21.6">
      <c r="A492" s="283"/>
      <c r="B492" s="228"/>
      <c r="C492" s="231"/>
      <c r="D492" s="143"/>
      <c r="E492" s="144"/>
      <c r="F492" s="144"/>
      <c r="G492" s="144"/>
      <c r="J492" s="44"/>
      <c r="K492" s="65"/>
      <c r="L492" s="145"/>
      <c r="M492" s="44"/>
      <c r="N492" s="44"/>
    </row>
    <row r="493" spans="1:14" ht="21.6">
      <c r="A493" s="283"/>
      <c r="B493" s="228"/>
      <c r="C493" s="231"/>
      <c r="D493" s="143"/>
      <c r="E493" s="144"/>
      <c r="F493" s="144"/>
      <c r="G493" s="144"/>
      <c r="J493" s="44"/>
      <c r="K493" s="65"/>
      <c r="L493" s="145"/>
      <c r="M493" s="44"/>
      <c r="N493" s="44"/>
    </row>
    <row r="494" spans="1:14" ht="21.6">
      <c r="A494" s="283"/>
      <c r="B494" s="228"/>
      <c r="C494" s="231"/>
      <c r="D494" s="143"/>
      <c r="E494" s="144"/>
      <c r="F494" s="144"/>
      <c r="G494" s="144"/>
      <c r="J494" s="44"/>
      <c r="K494" s="65"/>
      <c r="L494" s="145"/>
      <c r="M494" s="44"/>
      <c r="N494" s="44"/>
    </row>
    <row r="495" spans="1:14" ht="21.6">
      <c r="A495" s="283"/>
      <c r="B495" s="228"/>
      <c r="C495" s="231"/>
      <c r="D495" s="143"/>
      <c r="E495" s="144"/>
      <c r="F495" s="144"/>
      <c r="G495" s="144"/>
      <c r="J495" s="44"/>
      <c r="K495" s="65"/>
      <c r="L495" s="145"/>
      <c r="M495" s="44"/>
      <c r="N495" s="44"/>
    </row>
    <row r="496" spans="1:14" ht="21.6">
      <c r="A496" s="283"/>
      <c r="B496" s="228"/>
      <c r="C496" s="231"/>
      <c r="D496" s="143"/>
      <c r="E496" s="144"/>
      <c r="F496" s="144"/>
      <c r="G496" s="144"/>
      <c r="J496" s="44"/>
      <c r="K496" s="65"/>
      <c r="L496" s="145"/>
      <c r="M496" s="44"/>
      <c r="N496" s="44"/>
    </row>
    <row r="497" spans="1:14" ht="21.6">
      <c r="A497" s="283"/>
      <c r="B497" s="228"/>
      <c r="C497" s="231"/>
      <c r="D497" s="143"/>
      <c r="E497" s="144"/>
      <c r="F497" s="144"/>
      <c r="G497" s="144"/>
      <c r="J497" s="44"/>
      <c r="K497" s="65"/>
      <c r="L497" s="145"/>
      <c r="M497" s="44"/>
      <c r="N497" s="44"/>
    </row>
    <row r="498" spans="1:14" ht="21.6">
      <c r="A498" s="283"/>
      <c r="B498" s="228"/>
      <c r="C498" s="231"/>
      <c r="D498" s="143"/>
      <c r="E498" s="144"/>
      <c r="F498" s="144"/>
      <c r="G498" s="144"/>
      <c r="J498" s="44"/>
      <c r="K498" s="65"/>
      <c r="L498" s="145"/>
      <c r="M498" s="44"/>
      <c r="N498" s="44"/>
    </row>
    <row r="499" spans="1:14" ht="21.6">
      <c r="A499" s="283"/>
      <c r="B499" s="228"/>
      <c r="C499" s="231"/>
      <c r="D499" s="143"/>
      <c r="E499" s="144"/>
      <c r="F499" s="144"/>
      <c r="G499" s="144"/>
      <c r="J499" s="44"/>
      <c r="K499" s="65"/>
      <c r="L499" s="145"/>
      <c r="M499" s="44"/>
      <c r="N499" s="44"/>
    </row>
    <row r="500" spans="1:14" ht="21.6">
      <c r="A500" s="283"/>
      <c r="B500" s="228"/>
      <c r="C500" s="231"/>
      <c r="D500" s="143"/>
      <c r="E500" s="144"/>
      <c r="F500" s="144"/>
      <c r="G500" s="144"/>
      <c r="J500" s="44"/>
      <c r="K500" s="65"/>
      <c r="L500" s="145"/>
      <c r="M500" s="44"/>
      <c r="N500" s="44"/>
    </row>
    <row r="501" spans="1:14" ht="21.6">
      <c r="A501" s="283"/>
      <c r="B501" s="228"/>
      <c r="C501" s="231"/>
      <c r="D501" s="143"/>
      <c r="E501" s="144"/>
      <c r="F501" s="144"/>
      <c r="G501" s="144"/>
      <c r="J501" s="44"/>
      <c r="K501" s="65"/>
      <c r="L501" s="145"/>
      <c r="M501" s="44"/>
      <c r="N501" s="44"/>
    </row>
    <row r="502" spans="1:14" ht="21.6">
      <c r="A502" s="283"/>
      <c r="B502" s="228"/>
      <c r="C502" s="231"/>
      <c r="D502" s="143"/>
      <c r="E502" s="144"/>
      <c r="F502" s="144"/>
      <c r="G502" s="144"/>
      <c r="J502" s="44"/>
      <c r="K502" s="65"/>
      <c r="L502" s="145"/>
      <c r="M502" s="44"/>
      <c r="N502" s="44"/>
    </row>
    <row r="503" spans="1:14" ht="21.6">
      <c r="A503" s="283"/>
      <c r="B503" s="228"/>
      <c r="C503" s="231"/>
      <c r="D503" s="143"/>
      <c r="E503" s="144"/>
      <c r="F503" s="144"/>
      <c r="G503" s="144"/>
      <c r="J503" s="44"/>
      <c r="K503" s="65"/>
      <c r="L503" s="145"/>
      <c r="M503" s="44"/>
      <c r="N503" s="44"/>
    </row>
    <row r="504" spans="1:14" ht="21.6">
      <c r="A504" s="283"/>
      <c r="B504" s="228"/>
      <c r="C504" s="231"/>
      <c r="D504" s="143"/>
      <c r="E504" s="144"/>
      <c r="F504" s="144"/>
      <c r="G504" s="144"/>
      <c r="J504" s="44"/>
      <c r="K504" s="65"/>
      <c r="L504" s="145"/>
      <c r="M504" s="44"/>
      <c r="N504" s="44"/>
    </row>
    <row r="505" spans="1:14" ht="21.6">
      <c r="A505" s="283"/>
      <c r="B505" s="228"/>
      <c r="C505" s="231"/>
      <c r="D505" s="143"/>
      <c r="E505" s="144"/>
      <c r="F505" s="144"/>
      <c r="G505" s="144"/>
      <c r="J505" s="44"/>
      <c r="K505" s="65"/>
      <c r="L505" s="145"/>
      <c r="M505" s="44"/>
      <c r="N505" s="44"/>
    </row>
    <row r="506" spans="1:14" ht="21.6">
      <c r="A506" s="283"/>
      <c r="B506" s="228"/>
      <c r="C506" s="231"/>
      <c r="D506" s="143"/>
      <c r="E506" s="144"/>
      <c r="F506" s="144"/>
      <c r="G506" s="144"/>
      <c r="J506" s="44"/>
      <c r="K506" s="65"/>
      <c r="L506" s="145"/>
      <c r="M506" s="44"/>
      <c r="N506" s="44"/>
    </row>
    <row r="507" spans="1:14" ht="21.6">
      <c r="A507" s="283"/>
      <c r="B507" s="228"/>
      <c r="C507" s="231"/>
      <c r="D507" s="143"/>
      <c r="E507" s="144"/>
      <c r="F507" s="144"/>
      <c r="G507" s="144"/>
      <c r="J507" s="44"/>
      <c r="K507" s="65"/>
      <c r="L507" s="145"/>
      <c r="M507" s="44"/>
      <c r="N507" s="44"/>
    </row>
    <row r="508" spans="1:14" ht="21.6">
      <c r="A508" s="283"/>
      <c r="B508" s="228"/>
      <c r="C508" s="231"/>
      <c r="D508" s="143"/>
      <c r="E508" s="144"/>
      <c r="F508" s="144"/>
      <c r="G508" s="144"/>
      <c r="J508" s="44"/>
      <c r="K508" s="65"/>
      <c r="L508" s="145"/>
      <c r="M508" s="44"/>
      <c r="N508" s="44"/>
    </row>
    <row r="509" spans="1:14" ht="21.6">
      <c r="A509" s="283"/>
      <c r="B509" s="228"/>
      <c r="C509" s="231"/>
      <c r="D509" s="143"/>
      <c r="E509" s="144"/>
      <c r="F509" s="144"/>
      <c r="G509" s="144"/>
      <c r="J509" s="44"/>
      <c r="K509" s="65"/>
      <c r="L509" s="145"/>
      <c r="M509" s="44"/>
      <c r="N509" s="44"/>
    </row>
    <row r="510" spans="1:14" ht="21.6">
      <c r="A510" s="283"/>
      <c r="B510" s="228"/>
      <c r="C510" s="231"/>
      <c r="D510" s="143"/>
      <c r="E510" s="144"/>
      <c r="F510" s="144"/>
      <c r="G510" s="144"/>
      <c r="J510" s="44"/>
      <c r="K510" s="65"/>
      <c r="L510" s="145"/>
      <c r="M510" s="44"/>
      <c r="N510" s="44"/>
    </row>
    <row r="511" spans="1:14" ht="21.6">
      <c r="A511" s="283"/>
      <c r="B511" s="228"/>
      <c r="C511" s="231"/>
      <c r="D511" s="143"/>
      <c r="E511" s="144"/>
      <c r="F511" s="144"/>
      <c r="G511" s="144"/>
      <c r="J511" s="44"/>
      <c r="K511" s="65"/>
      <c r="L511" s="145"/>
      <c r="M511" s="44"/>
      <c r="N511" s="44"/>
    </row>
    <row r="512" spans="1:14" ht="21.6">
      <c r="A512" s="283"/>
      <c r="B512" s="228"/>
      <c r="C512" s="231"/>
      <c r="D512" s="143"/>
      <c r="E512" s="144"/>
      <c r="F512" s="144"/>
      <c r="G512" s="144"/>
      <c r="J512" s="44"/>
      <c r="K512" s="65"/>
      <c r="L512" s="145"/>
      <c r="M512" s="44"/>
      <c r="N512" s="44"/>
    </row>
    <row r="513" spans="1:14" ht="21.6">
      <c r="A513" s="283"/>
      <c r="B513" s="228"/>
      <c r="C513" s="231"/>
      <c r="D513" s="143"/>
      <c r="E513" s="144"/>
      <c r="F513" s="144"/>
      <c r="G513" s="144"/>
      <c r="J513" s="44"/>
      <c r="K513" s="65"/>
      <c r="L513" s="145"/>
      <c r="M513" s="44"/>
      <c r="N513" s="44"/>
    </row>
    <row r="514" spans="1:14" ht="21.6">
      <c r="A514" s="283"/>
      <c r="B514" s="228"/>
      <c r="C514" s="231"/>
      <c r="D514" s="143"/>
      <c r="E514" s="144"/>
      <c r="F514" s="144"/>
      <c r="G514" s="144"/>
      <c r="J514" s="44"/>
      <c r="K514" s="65"/>
      <c r="L514" s="145"/>
      <c r="M514" s="44"/>
      <c r="N514" s="44"/>
    </row>
    <row r="515" spans="1:14" ht="21.6">
      <c r="A515" s="283"/>
      <c r="B515" s="228"/>
      <c r="C515" s="231"/>
      <c r="D515" s="143"/>
      <c r="E515" s="144"/>
      <c r="F515" s="144"/>
      <c r="G515" s="144"/>
      <c r="J515" s="44"/>
      <c r="K515" s="65"/>
      <c r="L515" s="145"/>
      <c r="M515" s="44"/>
      <c r="N515" s="44"/>
    </row>
    <row r="516" spans="1:14" ht="21.6">
      <c r="A516" s="283"/>
      <c r="B516" s="228"/>
      <c r="C516" s="231"/>
      <c r="D516" s="143"/>
      <c r="E516" s="144"/>
      <c r="F516" s="144"/>
      <c r="G516" s="144"/>
      <c r="J516" s="44"/>
      <c r="K516" s="65"/>
      <c r="L516" s="145"/>
      <c r="M516" s="44"/>
      <c r="N516" s="44"/>
    </row>
    <row r="517" spans="1:14" ht="21.6">
      <c r="A517" s="283"/>
      <c r="B517" s="228"/>
      <c r="C517" s="231"/>
      <c r="D517" s="143"/>
      <c r="E517" s="144"/>
      <c r="F517" s="144"/>
      <c r="G517" s="144"/>
      <c r="J517" s="44"/>
      <c r="K517" s="65"/>
      <c r="L517" s="145"/>
      <c r="M517" s="44"/>
      <c r="N517" s="44"/>
    </row>
    <row r="518" spans="1:14" ht="21.6">
      <c r="A518" s="283"/>
      <c r="B518" s="228"/>
      <c r="C518" s="231"/>
      <c r="D518" s="143"/>
      <c r="E518" s="144"/>
      <c r="F518" s="144"/>
      <c r="G518" s="144"/>
      <c r="J518" s="44"/>
      <c r="K518" s="65"/>
      <c r="L518" s="145"/>
      <c r="M518" s="44"/>
      <c r="N518" s="44"/>
    </row>
    <row r="519" spans="1:14" ht="21.6">
      <c r="A519" s="283"/>
      <c r="B519" s="228"/>
      <c r="C519" s="231"/>
      <c r="D519" s="143"/>
      <c r="E519" s="144"/>
      <c r="F519" s="144"/>
      <c r="G519" s="144"/>
      <c r="J519" s="44"/>
      <c r="K519" s="65"/>
      <c r="L519" s="145"/>
      <c r="M519" s="44"/>
      <c r="N519" s="44"/>
    </row>
    <row r="520" spans="1:14" ht="21.6">
      <c r="A520" s="283"/>
      <c r="B520" s="228"/>
      <c r="C520" s="231"/>
      <c r="D520" s="143"/>
      <c r="E520" s="144"/>
      <c r="F520" s="144"/>
      <c r="G520" s="144"/>
      <c r="J520" s="44"/>
      <c r="K520" s="65"/>
      <c r="L520" s="145"/>
      <c r="M520" s="44"/>
      <c r="N520" s="44"/>
    </row>
    <row r="521" spans="1:14" ht="21.6">
      <c r="A521" s="283"/>
      <c r="B521" s="228"/>
      <c r="C521" s="231"/>
      <c r="D521" s="143"/>
      <c r="E521" s="144"/>
      <c r="F521" s="144"/>
      <c r="G521" s="144"/>
      <c r="J521" s="44"/>
      <c r="K521" s="65"/>
      <c r="L521" s="145"/>
      <c r="M521" s="44"/>
      <c r="N521" s="44"/>
    </row>
    <row r="522" spans="1:14" ht="21.6">
      <c r="A522" s="283"/>
      <c r="B522" s="228"/>
      <c r="C522" s="231"/>
      <c r="D522" s="143"/>
      <c r="E522" s="144"/>
      <c r="F522" s="144"/>
      <c r="G522" s="144"/>
      <c r="J522" s="44"/>
      <c r="K522" s="65"/>
      <c r="L522" s="145"/>
      <c r="M522" s="44"/>
      <c r="N522" s="44"/>
    </row>
    <row r="523" spans="1:14" ht="21.6">
      <c r="A523" s="283"/>
      <c r="B523" s="228"/>
      <c r="C523" s="231"/>
      <c r="D523" s="143"/>
      <c r="E523" s="144"/>
      <c r="F523" s="144"/>
      <c r="G523" s="144"/>
      <c r="J523" s="44"/>
      <c r="K523" s="65"/>
      <c r="L523" s="145"/>
      <c r="M523" s="44"/>
      <c r="N523" s="44"/>
    </row>
    <row r="524" spans="1:14" ht="21.6">
      <c r="A524" s="283"/>
      <c r="B524" s="228"/>
      <c r="C524" s="231"/>
      <c r="D524" s="143"/>
      <c r="E524" s="144"/>
      <c r="F524" s="144"/>
      <c r="G524" s="144"/>
      <c r="J524" s="44"/>
      <c r="K524" s="65"/>
      <c r="L524" s="145"/>
      <c r="M524" s="44"/>
      <c r="N524" s="44"/>
    </row>
    <row r="525" spans="1:14" ht="21.6">
      <c r="A525" s="283"/>
      <c r="B525" s="228"/>
      <c r="C525" s="231"/>
      <c r="D525" s="143"/>
      <c r="E525" s="144"/>
      <c r="F525" s="144"/>
      <c r="G525" s="144"/>
      <c r="J525" s="44"/>
      <c r="K525" s="65"/>
      <c r="L525" s="145"/>
      <c r="M525" s="44"/>
      <c r="N525" s="44"/>
    </row>
    <row r="526" spans="1:14" ht="21.6">
      <c r="A526" s="283"/>
      <c r="B526" s="228"/>
      <c r="C526" s="231"/>
      <c r="D526" s="143"/>
      <c r="E526" s="144"/>
      <c r="F526" s="144"/>
      <c r="G526" s="144"/>
      <c r="J526" s="44"/>
      <c r="K526" s="65"/>
      <c r="L526" s="145"/>
      <c r="M526" s="44"/>
      <c r="N526" s="44"/>
    </row>
    <row r="527" spans="1:14" ht="21.6">
      <c r="A527" s="283"/>
      <c r="B527" s="228"/>
      <c r="C527" s="231"/>
      <c r="D527" s="143"/>
      <c r="E527" s="144"/>
      <c r="F527" s="144"/>
      <c r="G527" s="144"/>
      <c r="J527" s="44"/>
      <c r="K527" s="65"/>
      <c r="L527" s="145"/>
      <c r="M527" s="44"/>
      <c r="N527" s="44"/>
    </row>
    <row r="528" spans="1:14" ht="21.6">
      <c r="A528" s="283"/>
      <c r="B528" s="228"/>
      <c r="C528" s="231"/>
      <c r="D528" s="143"/>
      <c r="E528" s="144"/>
      <c r="F528" s="144"/>
      <c r="G528" s="144"/>
      <c r="J528" s="44"/>
      <c r="K528" s="65"/>
      <c r="L528" s="145"/>
      <c r="M528" s="44"/>
      <c r="N528" s="44"/>
    </row>
    <row r="529" spans="1:14" ht="21.6">
      <c r="A529" s="283"/>
      <c r="B529" s="228"/>
      <c r="C529" s="231"/>
      <c r="D529" s="143"/>
      <c r="E529" s="144"/>
      <c r="F529" s="144"/>
      <c r="G529" s="144"/>
      <c r="J529" s="44"/>
      <c r="K529" s="65"/>
      <c r="L529" s="145"/>
      <c r="M529" s="44"/>
      <c r="N529" s="44"/>
    </row>
    <row r="530" spans="1:14" ht="21.6">
      <c r="A530" s="283"/>
      <c r="B530" s="228"/>
      <c r="C530" s="231"/>
      <c r="D530" s="143"/>
      <c r="E530" s="144"/>
      <c r="F530" s="144"/>
      <c r="G530" s="144"/>
      <c r="J530" s="44"/>
      <c r="K530" s="65"/>
      <c r="L530" s="145"/>
      <c r="M530" s="44"/>
      <c r="N530" s="44"/>
    </row>
    <row r="531" spans="1:14" ht="21.6">
      <c r="A531" s="283"/>
      <c r="B531" s="228"/>
      <c r="C531" s="231"/>
      <c r="D531" s="143"/>
      <c r="E531" s="144"/>
      <c r="F531" s="144"/>
      <c r="G531" s="144"/>
      <c r="J531" s="44"/>
      <c r="K531" s="65"/>
      <c r="L531" s="145"/>
      <c r="M531" s="44"/>
      <c r="N531" s="44"/>
    </row>
    <row r="532" spans="1:14" ht="21.6">
      <c r="A532" s="283"/>
      <c r="B532" s="228"/>
      <c r="C532" s="231"/>
      <c r="D532" s="143"/>
      <c r="E532" s="144"/>
      <c r="F532" s="144"/>
      <c r="G532" s="144"/>
      <c r="J532" s="44"/>
      <c r="K532" s="65"/>
      <c r="L532" s="145"/>
      <c r="M532" s="44"/>
      <c r="N532" s="44"/>
    </row>
    <row r="533" spans="1:14" ht="21.6">
      <c r="A533" s="283"/>
      <c r="B533" s="228"/>
      <c r="C533" s="231"/>
      <c r="D533" s="143"/>
      <c r="E533" s="144"/>
      <c r="F533" s="144"/>
      <c r="G533" s="144"/>
      <c r="J533" s="44"/>
      <c r="K533" s="65"/>
      <c r="L533" s="145"/>
      <c r="M533" s="44"/>
      <c r="N533" s="44"/>
    </row>
    <row r="534" spans="1:14" ht="21.6">
      <c r="A534" s="283"/>
      <c r="B534" s="228"/>
      <c r="C534" s="231"/>
      <c r="D534" s="143"/>
      <c r="E534" s="144"/>
      <c r="F534" s="144"/>
      <c r="G534" s="144"/>
      <c r="J534" s="44"/>
      <c r="K534" s="65"/>
      <c r="L534" s="145"/>
      <c r="M534" s="44"/>
      <c r="N534" s="44"/>
    </row>
    <row r="535" spans="1:14" ht="21.6">
      <c r="A535" s="283"/>
      <c r="B535" s="228"/>
      <c r="C535" s="231"/>
      <c r="D535" s="143"/>
      <c r="E535" s="144"/>
      <c r="F535" s="144"/>
      <c r="G535" s="144"/>
      <c r="J535" s="44"/>
      <c r="K535" s="65"/>
      <c r="L535" s="145"/>
      <c r="M535" s="44"/>
      <c r="N535" s="44"/>
    </row>
    <row r="536" spans="1:14" ht="21.6">
      <c r="A536" s="283"/>
      <c r="B536" s="228"/>
      <c r="C536" s="231"/>
      <c r="D536" s="143"/>
      <c r="E536" s="144"/>
      <c r="F536" s="144"/>
      <c r="G536" s="144"/>
      <c r="J536" s="44"/>
      <c r="K536" s="65"/>
      <c r="L536" s="145"/>
      <c r="M536" s="44"/>
      <c r="N536" s="44"/>
    </row>
    <row r="537" spans="1:14" ht="21.6">
      <c r="A537" s="283"/>
      <c r="B537" s="228"/>
      <c r="C537" s="231"/>
      <c r="D537" s="143"/>
      <c r="E537" s="144"/>
      <c r="F537" s="144"/>
      <c r="G537" s="144"/>
      <c r="J537" s="44"/>
      <c r="K537" s="65"/>
      <c r="L537" s="145"/>
      <c r="M537" s="44"/>
      <c r="N537" s="44"/>
    </row>
    <row r="538" spans="1:14" ht="21.6">
      <c r="A538" s="283"/>
      <c r="B538" s="228"/>
      <c r="C538" s="231"/>
      <c r="D538" s="143"/>
      <c r="E538" s="144"/>
      <c r="F538" s="144"/>
      <c r="G538" s="144"/>
      <c r="J538" s="44"/>
      <c r="K538" s="65"/>
      <c r="L538" s="145"/>
      <c r="M538" s="44"/>
      <c r="N538" s="44"/>
    </row>
    <row r="539" spans="1:14" ht="21.6">
      <c r="A539" s="283"/>
      <c r="B539" s="228"/>
      <c r="C539" s="231"/>
      <c r="D539" s="143"/>
      <c r="E539" s="144"/>
      <c r="F539" s="144"/>
      <c r="G539" s="144"/>
      <c r="J539" s="44"/>
      <c r="K539" s="65"/>
      <c r="L539" s="145"/>
      <c r="M539" s="44"/>
      <c r="N539" s="44"/>
    </row>
    <row r="540" spans="1:14" ht="21.6">
      <c r="A540" s="283"/>
      <c r="B540" s="228"/>
      <c r="C540" s="231"/>
      <c r="D540" s="143"/>
      <c r="E540" s="144"/>
      <c r="F540" s="144"/>
      <c r="G540" s="144"/>
      <c r="J540" s="44"/>
      <c r="K540" s="65"/>
      <c r="L540" s="145"/>
      <c r="M540" s="44"/>
      <c r="N540" s="44"/>
    </row>
    <row r="541" spans="1:14" ht="21.6">
      <c r="A541" s="283"/>
      <c r="B541" s="228"/>
      <c r="C541" s="231"/>
      <c r="D541" s="143"/>
      <c r="E541" s="144"/>
      <c r="F541" s="144"/>
      <c r="G541" s="144"/>
      <c r="J541" s="44"/>
      <c r="K541" s="65"/>
      <c r="L541" s="145"/>
      <c r="M541" s="44"/>
      <c r="N541" s="44"/>
    </row>
    <row r="542" spans="1:14" ht="21.6">
      <c r="A542" s="283"/>
      <c r="B542" s="228"/>
      <c r="C542" s="231"/>
      <c r="D542" s="143"/>
      <c r="E542" s="144"/>
      <c r="F542" s="144"/>
      <c r="G542" s="144"/>
      <c r="J542" s="44"/>
      <c r="K542" s="65"/>
      <c r="L542" s="145"/>
      <c r="M542" s="44"/>
      <c r="N542" s="44"/>
    </row>
    <row r="543" spans="1:14" ht="21.6">
      <c r="A543" s="283"/>
      <c r="B543" s="228"/>
      <c r="C543" s="231"/>
      <c r="D543" s="143"/>
      <c r="E543" s="144"/>
      <c r="F543" s="144"/>
      <c r="G543" s="144"/>
      <c r="J543" s="44"/>
      <c r="K543" s="65"/>
      <c r="L543" s="145"/>
      <c r="M543" s="44"/>
      <c r="N543" s="44"/>
    </row>
    <row r="544" spans="1:14" ht="21.6">
      <c r="A544" s="283"/>
      <c r="B544" s="228"/>
      <c r="C544" s="231"/>
      <c r="D544" s="143"/>
      <c r="E544" s="144"/>
      <c r="F544" s="144"/>
      <c r="G544" s="144"/>
      <c r="J544" s="44"/>
      <c r="K544" s="65"/>
      <c r="L544" s="145"/>
      <c r="M544" s="44"/>
      <c r="N544" s="44"/>
    </row>
    <row r="545" spans="1:14" ht="21.6">
      <c r="A545" s="283"/>
      <c r="B545" s="228"/>
      <c r="C545" s="231"/>
      <c r="D545" s="143"/>
      <c r="E545" s="144"/>
      <c r="F545" s="144"/>
      <c r="G545" s="144"/>
      <c r="J545" s="44"/>
      <c r="K545" s="65"/>
      <c r="L545" s="145"/>
      <c r="M545" s="44"/>
      <c r="N545" s="44"/>
    </row>
    <row r="546" spans="1:14" ht="21.6">
      <c r="A546" s="283"/>
      <c r="B546" s="228"/>
      <c r="C546" s="231"/>
      <c r="D546" s="143"/>
      <c r="E546" s="144"/>
      <c r="F546" s="144"/>
      <c r="G546" s="144"/>
      <c r="J546" s="44"/>
      <c r="K546" s="65"/>
      <c r="L546" s="145"/>
      <c r="M546" s="44"/>
      <c r="N546" s="44"/>
    </row>
    <row r="547" spans="1:14" ht="21.6">
      <c r="A547" s="283"/>
      <c r="B547" s="228"/>
      <c r="C547" s="231"/>
      <c r="D547" s="143"/>
      <c r="E547" s="144"/>
      <c r="F547" s="144"/>
      <c r="G547" s="144"/>
      <c r="J547" s="44"/>
      <c r="K547" s="65"/>
      <c r="L547" s="145"/>
      <c r="M547" s="44"/>
      <c r="N547" s="44"/>
    </row>
    <row r="548" spans="1:14" ht="21.6">
      <c r="A548" s="283"/>
      <c r="B548" s="228"/>
      <c r="C548" s="231"/>
      <c r="D548" s="143"/>
      <c r="E548" s="144"/>
      <c r="F548" s="144"/>
      <c r="G548" s="144"/>
      <c r="J548" s="44"/>
      <c r="K548" s="65"/>
      <c r="L548" s="145"/>
      <c r="M548" s="44"/>
      <c r="N548" s="44"/>
    </row>
    <row r="549" spans="1:14" ht="21.6">
      <c r="A549" s="283"/>
      <c r="B549" s="228"/>
      <c r="C549" s="231"/>
      <c r="D549" s="143"/>
      <c r="E549" s="144"/>
      <c r="F549" s="144"/>
      <c r="G549" s="144"/>
      <c r="J549" s="44"/>
      <c r="K549" s="65"/>
      <c r="L549" s="145"/>
      <c r="M549" s="44"/>
      <c r="N549" s="44"/>
    </row>
    <row r="550" spans="1:14" ht="21.6">
      <c r="A550" s="283"/>
      <c r="B550" s="228"/>
      <c r="C550" s="231"/>
      <c r="D550" s="143"/>
      <c r="E550" s="144"/>
      <c r="F550" s="144"/>
      <c r="G550" s="144"/>
      <c r="J550" s="44"/>
      <c r="K550" s="65"/>
      <c r="L550" s="145"/>
      <c r="M550" s="44"/>
      <c r="N550" s="44"/>
    </row>
    <row r="551" spans="1:14" ht="21.6">
      <c r="A551" s="283"/>
      <c r="B551" s="228"/>
      <c r="C551" s="231"/>
      <c r="D551" s="143"/>
      <c r="E551" s="144"/>
      <c r="F551" s="144"/>
      <c r="G551" s="144"/>
      <c r="J551" s="44"/>
      <c r="K551" s="65"/>
      <c r="L551" s="145"/>
      <c r="M551" s="44"/>
      <c r="N551" s="44"/>
    </row>
    <row r="552" spans="1:14" thickBot="1">
      <c r="A552" s="283"/>
      <c r="B552" s="229"/>
      <c r="C552" s="232"/>
      <c r="D552" s="143"/>
      <c r="E552" s="144"/>
      <c r="F552" s="144"/>
      <c r="G552" s="144"/>
      <c r="J552" s="44"/>
      <c r="K552" s="65"/>
      <c r="L552" s="145"/>
      <c r="M552" s="44"/>
      <c r="N552" s="44"/>
    </row>
    <row r="553" spans="1:14" thickBot="1">
      <c r="A553" s="283"/>
      <c r="D553" s="143"/>
      <c r="E553" s="144"/>
      <c r="F553" s="144"/>
      <c r="G553" s="144"/>
      <c r="J553" s="44"/>
      <c r="K553" s="65"/>
      <c r="L553" s="145"/>
      <c r="M553" s="44"/>
      <c r="N553" s="44"/>
    </row>
    <row r="554" spans="1:14" thickBot="1">
      <c r="A554" s="283"/>
      <c r="D554" s="143"/>
      <c r="E554" s="144"/>
      <c r="F554" s="144"/>
      <c r="G554" s="144"/>
      <c r="J554" s="44"/>
      <c r="K554" s="65"/>
      <c r="L554" s="145"/>
      <c r="M554" s="44"/>
      <c r="N554" s="44"/>
    </row>
    <row r="555" spans="1:14" thickBot="1">
      <c r="A555" s="283"/>
      <c r="D555" s="143"/>
      <c r="E555" s="144"/>
      <c r="F555" s="144"/>
      <c r="G555" s="144"/>
      <c r="J555" s="44"/>
      <c r="K555" s="65"/>
      <c r="L555" s="145"/>
      <c r="M555" s="44"/>
      <c r="N555" s="44"/>
    </row>
  </sheetData>
  <dataConsolidate/>
  <mergeCells count="70">
    <mergeCell ref="B48:B49"/>
    <mergeCell ref="B72:B73"/>
    <mergeCell ref="A4:A10"/>
    <mergeCell ref="B3:C3"/>
    <mergeCell ref="L23:L30"/>
    <mergeCell ref="L41:L43"/>
    <mergeCell ref="L45:L46"/>
    <mergeCell ref="L48:L51"/>
    <mergeCell ref="L53:L57"/>
    <mergeCell ref="L32:L39"/>
    <mergeCell ref="L12:L17"/>
    <mergeCell ref="L19:L21"/>
    <mergeCell ref="L5:L7"/>
    <mergeCell ref="L9:L10"/>
    <mergeCell ref="C5:C6"/>
    <mergeCell ref="C12:C13"/>
    <mergeCell ref="K19:K21"/>
    <mergeCell ref="B12:B13"/>
    <mergeCell ref="B14:B15"/>
    <mergeCell ref="B16:B17"/>
    <mergeCell ref="B19:B21"/>
    <mergeCell ref="K12:K13"/>
    <mergeCell ref="K14:K15"/>
    <mergeCell ref="K5:K6"/>
    <mergeCell ref="A22:A39"/>
    <mergeCell ref="A40:A46"/>
    <mergeCell ref="E2:G2"/>
    <mergeCell ref="A2:D2"/>
    <mergeCell ref="C32:C39"/>
    <mergeCell ref="B23:B26"/>
    <mergeCell ref="B32:B39"/>
    <mergeCell ref="B45:B46"/>
    <mergeCell ref="C45:C46"/>
    <mergeCell ref="K16:K17"/>
    <mergeCell ref="C16:C17"/>
    <mergeCell ref="C19:C21"/>
    <mergeCell ref="C23:C26"/>
    <mergeCell ref="K32:K39"/>
    <mergeCell ref="C14:C15"/>
    <mergeCell ref="L87:L88"/>
    <mergeCell ref="A67:A74"/>
    <mergeCell ref="A58:A66"/>
    <mergeCell ref="C72:C73"/>
    <mergeCell ref="L63:L66"/>
    <mergeCell ref="L59:L61"/>
    <mergeCell ref="K63:K66"/>
    <mergeCell ref="L68:L70"/>
    <mergeCell ref="C76:C79"/>
    <mergeCell ref="A75:A82"/>
    <mergeCell ref="L72:L74"/>
    <mergeCell ref="L76:L79"/>
    <mergeCell ref="K76:K79"/>
    <mergeCell ref="L81:L82"/>
    <mergeCell ref="B76:B79"/>
    <mergeCell ref="E1:G1"/>
    <mergeCell ref="B5:B6"/>
    <mergeCell ref="K23:K26"/>
    <mergeCell ref="A83:A88"/>
    <mergeCell ref="C48:C49"/>
    <mergeCell ref="C54:C56"/>
    <mergeCell ref="A47:A57"/>
    <mergeCell ref="B54:B56"/>
    <mergeCell ref="K48:K51"/>
    <mergeCell ref="K54:K56"/>
    <mergeCell ref="K68:K70"/>
    <mergeCell ref="K72:K73"/>
    <mergeCell ref="J2:N2"/>
    <mergeCell ref="A11:A21"/>
    <mergeCell ref="K45:K46"/>
    <mergeCell ref="L84:L85"/>
  </mergeCells>
  <conditionalFormatting sqref="B32">
    <cfRule type="expression" dxfId="140" priority="102">
      <formula>AND($J32=0, $J33=0, $J34=0, $J35=0, $J36=0, $J32&lt;&gt;"", $J33&lt;&gt;"", $J34&lt;&gt;"", $J35&lt;&gt;"", $J36&lt;&gt;"", $J37&lt;&gt;"", $J38&lt;&gt;"", $J39&lt;&gt;"")</formula>
    </cfRule>
    <cfRule type="expression" dxfId="139" priority="103">
      <formula>AND($J32=1, $J33=1, $J34=1, $J35=1, $J36=1, $J37=1, $J38=1, $J39=1)</formula>
    </cfRule>
  </conditionalFormatting>
  <conditionalFormatting sqref="B5:C5">
    <cfRule type="expression" dxfId="138" priority="160">
      <formula>COUNTIF($J5:$J6, 0)&gt;0</formula>
    </cfRule>
    <cfRule type="expression" dxfId="137" priority="161">
      <formula>AND($J5=0, $J6=0, $J5&lt;&gt;"", $J6&lt;&gt;"")</formula>
    </cfRule>
    <cfRule type="expression" dxfId="136" priority="162">
      <formula>AND($J5=1, $J6=1)</formula>
    </cfRule>
  </conditionalFormatting>
  <conditionalFormatting sqref="B7:C7">
    <cfRule type="expression" dxfId="135" priority="155">
      <formula>COUNTIF($J7, 0)&gt;0</formula>
    </cfRule>
    <cfRule type="expression" dxfId="134" priority="157">
      <formula>AND($J7=1)</formula>
    </cfRule>
  </conditionalFormatting>
  <conditionalFormatting sqref="B9:C10">
    <cfRule type="expression" dxfId="133" priority="147">
      <formula>COUNTIF($J9, 0)&gt;0</formula>
    </cfRule>
    <cfRule type="expression" dxfId="132" priority="149">
      <formula>AND($J9=1)</formula>
    </cfRule>
  </conditionalFormatting>
  <conditionalFormatting sqref="B12:C12">
    <cfRule type="expression" dxfId="131" priority="141">
      <formula>COUNTIF($J12:$J13, 0)&gt;0</formula>
    </cfRule>
    <cfRule type="expression" dxfId="130" priority="142">
      <formula>AND($J12=0, $J13=0, $J12&lt;&gt;"", $J13&lt;&gt;"")</formula>
    </cfRule>
    <cfRule type="expression" dxfId="129" priority="143">
      <formula>AND($J12=1, $J13=1)</formula>
    </cfRule>
  </conditionalFormatting>
  <conditionalFormatting sqref="B14:C14">
    <cfRule type="expression" dxfId="128" priority="138">
      <formula>COUNTIF($J14:$J15, 0)&gt;0</formula>
    </cfRule>
    <cfRule type="expression" dxfId="127" priority="139">
      <formula>AND($J14=0, $J15=0, $J14&lt;&gt;"", $J15&lt;&gt;"")</formula>
    </cfRule>
    <cfRule type="expression" dxfId="126" priority="140">
      <formula>AND($J14=1, $J15=1)</formula>
    </cfRule>
  </conditionalFormatting>
  <conditionalFormatting sqref="B16:C16">
    <cfRule type="expression" dxfId="125" priority="135">
      <formula>COUNTIF($J16:$J17, 0)&gt;0</formula>
    </cfRule>
    <cfRule type="expression" dxfId="124" priority="136">
      <formula>AND($J16=0, $J17=0, $J16&lt;&gt;"", $J17&lt;&gt;"")</formula>
    </cfRule>
    <cfRule type="expression" dxfId="123" priority="137">
      <formula>AND($J16=1, $J17=1)</formula>
    </cfRule>
  </conditionalFormatting>
  <conditionalFormatting sqref="B19:C19">
    <cfRule type="expression" dxfId="122" priority="132">
      <formula>COUNTIF($J19:$J21, 0)&gt;0</formula>
    </cfRule>
    <cfRule type="expression" dxfId="121" priority="133">
      <formula>AND($J19=0, $J20=0, $J21=0, $J19&lt;&gt;"", $J20&lt;&gt;"", $J21&lt;&gt;"")</formula>
    </cfRule>
    <cfRule type="expression" dxfId="120" priority="134">
      <formula>AND($J19=1, $J20=1, $J21=1)</formula>
    </cfRule>
  </conditionalFormatting>
  <conditionalFormatting sqref="B23:C24">
    <cfRule type="expression" dxfId="119" priority="126">
      <formula>COUNTIF($J23:$J26, 0)&gt;0</formula>
    </cfRule>
    <cfRule type="expression" dxfId="118" priority="127">
      <formula>AND($J23=0, $J26=0, $J23&lt;&gt;"", $J26&lt;&gt;"")</formula>
    </cfRule>
    <cfRule type="expression" dxfId="117" priority="128">
      <formula>AND($J23=1, $J26=1)</formula>
    </cfRule>
  </conditionalFormatting>
  <conditionalFormatting sqref="B25:C25">
    <cfRule type="expression" dxfId="116" priority="123">
      <formula>COUNTIF($J25:$J27, 0)&gt;0</formula>
    </cfRule>
    <cfRule type="expression" dxfId="115" priority="124">
      <formula>AND($J25=0, $J27=0, $J25&lt;&gt;"", $J27&lt;&gt;"")</formula>
    </cfRule>
    <cfRule type="expression" dxfId="114" priority="125">
      <formula>AND($J25=1, $J27=1)</formula>
    </cfRule>
  </conditionalFormatting>
  <conditionalFormatting sqref="B27:C30">
    <cfRule type="expression" dxfId="113" priority="106">
      <formula>COUNTIF($J27, 0)&gt;0</formula>
    </cfRule>
    <cfRule type="expression" dxfId="112" priority="108">
      <formula>AND($J27=1)</formula>
    </cfRule>
  </conditionalFormatting>
  <conditionalFormatting sqref="B32:C32">
    <cfRule type="expression" dxfId="111" priority="101">
      <formula>COUNTIF($J32:$J39, 0)&gt;0</formula>
    </cfRule>
  </conditionalFormatting>
  <conditionalFormatting sqref="B41:C43">
    <cfRule type="expression" dxfId="110" priority="87">
      <formula>COUNTIF($J41, 0)&gt;0</formula>
    </cfRule>
    <cfRule type="expression" dxfId="109" priority="89">
      <formula>AND($J41=1)</formula>
    </cfRule>
  </conditionalFormatting>
  <conditionalFormatting sqref="B45:C45">
    <cfRule type="expression" dxfId="108" priority="81">
      <formula>COUNTIF($J45:$J46, 0)&gt;0</formula>
    </cfRule>
    <cfRule type="expression" dxfId="107" priority="82">
      <formula>AND($J45=0, $J46=0, $J45&lt;&gt;"", $J46&lt;&gt;"")</formula>
    </cfRule>
    <cfRule type="expression" dxfId="106" priority="83">
      <formula>AND($J45=1, $J46=1)</formula>
    </cfRule>
  </conditionalFormatting>
  <conditionalFormatting sqref="B48:C48">
    <cfRule type="expression" dxfId="105" priority="75">
      <formula>COUNTIF($J48:$J49, 0)&gt;0</formula>
    </cfRule>
    <cfRule type="expression" dxfId="104" priority="76">
      <formula>AND($J48=0, $J49=0, $J48&lt;&gt;"", $J49&lt;&gt;"")</formula>
    </cfRule>
    <cfRule type="expression" dxfId="103" priority="77">
      <formula>AND($J48=1, $J49=1)</formula>
    </cfRule>
  </conditionalFormatting>
  <conditionalFormatting sqref="B50:C51">
    <cfRule type="expression" dxfId="102" priority="67">
      <formula>COUNTIF($J50, 0)&gt;0</formula>
    </cfRule>
    <cfRule type="expression" dxfId="101" priority="69">
      <formula>AND($J50=1)</formula>
    </cfRule>
  </conditionalFormatting>
  <conditionalFormatting sqref="B53:C53">
    <cfRule type="expression" dxfId="100" priority="62">
      <formula>COUNTIF($J53, 0)&gt;0</formula>
    </cfRule>
    <cfRule type="expression" dxfId="99" priority="64">
      <formula>AND($J53=1)</formula>
    </cfRule>
  </conditionalFormatting>
  <conditionalFormatting sqref="B54:C54">
    <cfRule type="expression" dxfId="98" priority="56">
      <formula>COUNTIF($J54:$J56, 0)&gt;0</formula>
    </cfRule>
    <cfRule type="expression" dxfId="97" priority="57">
      <formula>AND($J54=0, $J55=0, $J56=0, $J54&lt;&gt;"", $J55&lt;&gt;"", $J56&lt;&gt;"")</formula>
    </cfRule>
    <cfRule type="expression" dxfId="96" priority="58">
      <formula>AND($J54=1, $J55=1, $J56=1)</formula>
    </cfRule>
  </conditionalFormatting>
  <conditionalFormatting sqref="B57:C57">
    <cfRule type="expression" dxfId="95" priority="51">
      <formula>COUNTIF($J57, 0)&gt;0</formula>
    </cfRule>
    <cfRule type="expression" dxfId="94" priority="53">
      <formula>AND($J57=1)</formula>
    </cfRule>
  </conditionalFormatting>
  <conditionalFormatting sqref="B59:C61">
    <cfRule type="expression" dxfId="93" priority="46">
      <formula>COUNTIF($J59, 0)&gt;0</formula>
    </cfRule>
    <cfRule type="expression" dxfId="92" priority="48">
      <formula>AND($J59=1)</formula>
    </cfRule>
  </conditionalFormatting>
  <conditionalFormatting sqref="B63:C66">
    <cfRule type="expression" dxfId="91" priority="41">
      <formula>COUNTIF($J63, 0)&gt;0</formula>
    </cfRule>
    <cfRule type="expression" dxfId="90" priority="43">
      <formula>AND($J63=1)</formula>
    </cfRule>
  </conditionalFormatting>
  <conditionalFormatting sqref="B68:C70">
    <cfRule type="expression" dxfId="89" priority="36">
      <formula>COUNTIF($J68, 0)&gt;0</formula>
    </cfRule>
    <cfRule type="expression" dxfId="88" priority="38">
      <formula>AND($J68=1)</formula>
    </cfRule>
  </conditionalFormatting>
  <conditionalFormatting sqref="B72:C72">
    <cfRule type="expression" dxfId="87" priority="30">
      <formula>COUNTIF($J72:$J73, 0)&gt;0</formula>
    </cfRule>
    <cfRule type="expression" dxfId="86" priority="31">
      <formula>AND($J72=0, $J73=0, $J72&lt;&gt;"", $J73&lt;&gt;"")</formula>
    </cfRule>
    <cfRule type="expression" dxfId="85" priority="32">
      <formula>AND($J72=1, $J73=1)</formula>
    </cfRule>
  </conditionalFormatting>
  <conditionalFormatting sqref="B74:C74">
    <cfRule type="expression" dxfId="84" priority="25">
      <formula>COUNTIF($J74, 0)&gt;0</formula>
    </cfRule>
    <cfRule type="expression" dxfId="83" priority="27">
      <formula>AND($J74=1)</formula>
    </cfRule>
  </conditionalFormatting>
  <conditionalFormatting sqref="B76:C76">
    <cfRule type="expression" dxfId="82" priority="7">
      <formula>COUNTIF($J76:$J79, 0)&gt;0</formula>
    </cfRule>
    <cfRule type="expression" dxfId="81" priority="8">
      <formula>AND($J76=0, $J77=0, $J78=0, $J79=0, $J76&lt;&gt;"", $J77&lt;&gt;"", $J78&lt;&gt;"", $J79&lt;&gt;"")</formula>
    </cfRule>
    <cfRule type="expression" dxfId="80" priority="9">
      <formula>AND($J76=1, $J77=1, $J78=1, $J79=1)</formula>
    </cfRule>
  </conditionalFormatting>
  <conditionalFormatting sqref="B81:C82">
    <cfRule type="expression" dxfId="79" priority="20">
      <formula>COUNTIF($J81, 0)&gt;0</formula>
    </cfRule>
    <cfRule type="expression" dxfId="78" priority="22">
      <formula>AND($J81=1)</formula>
    </cfRule>
  </conditionalFormatting>
  <conditionalFormatting sqref="B84:C85">
    <cfRule type="expression" dxfId="77" priority="1">
      <formula>COUNTIF($J84, 0)&gt;0</formula>
    </cfRule>
    <cfRule type="expression" dxfId="76" priority="3">
      <formula>AND($J84=1)</formula>
    </cfRule>
  </conditionalFormatting>
  <conditionalFormatting sqref="B87:C88">
    <cfRule type="expression" dxfId="75" priority="15">
      <formula>COUNTIF($J87, 0)&gt;0</formula>
    </cfRule>
    <cfRule type="expression" dxfId="74" priority="17">
      <formula>AND($J87=1)</formula>
    </cfRule>
  </conditionalFormatting>
  <conditionalFormatting sqref="B7:D7">
    <cfRule type="expression" dxfId="73" priority="156">
      <formula>AND($J7=0, $J7&lt;&gt;"")</formula>
    </cfRule>
  </conditionalFormatting>
  <conditionalFormatting sqref="B9:D10">
    <cfRule type="expression" dxfId="72" priority="148">
      <formula>AND($J9=0, $J9&lt;&gt;"")</formula>
    </cfRule>
  </conditionalFormatting>
  <conditionalFormatting sqref="B27:D30">
    <cfRule type="expression" dxfId="71" priority="107">
      <formula>AND($J27=0, $J27&lt;&gt;"")</formula>
    </cfRule>
  </conditionalFormatting>
  <conditionalFormatting sqref="B41:D43">
    <cfRule type="expression" dxfId="70" priority="88">
      <formula>AND($J41=0, $J41&lt;&gt;"")</formula>
    </cfRule>
  </conditionalFormatting>
  <conditionalFormatting sqref="B50:D51">
    <cfRule type="expression" dxfId="69" priority="68">
      <formula>AND($J50=0, $J50&lt;&gt;"")</formula>
    </cfRule>
  </conditionalFormatting>
  <conditionalFormatting sqref="B53:D53">
    <cfRule type="expression" dxfId="68" priority="63">
      <formula>AND($J53=0, $J53&lt;&gt;"")</formula>
    </cfRule>
  </conditionalFormatting>
  <conditionalFormatting sqref="B57:D57">
    <cfRule type="expression" dxfId="67" priority="52">
      <formula>AND($J57=0, $J57&lt;&gt;"")</formula>
    </cfRule>
  </conditionalFormatting>
  <conditionalFormatting sqref="B59:D61">
    <cfRule type="expression" dxfId="66" priority="47">
      <formula>AND($J59=0, $J59&lt;&gt;"")</formula>
    </cfRule>
  </conditionalFormatting>
  <conditionalFormatting sqref="B63:D66">
    <cfRule type="expression" dxfId="65" priority="42">
      <formula>AND($J63=0, $J63&lt;&gt;"")</formula>
    </cfRule>
  </conditionalFormatting>
  <conditionalFormatting sqref="B68:D70">
    <cfRule type="expression" dxfId="64" priority="37">
      <formula>AND($J68=0, $J68&lt;&gt;"")</formula>
    </cfRule>
  </conditionalFormatting>
  <conditionalFormatting sqref="B74:D74">
    <cfRule type="expression" dxfId="63" priority="26">
      <formula>AND($J74=0, $J74&lt;&gt;"")</formula>
    </cfRule>
  </conditionalFormatting>
  <conditionalFormatting sqref="B81:D82">
    <cfRule type="expression" dxfId="62" priority="21">
      <formula>AND($J81=0, $J81&lt;&gt;"")</formula>
    </cfRule>
  </conditionalFormatting>
  <conditionalFormatting sqref="B84:D85">
    <cfRule type="expression" dxfId="61" priority="2">
      <formula>AND($J84=0, $J84&lt;&gt;"")</formula>
    </cfRule>
  </conditionalFormatting>
  <conditionalFormatting sqref="B87:D88">
    <cfRule type="expression" dxfId="60" priority="16">
      <formula>AND($J87=0, $J87&lt;&gt;"")</formula>
    </cfRule>
  </conditionalFormatting>
  <conditionalFormatting sqref="C32">
    <cfRule type="expression" dxfId="59" priority="104">
      <formula>AND($J32=0, $J33=0, $J34=0, $J35=0, $J36=0, $J37=0, $J38=0, $J39=0, $J32&lt;&gt;"", $J33&lt;&gt;"", $J34&lt;&gt;"", $J35&lt;&gt;"", $J36&lt;&gt;"", $J37&lt;&gt;"", $J38&lt;&gt;"", $J39&lt;&gt;"")</formula>
    </cfRule>
    <cfRule type="expression" dxfId="58" priority="105">
      <formula>AND($J32=1, $J33=1, $J34=1, $J35=1, $J36=1, $J37=1, $J38=1, $J39=1)</formula>
    </cfRule>
  </conditionalFormatting>
  <conditionalFormatting sqref="D5:D6">
    <cfRule type="expression" dxfId="57" priority="169">
      <formula>AND($J5=0, $J5&lt;&gt;"")</formula>
    </cfRule>
    <cfRule type="expression" dxfId="56" priority="170">
      <formula>$J5=1</formula>
    </cfRule>
    <cfRule type="expression" dxfId="55" priority="171">
      <formula>$E$5("Mapped")</formula>
    </cfRule>
  </conditionalFormatting>
  <conditionalFormatting sqref="D7">
    <cfRule type="expression" dxfId="54" priority="158">
      <formula>$J7=1</formula>
    </cfRule>
    <cfRule type="expression" dxfId="53" priority="159">
      <formula>$E$5("Mapped")</formula>
    </cfRule>
  </conditionalFormatting>
  <conditionalFormatting sqref="D9:D10">
    <cfRule type="expression" dxfId="52" priority="153">
      <formula>$J9=1</formula>
    </cfRule>
    <cfRule type="expression" dxfId="51" priority="154">
      <formula>$E$5("Mapped")</formula>
    </cfRule>
  </conditionalFormatting>
  <conditionalFormatting sqref="D12:D17">
    <cfRule type="expression" dxfId="50" priority="144">
      <formula>AND($J12=0, $J12&lt;&gt;"")</formula>
    </cfRule>
    <cfRule type="expression" dxfId="49" priority="145">
      <formula>$J12=1</formula>
    </cfRule>
    <cfRule type="expression" dxfId="48" priority="146">
      <formula>$E$5("Mapped")</formula>
    </cfRule>
  </conditionalFormatting>
  <conditionalFormatting sqref="D19:D21">
    <cfRule type="expression" dxfId="47" priority="129">
      <formula>AND($J19=0, $J19&lt;&gt;"")</formula>
    </cfRule>
    <cfRule type="expression" dxfId="46" priority="130">
      <formula>$J19=1</formula>
    </cfRule>
    <cfRule type="expression" dxfId="45" priority="131">
      <formula>$E$5("Mapped")</formula>
    </cfRule>
  </conditionalFormatting>
  <conditionalFormatting sqref="D23:D26">
    <cfRule type="expression" dxfId="44" priority="120">
      <formula>AND($J23=0, $J23&lt;&gt;"")</formula>
    </cfRule>
    <cfRule type="expression" dxfId="43" priority="121">
      <formula>$J23=1</formula>
    </cfRule>
    <cfRule type="expression" dxfId="42" priority="122">
      <formula>$E$5("Mapped")</formula>
    </cfRule>
  </conditionalFormatting>
  <conditionalFormatting sqref="D27:D30">
    <cfRule type="expression" dxfId="41" priority="118">
      <formula>$J27=1</formula>
    </cfRule>
    <cfRule type="expression" dxfId="40" priority="119">
      <formula>$E$5("Mapped")</formula>
    </cfRule>
  </conditionalFormatting>
  <conditionalFormatting sqref="D32:D39">
    <cfRule type="expression" dxfId="39" priority="98">
      <formula>AND($J32=0, $J32&lt;&gt;"")</formula>
    </cfRule>
    <cfRule type="expression" dxfId="38" priority="99">
      <formula>$J32=1</formula>
    </cfRule>
    <cfRule type="expression" dxfId="37" priority="100">
      <formula>$E$5("Mapped")</formula>
    </cfRule>
  </conditionalFormatting>
  <conditionalFormatting sqref="D41:D43">
    <cfRule type="expression" dxfId="36" priority="96">
      <formula>$J41=1</formula>
    </cfRule>
    <cfRule type="expression" dxfId="35" priority="97">
      <formula>$E$5("Mapped")</formula>
    </cfRule>
  </conditionalFormatting>
  <conditionalFormatting sqref="D45:D46">
    <cfRule type="expression" dxfId="34" priority="84">
      <formula>AND($J45=0, $J45&lt;&gt;"")</formula>
    </cfRule>
    <cfRule type="expression" dxfId="33" priority="85">
      <formula>$J45=1</formula>
    </cfRule>
    <cfRule type="expression" dxfId="32" priority="86">
      <formula>$E$5("Mapped")</formula>
    </cfRule>
  </conditionalFormatting>
  <conditionalFormatting sqref="D48:D49">
    <cfRule type="expression" dxfId="31" priority="78">
      <formula>AND($J48=0, $J48&lt;&gt;"")</formula>
    </cfRule>
    <cfRule type="expression" dxfId="30" priority="79">
      <formula>$J48=1</formula>
    </cfRule>
    <cfRule type="expression" dxfId="29" priority="80">
      <formula>$E$5("Mapped")</formula>
    </cfRule>
  </conditionalFormatting>
  <conditionalFormatting sqref="D50:D51">
    <cfRule type="expression" dxfId="28" priority="73">
      <formula>$J50=1</formula>
    </cfRule>
    <cfRule type="expression" dxfId="27" priority="74">
      <formula>$E$5("Mapped")</formula>
    </cfRule>
  </conditionalFormatting>
  <conditionalFormatting sqref="D53">
    <cfRule type="expression" dxfId="26" priority="65">
      <formula>$J53=1</formula>
    </cfRule>
    <cfRule type="expression" dxfId="25" priority="66">
      <formula>$E$5("Mapped")</formula>
    </cfRule>
  </conditionalFormatting>
  <conditionalFormatting sqref="D54:D56">
    <cfRule type="expression" dxfId="24" priority="59">
      <formula>AND($J54=0, $J54&lt;&gt;"")</formula>
    </cfRule>
    <cfRule type="expression" dxfId="23" priority="60">
      <formula>$J54=1</formula>
    </cfRule>
    <cfRule type="expression" dxfId="22" priority="61">
      <formula>$E$5("Mapped")</formula>
    </cfRule>
  </conditionalFormatting>
  <conditionalFormatting sqref="D57">
    <cfRule type="expression" dxfId="21" priority="54">
      <formula>$J57=1</formula>
    </cfRule>
    <cfRule type="expression" dxfId="20" priority="55">
      <formula>$E$5("Mapped")</formula>
    </cfRule>
  </conditionalFormatting>
  <conditionalFormatting sqref="D59:D61">
    <cfRule type="expression" dxfId="19" priority="49">
      <formula>$J59=1</formula>
    </cfRule>
    <cfRule type="expression" dxfId="18" priority="50">
      <formula>$E$5("Mapped")</formula>
    </cfRule>
  </conditionalFormatting>
  <conditionalFormatting sqref="D63:D66">
    <cfRule type="expression" dxfId="17" priority="44">
      <formula>$J63=1</formula>
    </cfRule>
    <cfRule type="expression" dxfId="16" priority="45">
      <formula>$E$5("Mapped")</formula>
    </cfRule>
  </conditionalFormatting>
  <conditionalFormatting sqref="D68:D70">
    <cfRule type="expression" dxfId="15" priority="39">
      <formula>$J68=1</formula>
    </cfRule>
    <cfRule type="expression" dxfId="14" priority="40">
      <formula>$E$5("Mapped")</formula>
    </cfRule>
  </conditionalFormatting>
  <conditionalFormatting sqref="D72:D73">
    <cfRule type="expression" dxfId="13" priority="33">
      <formula>AND($J72=0, $J72&lt;&gt;"")</formula>
    </cfRule>
    <cfRule type="expression" dxfId="12" priority="34">
      <formula>$J72=1</formula>
    </cfRule>
    <cfRule type="expression" dxfId="11" priority="35">
      <formula>$E$5("Mapped")</formula>
    </cfRule>
  </conditionalFormatting>
  <conditionalFormatting sqref="D74">
    <cfRule type="expression" dxfId="10" priority="28">
      <formula>$J74=1</formula>
    </cfRule>
    <cfRule type="expression" dxfId="9" priority="29">
      <formula>$E$5("Mapped")</formula>
    </cfRule>
  </conditionalFormatting>
  <conditionalFormatting sqref="D76:D79">
    <cfRule type="expression" dxfId="8" priority="4">
      <formula>AND($J76=0, $J76&lt;&gt;"")</formula>
    </cfRule>
    <cfRule type="expression" dxfId="7" priority="5">
      <formula>$J76=1</formula>
    </cfRule>
    <cfRule type="expression" dxfId="6" priority="6">
      <formula>$E$5("Mapped")</formula>
    </cfRule>
  </conditionalFormatting>
  <conditionalFormatting sqref="D81:D82">
    <cfRule type="expression" dxfId="5" priority="23">
      <formula>$J81=1</formula>
    </cfRule>
    <cfRule type="expression" dxfId="4" priority="24">
      <formula>$E$5("Mapped")</formula>
    </cfRule>
  </conditionalFormatting>
  <conditionalFormatting sqref="D84:D85">
    <cfRule type="expression" dxfId="3" priority="13">
      <formula>$J84=1</formula>
    </cfRule>
    <cfRule type="expression" dxfId="2" priority="14">
      <formula>$E$5("Mapped")</formula>
    </cfRule>
  </conditionalFormatting>
  <conditionalFormatting sqref="D87:D88">
    <cfRule type="expression" dxfId="1" priority="18">
      <formula>$J87=1</formula>
    </cfRule>
    <cfRule type="expression" dxfId="0" priority="19">
      <formula>$E$5("Mapped")</formula>
    </cfRule>
  </conditionalFormatting>
  <dataValidations count="2">
    <dataValidation type="list" allowBlank="1" showInputMessage="1" showErrorMessage="1" sqref="M3" xr:uid="{2236FB38-85F9-496C-A407-E0405AFA10FD}">
      <formula1>$S$5:$S$23</formula1>
    </dataValidation>
    <dataValidation type="list" allowBlank="1" showInputMessage="1" showErrorMessage="1" sqref="J5:J88 J3" xr:uid="{7BCDC5A2-F5DD-42E4-9241-B934A5D86714}">
      <formula1>"0, 1"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F5:F88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37"/>
  <sheetViews>
    <sheetView showGridLines="0" workbookViewId="0">
      <selection activeCell="I22" sqref="I22"/>
    </sheetView>
  </sheetViews>
  <sheetFormatPr defaultColWidth="8.7109375" defaultRowHeight="14.45"/>
  <cols>
    <col min="2" max="2" width="30.140625" customWidth="1"/>
    <col min="3" max="3" width="12.5703125" bestFit="1" customWidth="1"/>
    <col min="4" max="4" width="9.85546875" hidden="1" customWidth="1"/>
    <col min="5" max="5" width="15.7109375" hidden="1" customWidth="1"/>
    <col min="6" max="6" width="25.42578125" hidden="1" customWidth="1"/>
    <col min="7" max="7" width="25.7109375" bestFit="1" customWidth="1"/>
    <col min="8" max="8" width="29.28515625" hidden="1" customWidth="1"/>
    <col min="9" max="9" width="31.28515625" bestFit="1" customWidth="1"/>
  </cols>
  <sheetData>
    <row r="1" spans="2:9" ht="62.65" customHeight="1">
      <c r="B1" s="365" t="s">
        <v>208</v>
      </c>
      <c r="C1" s="365"/>
      <c r="D1" s="365"/>
      <c r="E1" s="365"/>
      <c r="F1" s="365"/>
      <c r="G1" s="365"/>
      <c r="H1" s="365"/>
      <c r="I1" s="365"/>
    </row>
    <row r="2" spans="2:9">
      <c r="B2" s="16"/>
      <c r="C2" s="16"/>
      <c r="D2" s="16" t="s">
        <v>209</v>
      </c>
      <c r="E2" s="16" t="s">
        <v>210</v>
      </c>
      <c r="F2" s="16" t="s">
        <v>211</v>
      </c>
      <c r="G2" s="17" t="s">
        <v>212</v>
      </c>
      <c r="H2" s="16" t="s">
        <v>213</v>
      </c>
      <c r="I2" s="16" t="s">
        <v>214</v>
      </c>
    </row>
    <row r="3" spans="2:9">
      <c r="B3" s="367">
        <v>1</v>
      </c>
      <c r="C3" s="18" t="s">
        <v>215</v>
      </c>
      <c r="D3" s="16">
        <v>2</v>
      </c>
      <c r="E3" s="16">
        <v>3</v>
      </c>
      <c r="F3" s="19">
        <f t="shared" ref="F3:F16" si="0">100/E3</f>
        <v>33.333333333333336</v>
      </c>
      <c r="G3" s="17">
        <f>SUM('Mapping Template'!L5:L7)</f>
        <v>0</v>
      </c>
      <c r="H3" s="19">
        <f>(E3/E21)*100</f>
        <v>4.5454545454545459</v>
      </c>
      <c r="I3" s="19">
        <f>(H3/100)*G3</f>
        <v>0</v>
      </c>
    </row>
    <row r="4" spans="2:9">
      <c r="B4" s="367"/>
      <c r="C4" s="20" t="s">
        <v>216</v>
      </c>
      <c r="D4" s="16">
        <v>2</v>
      </c>
      <c r="E4" s="16">
        <v>2</v>
      </c>
      <c r="F4" s="19">
        <f t="shared" si="0"/>
        <v>50</v>
      </c>
      <c r="G4" s="17">
        <f>SUM('Mapping Template'!L9:L10)</f>
        <v>0</v>
      </c>
      <c r="H4" s="19" cm="1">
        <f t="array" ref="H4">(E4/_xlfn.ANCHORARRAY(E21))*100</f>
        <v>3.0303030303030303</v>
      </c>
      <c r="I4" s="19">
        <f t="shared" ref="I4:I16" si="1">(H4/100)*G4</f>
        <v>0</v>
      </c>
    </row>
    <row r="5" spans="2:9">
      <c r="B5" s="366">
        <v>2</v>
      </c>
      <c r="C5" s="18" t="s">
        <v>215</v>
      </c>
      <c r="D5" s="16">
        <v>3</v>
      </c>
      <c r="E5" s="16">
        <v>6</v>
      </c>
      <c r="F5" s="19">
        <f t="shared" si="0"/>
        <v>16.666666666666668</v>
      </c>
      <c r="G5" s="17">
        <f>SUM('Mapping Template'!L12:L17)</f>
        <v>0</v>
      </c>
      <c r="H5" s="19">
        <f>(E5/E21)*100</f>
        <v>9.0909090909090917</v>
      </c>
      <c r="I5" s="19">
        <f t="shared" si="1"/>
        <v>0</v>
      </c>
    </row>
    <row r="6" spans="2:9">
      <c r="B6" s="366"/>
      <c r="C6" s="20" t="s">
        <v>216</v>
      </c>
      <c r="D6" s="16">
        <v>1</v>
      </c>
      <c r="E6" s="16">
        <v>3</v>
      </c>
      <c r="F6" s="19">
        <f t="shared" si="0"/>
        <v>33.333333333333336</v>
      </c>
      <c r="G6" s="17">
        <f>SUM('Mapping Template'!L19:L21)</f>
        <v>0</v>
      </c>
      <c r="H6" s="19">
        <f>(E6/E21)*100</f>
        <v>4.5454545454545459</v>
      </c>
      <c r="I6" s="19">
        <f t="shared" si="1"/>
        <v>0</v>
      </c>
    </row>
    <row r="7" spans="2:9">
      <c r="B7" s="366">
        <v>3</v>
      </c>
      <c r="C7" s="18" t="s">
        <v>215</v>
      </c>
      <c r="D7" s="16">
        <v>5</v>
      </c>
      <c r="E7" s="16">
        <v>8</v>
      </c>
      <c r="F7" s="19">
        <f t="shared" si="0"/>
        <v>12.5</v>
      </c>
      <c r="G7" s="17">
        <f>SUM('Mapping Template'!L23:L30)</f>
        <v>0</v>
      </c>
      <c r="H7" s="19">
        <f>(E7/E21)*100</f>
        <v>12.121212121212121</v>
      </c>
      <c r="I7" s="19">
        <f t="shared" si="1"/>
        <v>0</v>
      </c>
    </row>
    <row r="8" spans="2:9">
      <c r="B8" s="366"/>
      <c r="C8" s="20" t="s">
        <v>216</v>
      </c>
      <c r="D8" s="16">
        <v>1</v>
      </c>
      <c r="E8" s="16">
        <v>8</v>
      </c>
      <c r="F8" s="19">
        <f t="shared" si="0"/>
        <v>12.5</v>
      </c>
      <c r="G8" s="17">
        <f>SUM('Mapping Template'!L32:L39)</f>
        <v>0</v>
      </c>
      <c r="H8" s="19">
        <f>(E8/E21)*100</f>
        <v>12.121212121212121</v>
      </c>
      <c r="I8" s="19">
        <f t="shared" si="1"/>
        <v>0</v>
      </c>
    </row>
    <row r="9" spans="2:9">
      <c r="B9" s="366">
        <v>4</v>
      </c>
      <c r="C9" s="18" t="s">
        <v>215</v>
      </c>
      <c r="D9" s="16">
        <v>3</v>
      </c>
      <c r="E9" s="16">
        <v>3</v>
      </c>
      <c r="F9" s="19">
        <f t="shared" si="0"/>
        <v>33.333333333333336</v>
      </c>
      <c r="G9" s="17">
        <f>SUM('Mapping Template'!L41:L43)</f>
        <v>0</v>
      </c>
      <c r="H9" s="19">
        <f>(E9/E21)*100</f>
        <v>4.5454545454545459</v>
      </c>
      <c r="I9" s="19">
        <f t="shared" si="1"/>
        <v>0</v>
      </c>
    </row>
    <row r="10" spans="2:9">
      <c r="B10" s="366"/>
      <c r="C10" s="20" t="s">
        <v>216</v>
      </c>
      <c r="D10" s="16">
        <v>2</v>
      </c>
      <c r="E10" s="16">
        <v>1</v>
      </c>
      <c r="F10" s="19">
        <f t="shared" si="0"/>
        <v>100</v>
      </c>
      <c r="G10" s="17">
        <f>SUM('Mapping Template'!L45:L46)</f>
        <v>0</v>
      </c>
      <c r="H10" s="19">
        <f>(E10/E21)*100</f>
        <v>1.5151515151515151</v>
      </c>
      <c r="I10" s="19">
        <f t="shared" si="1"/>
        <v>0</v>
      </c>
    </row>
    <row r="11" spans="2:9">
      <c r="B11" s="366">
        <v>5</v>
      </c>
      <c r="C11" s="18" t="s">
        <v>215</v>
      </c>
      <c r="D11" s="16">
        <v>3</v>
      </c>
      <c r="E11" s="16">
        <v>4</v>
      </c>
      <c r="F11" s="19">
        <f t="shared" si="0"/>
        <v>25</v>
      </c>
      <c r="G11" s="17">
        <f>SUM('Mapping Template'!L48:L51)</f>
        <v>0</v>
      </c>
      <c r="H11" s="19">
        <f>(E11/E21)*100</f>
        <v>6.0606060606060606</v>
      </c>
      <c r="I11" s="19">
        <f t="shared" si="1"/>
        <v>0</v>
      </c>
    </row>
    <row r="12" spans="2:9">
      <c r="B12" s="366"/>
      <c r="C12" s="20" t="s">
        <v>216</v>
      </c>
      <c r="D12" s="16">
        <v>3</v>
      </c>
      <c r="E12" s="16">
        <v>5</v>
      </c>
      <c r="F12" s="19">
        <f t="shared" si="0"/>
        <v>20</v>
      </c>
      <c r="G12" s="17">
        <f>SUM('Mapping Template'!L53:L57)</f>
        <v>0</v>
      </c>
      <c r="H12" s="19">
        <f>(E12/E21)*100</f>
        <v>7.5757575757575761</v>
      </c>
      <c r="I12" s="19">
        <f t="shared" si="1"/>
        <v>0</v>
      </c>
    </row>
    <row r="13" spans="2:9">
      <c r="B13" s="366">
        <v>6</v>
      </c>
      <c r="C13" s="18" t="s">
        <v>215</v>
      </c>
      <c r="D13" s="16">
        <v>3</v>
      </c>
      <c r="E13" s="16">
        <v>3</v>
      </c>
      <c r="F13" s="19">
        <f t="shared" si="0"/>
        <v>33.333333333333336</v>
      </c>
      <c r="G13" s="17">
        <f>SUM('Mapping Template'!L59:L61)</f>
        <v>0</v>
      </c>
      <c r="H13" s="19">
        <f>(E13/E21)*100</f>
        <v>4.5454545454545459</v>
      </c>
      <c r="I13" s="19">
        <f t="shared" si="1"/>
        <v>0</v>
      </c>
    </row>
    <row r="14" spans="2:9">
      <c r="B14" s="366"/>
      <c r="C14" s="20" t="s">
        <v>216</v>
      </c>
      <c r="D14" s="16">
        <v>4</v>
      </c>
      <c r="E14" s="16">
        <v>4</v>
      </c>
      <c r="F14" s="19">
        <f t="shared" si="0"/>
        <v>25</v>
      </c>
      <c r="G14" s="17">
        <f>SUM('Mapping Template'!L63:L66)</f>
        <v>0</v>
      </c>
      <c r="H14" s="19">
        <f>(E14/E21)*100</f>
        <v>6.0606060606060606</v>
      </c>
      <c r="I14" s="19">
        <f t="shared" si="1"/>
        <v>0</v>
      </c>
    </row>
    <row r="15" spans="2:9">
      <c r="B15" s="366">
        <v>7</v>
      </c>
      <c r="C15" s="18" t="s">
        <v>215</v>
      </c>
      <c r="D15" s="16">
        <v>3</v>
      </c>
      <c r="E15" s="16">
        <v>3</v>
      </c>
      <c r="F15" s="19">
        <f t="shared" si="0"/>
        <v>33.333333333333336</v>
      </c>
      <c r="G15" s="17">
        <f>SUM('Mapping Template'!L68:L70)</f>
        <v>0</v>
      </c>
      <c r="H15" s="19">
        <f>(E15/E21)*100</f>
        <v>4.5454545454545459</v>
      </c>
      <c r="I15" s="19">
        <f t="shared" si="1"/>
        <v>0</v>
      </c>
    </row>
    <row r="16" spans="2:9">
      <c r="B16" s="366"/>
      <c r="C16" s="20" t="s">
        <v>216</v>
      </c>
      <c r="D16" s="16">
        <v>2</v>
      </c>
      <c r="E16" s="16">
        <v>3</v>
      </c>
      <c r="F16" s="19">
        <f t="shared" si="0"/>
        <v>33.333333333333336</v>
      </c>
      <c r="G16" s="17">
        <f>SUM('Mapping Template'!L72:L74)</f>
        <v>0</v>
      </c>
      <c r="H16" s="19">
        <f>(E16/E21)*100</f>
        <v>4.5454545454545459</v>
      </c>
      <c r="I16" s="19">
        <f t="shared" si="1"/>
        <v>0</v>
      </c>
    </row>
    <row r="17" spans="2:9">
      <c r="B17" s="366">
        <v>8</v>
      </c>
      <c r="C17" s="18" t="s">
        <v>215</v>
      </c>
      <c r="D17" s="16">
        <v>1</v>
      </c>
      <c r="E17" s="16">
        <v>4</v>
      </c>
      <c r="F17" s="19">
        <f>100/E17</f>
        <v>25</v>
      </c>
      <c r="G17" s="17">
        <f>SUM('Mapping Template'!L76:L79)</f>
        <v>0</v>
      </c>
      <c r="H17" s="19">
        <f>(E17/E21)*100</f>
        <v>6.0606060606060606</v>
      </c>
      <c r="I17" s="19">
        <f t="shared" ref="I17:I18" si="2">(H17/100)*G17</f>
        <v>0</v>
      </c>
    </row>
    <row r="18" spans="2:9">
      <c r="B18" s="366"/>
      <c r="C18" s="20" t="s">
        <v>216</v>
      </c>
      <c r="D18" s="16">
        <v>2</v>
      </c>
      <c r="E18" s="16">
        <v>2</v>
      </c>
      <c r="F18" s="19">
        <f t="shared" ref="F18" si="3">100/E18</f>
        <v>50</v>
      </c>
      <c r="G18" s="17">
        <f>SUM('Mapping Template'!L81:L82)</f>
        <v>0</v>
      </c>
      <c r="H18" s="19">
        <f>(E18/E21)*100</f>
        <v>3.0303030303030303</v>
      </c>
      <c r="I18" s="19">
        <f t="shared" si="2"/>
        <v>0</v>
      </c>
    </row>
    <row r="19" spans="2:9">
      <c r="B19" s="366">
        <v>9</v>
      </c>
      <c r="C19" s="18" t="s">
        <v>215</v>
      </c>
      <c r="D19" s="16">
        <v>2</v>
      </c>
      <c r="E19" s="16">
        <v>2</v>
      </c>
      <c r="F19" s="19">
        <f>100/E19</f>
        <v>50</v>
      </c>
      <c r="G19" s="17">
        <f>SUM('Mapping Template'!L84:L85)</f>
        <v>0</v>
      </c>
      <c r="H19" s="19">
        <f>(E19/E21)*100</f>
        <v>3.0303030303030303</v>
      </c>
      <c r="I19" s="19">
        <f t="shared" ref="I19:I20" si="4">(H19/100)*G19</f>
        <v>0</v>
      </c>
    </row>
    <row r="20" spans="2:9">
      <c r="B20" s="366"/>
      <c r="C20" s="20" t="s">
        <v>216</v>
      </c>
      <c r="D20" s="16">
        <v>2</v>
      </c>
      <c r="E20" s="16">
        <v>2</v>
      </c>
      <c r="F20" s="19">
        <f t="shared" ref="F20" si="5">100/E20</f>
        <v>50</v>
      </c>
      <c r="G20" s="17">
        <f>SUM('Mapping Template'!L87:L88)</f>
        <v>0</v>
      </c>
      <c r="H20" s="19">
        <f>(E20/E21)*100</f>
        <v>3.0303030303030303</v>
      </c>
      <c r="I20" s="19">
        <f t="shared" si="4"/>
        <v>0</v>
      </c>
    </row>
    <row r="21" spans="2:9">
      <c r="B21" s="21" t="s">
        <v>217</v>
      </c>
      <c r="C21" s="22"/>
      <c r="D21" s="23">
        <f>SUM(D3:D20)</f>
        <v>44</v>
      </c>
      <c r="E21" s="23">
        <f>SUM(E3:E20)</f>
        <v>66</v>
      </c>
      <c r="F21" s="24"/>
      <c r="G21" s="24"/>
      <c r="H21" s="25">
        <f>SUM(H3:H20)</f>
        <v>100.00000000000001</v>
      </c>
      <c r="I21" s="25">
        <f>SUM(I3:I20)</f>
        <v>0</v>
      </c>
    </row>
    <row r="22" spans="2:9">
      <c r="B22" s="26"/>
      <c r="C22" s="26"/>
      <c r="F22" s="27"/>
    </row>
    <row r="23" spans="2:9">
      <c r="B23" s="26"/>
      <c r="C23" s="26"/>
      <c r="F23" s="27"/>
    </row>
    <row r="24" spans="2:9">
      <c r="B24" s="26"/>
      <c r="C24" s="26"/>
      <c r="F24" s="27"/>
    </row>
    <row r="25" spans="2:9">
      <c r="B25" s="26"/>
      <c r="C25" s="26"/>
    </row>
    <row r="26" spans="2:9">
      <c r="B26" s="26"/>
      <c r="C26" s="26"/>
    </row>
    <row r="27" spans="2:9">
      <c r="B27" s="26"/>
      <c r="C27" s="26"/>
    </row>
    <row r="28" spans="2:9">
      <c r="B28" s="26"/>
      <c r="C28" s="26"/>
    </row>
    <row r="29" spans="2:9">
      <c r="B29" s="26"/>
      <c r="C29" s="26"/>
    </row>
    <row r="30" spans="2:9">
      <c r="B30" s="26"/>
      <c r="C30" s="26"/>
    </row>
    <row r="31" spans="2:9">
      <c r="B31" s="26"/>
      <c r="C31" s="26"/>
    </row>
    <row r="32" spans="2:9">
      <c r="B32" s="26"/>
      <c r="C32" s="26"/>
    </row>
    <row r="33" spans="2:3">
      <c r="B33" s="26"/>
      <c r="C33" s="26"/>
    </row>
    <row r="34" spans="2:3">
      <c r="B34" s="26"/>
      <c r="C34" s="26"/>
    </row>
    <row r="35" spans="2:3">
      <c r="B35" s="26"/>
      <c r="C35" s="26"/>
    </row>
    <row r="36" spans="2:3">
      <c r="B36" s="26"/>
      <c r="C36" s="26"/>
    </row>
    <row r="37" spans="2:3">
      <c r="B37" s="26"/>
      <c r="C37" s="26"/>
    </row>
  </sheetData>
  <mergeCells count="10">
    <mergeCell ref="B1:I1"/>
    <mergeCell ref="B19:B20"/>
    <mergeCell ref="B17:B18"/>
    <mergeCell ref="B15:B16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B10" sqref="B10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218</v>
      </c>
      <c r="B1" s="3" t="s">
        <v>219</v>
      </c>
    </row>
    <row r="2" spans="1:2" ht="18">
      <c r="A2" s="2" t="s">
        <v>220</v>
      </c>
      <c r="B2" s="2" t="s">
        <v>221</v>
      </c>
    </row>
    <row r="3" spans="1:2" ht="18">
      <c r="A3" s="2" t="s">
        <v>222</v>
      </c>
      <c r="B3" s="2" t="s">
        <v>223</v>
      </c>
    </row>
    <row r="4" spans="1:2" ht="18">
      <c r="A4" s="274" t="s">
        <v>224</v>
      </c>
      <c r="B4" s="2" t="s">
        <v>225</v>
      </c>
    </row>
    <row r="5" spans="1:2" ht="18">
      <c r="A5" s="2"/>
      <c r="B5" s="2" t="s">
        <v>226</v>
      </c>
    </row>
    <row r="6" spans="1:2" ht="18">
      <c r="A6" s="2"/>
      <c r="B6" s="2" t="s">
        <v>227</v>
      </c>
    </row>
    <row r="7" spans="1:2" ht="18">
      <c r="A7" s="2"/>
      <c r="B7" s="2" t="s">
        <v>228</v>
      </c>
    </row>
    <row r="8" spans="1:2" ht="18">
      <c r="A8" s="2"/>
      <c r="B8" s="2" t="s">
        <v>229</v>
      </c>
    </row>
    <row r="9" spans="1:2" ht="18">
      <c r="A9" s="2"/>
      <c r="B9" s="2" t="s">
        <v>230</v>
      </c>
    </row>
    <row r="10" spans="1:2" ht="18">
      <c r="A10" s="8"/>
      <c r="B10" s="2" t="s">
        <v>231</v>
      </c>
    </row>
    <row r="11" spans="1:2" ht="18">
      <c r="A11" s="8"/>
      <c r="B11" s="2" t="s">
        <v>232</v>
      </c>
    </row>
    <row r="12" spans="1:2" ht="18">
      <c r="A12" s="8"/>
      <c r="B12" s="2" t="s">
        <v>233</v>
      </c>
    </row>
    <row r="13" spans="1:2" ht="18">
      <c r="A13" s="8"/>
      <c r="B13" s="2" t="s">
        <v>234</v>
      </c>
    </row>
    <row r="14" spans="1:2" ht="18">
      <c r="A14" s="2"/>
      <c r="B14" s="2" t="s">
        <v>235</v>
      </c>
    </row>
    <row r="15" spans="1:2" ht="18">
      <c r="A15" s="2"/>
      <c r="B15" s="2" t="s">
        <v>236</v>
      </c>
    </row>
    <row r="16" spans="1:2" ht="18">
      <c r="A16" s="2"/>
      <c r="B16" s="4" t="s">
        <v>237</v>
      </c>
    </row>
    <row r="17" spans="1:2" ht="18">
      <c r="A17" s="2"/>
      <c r="B17" s="2" t="s">
        <v>238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S25"/>
  <sheetViews>
    <sheetView workbookViewId="0">
      <selection activeCell="B4" sqref="B4"/>
    </sheetView>
  </sheetViews>
  <sheetFormatPr defaultColWidth="8.85546875" defaultRowHeight="22.9"/>
  <cols>
    <col min="1" max="1" width="9.42578125" style="164" customWidth="1"/>
    <col min="2" max="16384" width="8.85546875" style="161"/>
  </cols>
  <sheetData>
    <row r="1" spans="1:19" s="164" customFormat="1" ht="23.45" thickBot="1">
      <c r="A1" s="163" t="s">
        <v>239</v>
      </c>
    </row>
    <row r="2" spans="1:19" s="162" customFormat="1" ht="23.45" thickBot="1">
      <c r="A2" s="165"/>
      <c r="B2" s="159" t="s">
        <v>240</v>
      </c>
      <c r="C2" s="159" t="s">
        <v>241</v>
      </c>
      <c r="D2" s="159" t="s">
        <v>242</v>
      </c>
      <c r="E2" s="159" t="s">
        <v>243</v>
      </c>
      <c r="F2" s="159" t="s">
        <v>244</v>
      </c>
      <c r="G2" s="159" t="s">
        <v>245</v>
      </c>
      <c r="H2" s="159" t="s">
        <v>246</v>
      </c>
      <c r="I2" s="159" t="s">
        <v>247</v>
      </c>
      <c r="J2" s="159" t="s">
        <v>248</v>
      </c>
      <c r="K2" s="159" t="s">
        <v>249</v>
      </c>
      <c r="L2" s="159" t="s">
        <v>250</v>
      </c>
      <c r="M2" s="159" t="s">
        <v>251</v>
      </c>
      <c r="N2" s="159" t="s">
        <v>252</v>
      </c>
      <c r="O2" s="159" t="s">
        <v>253</v>
      </c>
      <c r="P2" s="159" t="s">
        <v>254</v>
      </c>
      <c r="Q2" s="159" t="s">
        <v>255</v>
      </c>
      <c r="R2" s="159" t="s">
        <v>256</v>
      </c>
      <c r="S2" s="159" t="s">
        <v>257</v>
      </c>
    </row>
    <row r="3" spans="1:19" s="162" customFormat="1" ht="23.45" thickBot="1">
      <c r="A3" s="165" t="s">
        <v>258</v>
      </c>
      <c r="B3" s="160">
        <v>33.333333333333336</v>
      </c>
      <c r="C3" s="160">
        <v>50</v>
      </c>
      <c r="D3" s="160">
        <v>16.666666666666668</v>
      </c>
      <c r="E3" s="160">
        <v>33.333333333333336</v>
      </c>
      <c r="F3" s="160">
        <v>12.5</v>
      </c>
      <c r="G3" s="160">
        <v>12.5</v>
      </c>
      <c r="H3" s="160">
        <v>33.333333333333336</v>
      </c>
      <c r="I3" s="160">
        <v>50</v>
      </c>
      <c r="J3" s="160">
        <v>25</v>
      </c>
      <c r="K3" s="160">
        <v>20</v>
      </c>
      <c r="L3" s="160">
        <v>33.333333333333336</v>
      </c>
      <c r="M3" s="160">
        <v>25</v>
      </c>
      <c r="N3" s="160">
        <v>33.333333333333336</v>
      </c>
      <c r="O3" s="160">
        <v>33.333333333333336</v>
      </c>
      <c r="P3" s="160">
        <v>25</v>
      </c>
      <c r="Q3" s="160">
        <v>50</v>
      </c>
      <c r="R3" s="160">
        <v>50</v>
      </c>
      <c r="S3" s="160">
        <v>50</v>
      </c>
    </row>
    <row r="4" spans="1:19" s="162" customFormat="1" ht="23.45" thickBot="1">
      <c r="A4" s="165" t="s">
        <v>259</v>
      </c>
      <c r="B4" s="160">
        <v>3</v>
      </c>
      <c r="C4" s="160">
        <v>2</v>
      </c>
      <c r="D4" s="160">
        <v>6</v>
      </c>
      <c r="E4" s="160">
        <v>3</v>
      </c>
      <c r="F4" s="160">
        <v>8</v>
      </c>
      <c r="G4" s="160">
        <v>8</v>
      </c>
      <c r="H4" s="160">
        <v>3</v>
      </c>
      <c r="I4" s="160">
        <v>2</v>
      </c>
      <c r="J4" s="160">
        <v>4</v>
      </c>
      <c r="K4" s="160">
        <v>5</v>
      </c>
      <c r="L4" s="160">
        <v>3</v>
      </c>
      <c r="M4" s="160">
        <v>4</v>
      </c>
      <c r="N4" s="160">
        <v>3</v>
      </c>
      <c r="O4" s="160">
        <v>3</v>
      </c>
      <c r="P4" s="160">
        <v>4</v>
      </c>
      <c r="Q4" s="160">
        <v>2</v>
      </c>
      <c r="R4" s="160">
        <v>2</v>
      </c>
      <c r="S4" s="160">
        <v>2</v>
      </c>
    </row>
    <row r="5" spans="1:19" ht="21.6">
      <c r="A5" s="368" t="s">
        <v>209</v>
      </c>
      <c r="B5" s="161">
        <f>IF('Mapping Template'!$J5=1,B$3,0)</f>
        <v>0</v>
      </c>
      <c r="C5" s="161">
        <f>IF('Mapping Template'!$J9=1,C$3,0)</f>
        <v>0</v>
      </c>
      <c r="D5" s="161">
        <f>IF('Mapping Template'!$J12=1,D$3,0)</f>
        <v>0</v>
      </c>
      <c r="E5" s="161">
        <f>IF('Mapping Template'!$J19=1,E$3,0)</f>
        <v>0</v>
      </c>
      <c r="F5" s="161">
        <f>IF('Mapping Template'!$J23=1,F$3,0)</f>
        <v>0</v>
      </c>
      <c r="G5" s="161">
        <f>IF('Mapping Template'!$J32=1,G$3,0)</f>
        <v>0</v>
      </c>
      <c r="H5" s="161">
        <f>IF('Mapping Template'!$J41=1,H$3,0)</f>
        <v>0</v>
      </c>
      <c r="I5" s="161">
        <f>IF('Mapping Template'!$J45=1,I$3,0)</f>
        <v>0</v>
      </c>
      <c r="J5" s="161">
        <f>IF('Mapping Template'!$J48=1,J$3,0)</f>
        <v>0</v>
      </c>
      <c r="K5" s="161">
        <f>IF('Mapping Template'!$J53=1,K$3,0)</f>
        <v>0</v>
      </c>
      <c r="L5" s="161">
        <f>IF('Mapping Template'!$J59=1,L$3,0)</f>
        <v>0</v>
      </c>
      <c r="M5" s="161">
        <f>IF('Mapping Template'!$J63=1,M$3,0)</f>
        <v>0</v>
      </c>
      <c r="N5" s="161">
        <f>IF('Mapping Template'!$J68=1,N$3,0)</f>
        <v>0</v>
      </c>
      <c r="O5" s="161">
        <f>IF('Mapping Template'!$J72=1,O$3,0)</f>
        <v>0</v>
      </c>
      <c r="P5" s="161">
        <f>IF('Mapping Template'!$J76=1,P$3,0)</f>
        <v>0</v>
      </c>
      <c r="Q5" s="161">
        <f>IF('Mapping Template'!$J81=1,Q$3,0)</f>
        <v>0</v>
      </c>
      <c r="R5" s="161">
        <f>IF('Mapping Template'!$J84=1,R$3,0)</f>
        <v>0</v>
      </c>
      <c r="S5" s="161">
        <f>IF('Mapping Template'!$J87=1,S$3,0)</f>
        <v>0</v>
      </c>
    </row>
    <row r="6" spans="1:19" ht="21.6">
      <c r="A6" s="368"/>
      <c r="B6" s="161">
        <f>IF('Mapping Template'!$J6=1,B$3,0)</f>
        <v>0</v>
      </c>
      <c r="C6" s="161">
        <f>IF('Mapping Template'!$J10=1,C$3,0)</f>
        <v>0</v>
      </c>
      <c r="D6" s="161">
        <f>IF('Mapping Template'!$J13=1,D$3,0)</f>
        <v>0</v>
      </c>
      <c r="E6" s="161">
        <f>IF('Mapping Template'!$J20=1,E$3,0)</f>
        <v>0</v>
      </c>
      <c r="F6" s="161">
        <f>IF('Mapping Template'!$J24=1,F$3,0)</f>
        <v>0</v>
      </c>
      <c r="G6" s="161">
        <f>IF('Mapping Template'!$J33=1,G$3,0)</f>
        <v>0</v>
      </c>
      <c r="H6" s="161">
        <f>IF('Mapping Template'!$J42=1,H$3,0)</f>
        <v>0</v>
      </c>
      <c r="I6" s="161">
        <f>IF('Mapping Template'!$J46=1,I$3,0)</f>
        <v>0</v>
      </c>
      <c r="J6" s="161">
        <f>IF('Mapping Template'!$J49=1,J$3,0)</f>
        <v>0</v>
      </c>
      <c r="K6" s="161">
        <f>IF('Mapping Template'!$J54=1,K$3,0)</f>
        <v>0</v>
      </c>
      <c r="L6" s="161">
        <f>IF('Mapping Template'!$J60=1,L$3,0)</f>
        <v>0</v>
      </c>
      <c r="M6" s="161">
        <f>IF('Mapping Template'!$J64=1,M$3,0)</f>
        <v>0</v>
      </c>
      <c r="N6" s="161">
        <f>IF('Mapping Template'!$J69=1,N$3,0)</f>
        <v>0</v>
      </c>
      <c r="O6" s="161">
        <f>IF('Mapping Template'!$J73=1,O$3,0)</f>
        <v>0</v>
      </c>
      <c r="P6" s="161">
        <f>IF('Mapping Template'!$J77=1,P$3,0)</f>
        <v>0</v>
      </c>
      <c r="Q6" s="161">
        <f>IF('Mapping Template'!$J82=1,Q$3,0)</f>
        <v>0</v>
      </c>
      <c r="R6" s="161">
        <f>IF('Mapping Template'!$J85=1,R$3,0)</f>
        <v>0</v>
      </c>
      <c r="S6" s="161">
        <f>IF('Mapping Template'!$J88=1,S$3,0)</f>
        <v>0</v>
      </c>
    </row>
    <row r="7" spans="1:19" ht="21.6">
      <c r="A7" s="368"/>
      <c r="B7" s="161">
        <f>IF('Mapping Template'!$J7=1,B$3,0)</f>
        <v>0</v>
      </c>
      <c r="D7" s="161">
        <f>IF('Mapping Template'!$J14=1,D$3,0)</f>
        <v>0</v>
      </c>
      <c r="E7" s="161">
        <f>IF('Mapping Template'!$J21=1,E$3,0)</f>
        <v>0</v>
      </c>
      <c r="F7" s="161">
        <f>IF('Mapping Template'!$J25=1,F$3,0)</f>
        <v>0</v>
      </c>
      <c r="G7" s="161">
        <f>IF('Mapping Template'!$J34=1,G$3,0)</f>
        <v>0</v>
      </c>
      <c r="H7" s="161">
        <f>IF('Mapping Template'!$J43=1,H$3,0)</f>
        <v>0</v>
      </c>
      <c r="J7" s="161">
        <f>IF('Mapping Template'!$J50=1,J$3,0)</f>
        <v>0</v>
      </c>
      <c r="K7" s="161">
        <f>IF('Mapping Template'!$J55=1,K$3,0)</f>
        <v>0</v>
      </c>
      <c r="L7" s="161">
        <f>IF('Mapping Template'!$J61=1,L$3,0)</f>
        <v>0</v>
      </c>
      <c r="M7" s="161">
        <f>IF('Mapping Template'!$J65=1,M$3,0)</f>
        <v>0</v>
      </c>
      <c r="N7" s="161">
        <f>IF('Mapping Template'!$J70=1,N$3,0)</f>
        <v>0</v>
      </c>
      <c r="O7" s="161">
        <f>IF('Mapping Template'!$J74=1,O$3,0)</f>
        <v>0</v>
      </c>
      <c r="P7" s="161">
        <f>IF('Mapping Template'!$J78=1,P$3,0)</f>
        <v>0</v>
      </c>
    </row>
    <row r="8" spans="1:19" ht="21.6">
      <c r="A8" s="368"/>
      <c r="D8" s="161">
        <f>IF('Mapping Template'!$J15=1,D$3,0)</f>
        <v>0</v>
      </c>
      <c r="F8" s="161">
        <f>IF('Mapping Template'!$J26=1,F$3,0)</f>
        <v>0</v>
      </c>
      <c r="G8" s="161">
        <f>IF('Mapping Template'!$J35=1,G$3,0)</f>
        <v>0</v>
      </c>
      <c r="J8" s="161">
        <f>IF('Mapping Template'!$J51=1,J$3,0)</f>
        <v>0</v>
      </c>
      <c r="K8" s="161">
        <f>IF('Mapping Template'!$J56=1,K$3,0)</f>
        <v>0</v>
      </c>
      <c r="M8" s="161">
        <f>IF('Mapping Template'!$J66=1,M$3,0)</f>
        <v>0</v>
      </c>
      <c r="P8" s="161">
        <f>IF('Mapping Template'!$J79=1,P$3,0)</f>
        <v>0</v>
      </c>
    </row>
    <row r="9" spans="1:19" ht="21.6">
      <c r="A9" s="368"/>
      <c r="D9" s="161">
        <f>IF('Mapping Template'!$J16=1,D$3,0)</f>
        <v>0</v>
      </c>
      <c r="F9" s="161">
        <f>IF('Mapping Template'!$J27=1,F$3,0)</f>
        <v>0</v>
      </c>
      <c r="G9" s="161">
        <f>IF('Mapping Template'!$J36=1,G$3,0)</f>
        <v>0</v>
      </c>
      <c r="K9" s="161">
        <f>IF('Mapping Template'!$J57=1,K$3,0)</f>
        <v>0</v>
      </c>
    </row>
    <row r="10" spans="1:19" ht="21.6">
      <c r="A10" s="368"/>
      <c r="D10" s="161">
        <f>IF('Mapping Template'!$J17=1,D$3,0)</f>
        <v>0</v>
      </c>
      <c r="F10" s="161">
        <f>IF('Mapping Template'!$J28=1,F$3,0)</f>
        <v>0</v>
      </c>
      <c r="G10" s="161">
        <f>IF('Mapping Template'!$J37=1,G$3,0)</f>
        <v>0</v>
      </c>
    </row>
    <row r="11" spans="1:19" ht="21.6">
      <c r="A11" s="368"/>
      <c r="F11" s="161">
        <f>IF('Mapping Template'!$J29=1,F$3,0)</f>
        <v>0</v>
      </c>
      <c r="G11" s="161">
        <f>IF('Mapping Template'!$J38=1,G$3,0)</f>
        <v>0</v>
      </c>
    </row>
    <row r="12" spans="1:19" ht="21.6">
      <c r="A12" s="368"/>
      <c r="F12" s="161">
        <f>IF('Mapping Template'!$J30=1,F$3,0)</f>
        <v>0</v>
      </c>
      <c r="G12" s="161">
        <f>IF('Mapping Template'!$J39=1,G$3,0)</f>
        <v>0</v>
      </c>
    </row>
    <row r="13" spans="1:19" ht="21.6">
      <c r="A13" s="368"/>
    </row>
    <row r="14" spans="1:19" ht="21.6">
      <c r="A14" s="368"/>
    </row>
    <row r="15" spans="1:19" ht="21.6">
      <c r="A15" s="368"/>
    </row>
    <row r="16" spans="1:19" ht="21.6">
      <c r="A16" s="368"/>
    </row>
    <row r="17" spans="1:1" ht="21.6">
      <c r="A17" s="368"/>
    </row>
    <row r="18" spans="1:1" ht="21.6">
      <c r="A18" s="368"/>
    </row>
    <row r="19" spans="1:1" ht="21.6">
      <c r="A19" s="368"/>
    </row>
    <row r="20" spans="1:1" ht="21.6">
      <c r="A20" s="368"/>
    </row>
    <row r="21" spans="1:1" ht="21.6">
      <c r="A21" s="368"/>
    </row>
    <row r="22" spans="1:1" ht="21.6">
      <c r="A22" s="368"/>
    </row>
    <row r="23" spans="1:1" ht="21.6">
      <c r="A23" s="368"/>
    </row>
    <row r="24" spans="1:1" ht="21.6">
      <c r="A24" s="368"/>
    </row>
    <row r="25" spans="1:1" ht="21.6">
      <c r="A25" s="368"/>
    </row>
  </sheetData>
  <mergeCells count="1">
    <mergeCell ref="A5:A25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960697-20A0-4358-9356-AA28ACB0065C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