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Mapping Documents/New Mapping Docs/Occupations/"/>
    </mc:Choice>
  </mc:AlternateContent>
  <xr:revisionPtr revIDLastSave="38" documentId="8_{0E83CD2E-A0A4-413E-A88D-C215F25B98A0}" xr6:coauthVersionLast="47" xr6:coauthVersionMax="47" xr10:uidLastSave="{FF522787-5A59-47D6-83BC-6C86D0AF2633}"/>
  <bookViews>
    <workbookView xWindow="22932" yWindow="-108" windowWidth="23256" windowHeight="12456" tabRatio="676" xr2:uid="{A28DFB68-0578-4E97-9E84-47FD3943123C}"/>
  </bookViews>
  <sheets>
    <sheet name="Guidance" sheetId="15"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7" i="2" l="1"/>
  <c r="K90" i="2"/>
  <c r="K91" i="2"/>
  <c r="K92" i="2"/>
  <c r="K93" i="2"/>
  <c r="K89" i="2"/>
  <c r="J6" i="4"/>
  <c r="J7" i="4"/>
  <c r="J8" i="4"/>
  <c r="J9" i="4"/>
  <c r="J5" i="4"/>
  <c r="I6" i="4"/>
  <c r="I7" i="4"/>
  <c r="I8" i="4"/>
  <c r="I9" i="4"/>
  <c r="I10" i="4"/>
  <c r="I11" i="4"/>
  <c r="I12" i="4"/>
  <c r="I13" i="4"/>
  <c r="I14" i="4"/>
  <c r="I15" i="4"/>
  <c r="I16" i="4"/>
  <c r="I17" i="4"/>
  <c r="I18" i="4"/>
  <c r="I19" i="4"/>
  <c r="I20" i="4"/>
  <c r="I21" i="4"/>
  <c r="I22" i="4"/>
  <c r="I23" i="4"/>
  <c r="I24" i="4"/>
  <c r="I25" i="4"/>
  <c r="I26" i="4"/>
  <c r="I5" i="4"/>
  <c r="H17" i="4"/>
  <c r="H18" i="4"/>
  <c r="H19" i="4"/>
  <c r="H20" i="4"/>
  <c r="H21" i="4"/>
  <c r="H22" i="4"/>
  <c r="H23" i="4"/>
  <c r="H24" i="4"/>
  <c r="H25" i="4"/>
  <c r="H26" i="4"/>
  <c r="H6" i="4"/>
  <c r="H7" i="4"/>
  <c r="H8" i="4"/>
  <c r="H9" i="4"/>
  <c r="H10" i="4"/>
  <c r="H11" i="4"/>
  <c r="H12" i="4"/>
  <c r="H13" i="4"/>
  <c r="H14" i="4"/>
  <c r="H15" i="4"/>
  <c r="H16" i="4"/>
  <c r="H5" i="4"/>
  <c r="G6" i="4"/>
  <c r="G5" i="4"/>
  <c r="F6" i="4"/>
  <c r="F7" i="4"/>
  <c r="F8" i="4"/>
  <c r="F9" i="4"/>
  <c r="F10" i="4"/>
  <c r="F11" i="4"/>
  <c r="F12" i="4"/>
  <c r="F13" i="4"/>
  <c r="F14" i="4"/>
  <c r="F15" i="4"/>
  <c r="F16" i="4"/>
  <c r="F5" i="4"/>
  <c r="E6" i="4"/>
  <c r="E5" i="4"/>
  <c r="D6" i="4"/>
  <c r="D7" i="4"/>
  <c r="D8" i="4"/>
  <c r="D9" i="4"/>
  <c r="D10" i="4"/>
  <c r="D11" i="4"/>
  <c r="D12" i="4"/>
  <c r="D13" i="4"/>
  <c r="D5" i="4"/>
  <c r="C6" i="4"/>
  <c r="C7" i="4"/>
  <c r="C5" i="4"/>
  <c r="B6" i="4"/>
  <c r="B7" i="4"/>
  <c r="B8" i="4"/>
  <c r="K82" i="2" a="1"/>
  <c r="K82" i="2" s="1"/>
  <c r="K74" i="2" a="1"/>
  <c r="K74" i="2" s="1"/>
  <c r="K72" i="2" a="1"/>
  <c r="K72" i="2" s="1"/>
  <c r="K69" i="2" a="1"/>
  <c r="K69" i="2" s="1"/>
  <c r="K66" i="2" a="1"/>
  <c r="K66" i="2" s="1"/>
  <c r="K63" i="2" a="1"/>
  <c r="K63" i="2" s="1"/>
  <c r="K60" i="2" a="1"/>
  <c r="K60" i="2" s="1"/>
  <c r="K58" i="2" a="1"/>
  <c r="K58" i="2" s="1"/>
  <c r="K57" i="2"/>
  <c r="K51" i="2" a="1"/>
  <c r="K51" i="2" s="1"/>
  <c r="K43" i="2" a="1"/>
  <c r="K43" i="2" s="1"/>
  <c r="K40" i="2"/>
  <c r="K41" i="2"/>
  <c r="K38" i="2"/>
  <c r="K37" i="2"/>
  <c r="K33" i="2" a="1"/>
  <c r="K33" i="2" s="1"/>
  <c r="K31" i="2" a="1"/>
  <c r="K31" i="2" s="1"/>
  <c r="K30" i="2"/>
  <c r="K29" i="2"/>
  <c r="K27" i="2" a="1"/>
  <c r="K27" i="2" s="1"/>
  <c r="K25" i="2" a="1"/>
  <c r="K25" i="2" s="1"/>
  <c r="K24" i="2" a="1"/>
  <c r="K24" i="2" s="1"/>
  <c r="K21" i="2" a="1"/>
  <c r="K21" i="2" s="1"/>
  <c r="K19" i="2" a="1"/>
  <c r="K19" i="2" s="1"/>
  <c r="K17" i="2" a="1"/>
  <c r="K17" i="2" s="1"/>
  <c r="K15" i="2" a="1"/>
  <c r="K15" i="2" s="1"/>
  <c r="K14" i="2" a="1"/>
  <c r="K14" i="2" s="1"/>
  <c r="K7" i="2" a="1"/>
  <c r="K7" i="2" s="1"/>
  <c r="K8" i="2" a="1"/>
  <c r="K8" i="2" s="1"/>
  <c r="K6" i="2" a="1"/>
  <c r="K6" i="2" s="1"/>
  <c r="K5" i="2" a="1"/>
  <c r="K5" i="2" s="1"/>
  <c r="K11" i="2" a="1"/>
  <c r="K11" i="2" s="1"/>
  <c r="K10" i="2" a="1"/>
  <c r="K10" i="2" s="1"/>
  <c r="B5" i="4"/>
  <c r="E12" i="5"/>
  <c r="D12" i="5"/>
  <c r="F11" i="5"/>
  <c r="F10" i="5"/>
  <c r="F9" i="5"/>
  <c r="F8" i="5"/>
  <c r="F7" i="5"/>
  <c r="F5" i="5"/>
  <c r="F6" i="5"/>
  <c r="F4" i="5"/>
  <c r="F3" i="5"/>
  <c r="L40" i="2" l="1"/>
  <c r="G8" i="5" s="1"/>
  <c r="L5" i="2"/>
  <c r="L24" i="2"/>
  <c r="G6" i="5" s="1"/>
  <c r="L89" i="2"/>
  <c r="G11" i="5" s="1"/>
  <c r="L10" i="2"/>
  <c r="G4" i="5" s="1"/>
  <c r="L27" i="2"/>
  <c r="G7" i="5" s="1"/>
  <c r="L66" i="2"/>
  <c r="G10" i="5" s="1"/>
  <c r="L14" i="2"/>
  <c r="L43" i="2"/>
  <c r="G9" i="5" s="1"/>
  <c r="H4" i="5" a="1"/>
  <c r="H4" i="5" s="1"/>
  <c r="H8" i="5"/>
  <c r="H9" i="5"/>
  <c r="H7" i="5"/>
  <c r="H3" i="5"/>
  <c r="H11" i="5"/>
  <c r="H5" i="5"/>
  <c r="H10" i="5"/>
  <c r="H6" i="5"/>
  <c r="I4" i="5" l="1"/>
  <c r="I6" i="5"/>
  <c r="I7" i="5"/>
  <c r="I8" i="5"/>
  <c r="I9" i="5"/>
  <c r="H12" i="5"/>
  <c r="I11" i="5"/>
  <c r="G5" i="5"/>
  <c r="I5" i="5" s="1"/>
  <c r="I10" i="5"/>
  <c r="G3" i="5"/>
  <c r="I3" i="5" l="1"/>
  <c r="I12" i="5"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<sst xmlns="http://schemas.openxmlformats.org/spreadsheetml/2006/main" count="286" uniqueCount="251">
  <si>
    <t>Lifeguard Mapping Template</t>
  </si>
  <si>
    <t>Edition: V2.1</t>
  </si>
  <si>
    <t>Publication date: 24th September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</si>
  <si>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</si>
  <si>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</si>
  <si>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</si>
  <si>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</si>
  <si>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</si>
  <si>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</si>
  <si>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</si>
  <si>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</si>
  <si>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</si>
  <si>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</si>
  <si>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</si>
  <si>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</si>
  <si>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</si>
  <si>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</si>
  <si>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24/09/24</t>
  </si>
  <si>
    <t xml:space="preserve">Update to general formatting &amp; implementation of conditional formating to streamline moderator feedback. </t>
  </si>
  <si>
    <r>
      <rPr>
        <b/>
        <sz val="11"/>
        <color rgb="FFA5DAEC"/>
        <rFont val="Poppins"/>
        <family val="3"/>
      </rPr>
      <t xml:space="preserve">                                 E </t>
    </r>
    <r>
      <rPr>
        <sz val="11"/>
        <color rgb="FF12326E"/>
        <rFont val="Poppins"/>
        <family val="3"/>
      </rPr>
      <t xml:space="preserve">endorsements@cimspa.co.uk   </t>
    </r>
    <r>
      <rPr>
        <b/>
        <sz val="11"/>
        <color rgb="FFA5DAEC"/>
        <rFont val="Poppins"/>
        <family val="3"/>
      </rPr>
      <t xml:space="preserve">T </t>
    </r>
    <r>
      <rPr>
        <sz val="11"/>
        <color rgb="FF12326E"/>
        <rFont val="Poppins"/>
        <family val="3"/>
      </rPr>
      <t xml:space="preserve">03438 360200   </t>
    </r>
    <r>
      <rPr>
        <b/>
        <sz val="11"/>
        <color rgb="FFA5DAEC"/>
        <rFont val="Poppins"/>
        <family val="3"/>
      </rPr>
      <t>W</t>
    </r>
    <r>
      <rPr>
        <sz val="11"/>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</si>
  <si>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</si>
  <si>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</si>
  <si>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</si>
  <si>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</si>
  <si>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Lifeguard</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</si>
  <si>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</si>
  <si>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</si>
  <si>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</si>
  <si>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</si>
  <si>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</si>
  <si>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</si>
  <si>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</si>
  <si>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</si>
  <si>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</si>
  <si>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</si>
  <si>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</si>
  <si>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</si>
  <si>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</si>
  <si>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</si>
  <si>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</si>
  <si>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</si>
  <si>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</si>
  <si>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1.	Industry legislation and guidance, organisational policies and procedures</t>
  </si>
  <si>
    <t>Ref </t>
  </si>
  <si>
    <t>Knowledge and understanding (K&amp;U):</t>
  </si>
  <si>
    <t>A Lifeguard must:</t>
  </si>
  <si>
    <t>K1.1PB</t>
  </si>
  <si>
    <t>Policies and procedures</t>
  </si>
  <si>
    <t>·     Understand organisational policies and procedures: ­   Normal operating plan (NOP)
­   Emergency action plan (EAP)
­   Principles of risk assessments
­   Admissions policy
­   Training policy
­   Environmental policy
­   Equality and diversity (The Equality Act 2010)</t>
  </si>
  <si>
    <t>K1.2PB</t>
  </si>
  <si>
    <t>Legal and regulatory requirements</t>
  </si>
  <si>
    <t>·     Understand the key legal and regulatory requirements: ­   Health and Safety at work act 1974
○  Section 2 - employer responsibility to employees
○  Section 3 - employer responsibility to people other than their employees i.e. public
­   Management of Health and Safety at Work Regulations 1999
○  Regulation 3 - risk assessments
○  Regulation 5 - health and safety arrangements (e.g. NOP)
○  Regulation 8 - arrangements for serious and imminent danger (e.g. EAP)
○  Regulation 9 - contact with external services (e.g. EAP)
○  Regulation 13 - capabilities and training</t>
  </si>
  <si>
    <t>K1.3P</t>
  </si>
  <si>
    <t>Sector guidance</t>
  </si>
  <si>
    <t>·     Understand sector guidance relevant to the environment and safe supervision of swimming pools: ­   The HSE publication Managing Health and Safety in Swimming Pools (HSG 179)
­   BS EN 15288-1 2008: Swimming pools. Safety requirements for design (+A1:2010).  BS EN 15288- 2 2008: Safety Requirements for Operation</t>
  </si>
  <si>
    <t>K1.3PB</t>
  </si>
  <si>
    <t xml:space="preserve">·     Understand sector guidance. ROSPA. Safety at inland water sites, Safety on beeches.  </t>
  </si>
  <si>
    <t>Skills: </t>
  </si>
  <si>
    <t>A Lifeguard must be able to:</t>
  </si>
  <si>
    <t>S1.1PB</t>
  </si>
  <si>
    <t>Report writing</t>
  </si>
  <si>
    <t>·     Complete accurate reports such as accidents, incidents and near misses.</t>
  </si>
  <si>
    <t>S1.2PB</t>
  </si>
  <si>
    <t>Interpreting information</t>
  </si>
  <si>
    <t>·     Demonstrate processing information and following instructions using professional judgement.</t>
  </si>
  <si>
    <t>S1.3PB</t>
  </si>
  <si>
    <t>Safe working practices</t>
  </si>
  <si>
    <t>·     Demonstrate conscientious working practices to ensure the safe and smooth running of the aquatic environment.</t>
  </si>
  <si>
    <t>2.	Maximising the customer experience</t>
  </si>
  <si>
    <t>K&amp;U</t>
  </si>
  <si>
    <t>K2.1PB</t>
  </si>
  <si>
    <t>Aquatic environment</t>
  </si>
  <si>
    <t>·     Understand the specific aquatic environment that is being supervised and how this affects the services and activities available.</t>
  </si>
  <si>
    <t>K2.2PB</t>
  </si>
  <si>
    <t>Customer service</t>
  </si>
  <si>
    <t>·     Understand how to act in a professional and approachable manner,</t>
  </si>
  <si>
    <t>·     Understand how to enhance the customer experience.</t>
  </si>
  <si>
    <t>K2.3PB</t>
  </si>
  <si>
    <t>Customer retention</t>
  </si>
  <si>
    <t>·     Understand the services available in the aquatic environment.</t>
  </si>
  <si>
    <t>·     Understand the importance of customer retention and how to influence customer retention.</t>
  </si>
  <si>
    <t>K2.4PB</t>
  </si>
  <si>
    <t>Customer communication</t>
  </si>
  <si>
    <t>·     Understand different methods and styles of communication: e.g. face-to-face, telephone, written, body language, open questions and active listening; to suit a range of situations and how these apply to customers from differing demographics.</t>
  </si>
  <si>
    <t>·     Know how to manage different types of behaviour that could be encountered in the aquatic environment.</t>
  </si>
  <si>
    <t>Customer feedback</t>
  </si>
  <si>
    <t>·     Understand different methods of obtaining customer feedback, channels of recording and reporting feedback.</t>
  </si>
  <si>
    <t>·     Understand the feedback cycle and how the lifeguard’s role in it can impact on the customer experience.</t>
  </si>
  <si>
    <t>S2.1PB</t>
  </si>
  <si>
    <t>·     Relay knowledge on safe usage of the aquatic environment, activities and services to users.</t>
  </si>
  <si>
    <t>S2.2PB</t>
  </si>
  <si>
    <t>Communication</t>
  </si>
  <si>
    <t>·     Demonstrate different communication methods according to the situation and manage different types of behaviour in the aquatic environment.</t>
  </si>
  <si>
    <t>3.	Safe equipment, activity areas, cleaning and maintenance</t>
  </si>
  <si>
    <t>K3.1PB</t>
  </si>
  <si>
    <t>Use of equipment and activity areas</t>
  </si>
  <si>
    <t>·     Understand the relevant equipment a lifeguard may use according to the environment.</t>
  </si>
  <si>
    <t>·     Understand how to use equipment and activity areas correctly to provide a safe and enjoyable environment for customers.</t>
  </si>
  <si>
    <t>K3.2PB</t>
  </si>
  <si>
    <t>Cleaning substances and equipment</t>
  </si>
  <si>
    <t>·     Understand the principle uses and suitability of a range of cleaning substances and equipment e.g. tile cleaner, wet/dry vacuum cleaners, mop and bucket, etc.</t>
  </si>
  <si>
    <t>K3.3P</t>
  </si>
  <si>
    <t>Safe systems of work</t>
  </si>
  <si>
    <t>·     Understand standard operating procedures with regards to routine maintenance and cleaning, assembly, dismantling and storage of equipment adhering to: manufacturer guidelines, control of substances hazardous to health (COSHH), manual handling techniques, national governing body (NGB) guidelines, safe and serviceable equipment policies, environmental policies, maintenance inspection plans for specific equipment, portable appliance testing, security and safe storage of equipment.</t>
  </si>
  <si>
    <t>K3.4PB</t>
  </si>
  <si>
    <t>Personal safety</t>
  </si>
  <si>
    <t>·     Understand the role of personal protective equipment, risk assessments, normal operating plans (NOPs) and emergency action plans (EAPs) in protecting personal safety.</t>
  </si>
  <si>
    <t>·     Know how to maintain own safety.</t>
  </si>
  <si>
    <t>K3.5PB</t>
  </si>
  <si>
    <t>Hazards</t>
  </si>
  <si>
    <t>·     Know how to identify hazards relating to: physical environment, activity, people and aquatic operations.</t>
  </si>
  <si>
    <t>·     Understand the risk assessment process and reporting procedures.</t>
  </si>
  <si>
    <t>·     Understand the control measures that are in place.</t>
  </si>
  <si>
    <t>·     Know how to maintain the safety of others.</t>
  </si>
  <si>
    <t>K3.6PB</t>
  </si>
  <si>
    <t>Cleaning schedules</t>
  </si>
  <si>
    <t>·     Know the cleaning routines for a range of relevant areas: e.g. toilets, aquatic environment etc.</t>
  </si>
  <si>
    <t>K3.7PB</t>
  </si>
  <si>
    <t>Waste management</t>
  </si>
  <si>
    <t>·     Know the different types of waste: e.g. hazardous and non-hazardous and how to dispose of it,</t>
  </si>
  <si>
    <t>S3.1P</t>
  </si>
  <si>
    <t>·     Monitor customers’ use of equipment and activity areas; intervene if necessary to ensure customer safety.  </t>
  </si>
  <si>
    <t>S3.2PB</t>
  </si>
  <si>
    <r>
      <t>·     Identify hazards based on the level of risk and demonstrate appropriate action</t>
    </r>
    <r>
      <rPr>
        <u/>
        <sz val="11"/>
        <color rgb="FF12326E"/>
        <rFont val="Poppins"/>
        <family val="3"/>
      </rPr>
      <t xml:space="preserve"> </t>
    </r>
    <r>
      <rPr>
        <sz val="11"/>
        <color rgb="FF12326E"/>
        <rFont val="Poppins"/>
        <family val="3"/>
      </rPr>
      <t>including reporting procedures.</t>
    </r>
  </si>
  <si>
    <t>4.	Technical lifeguarding</t>
  </si>
  <si>
    <t>K4.1PB</t>
  </si>
  <si>
    <t>Safe supervision</t>
  </si>
  <si>
    <t>·     Understand how to safely supervise aquatic environments, activities, features and services.</t>
  </si>
  <si>
    <t>·     Understand how to safely supervise different users.</t>
  </si>
  <si>
    <t>·     Know how to identify hazards relating to: physical environment, activity, people and aquatic operations and understand how to complete a risk assessment.</t>
  </si>
  <si>
    <t>·     Understand how to undertake safe scanning techniques.</t>
  </si>
  <si>
    <t>·     Understand lifeguard supervisory positions and numbers.</t>
  </si>
  <si>
    <t>·     Understand different drowning prevention aids and technology.</t>
  </si>
  <si>
    <t>·     Understand and know how to identify non-compliance of the safe user rules and guidelines specific to the aquatic environment.</t>
  </si>
  <si>
    <t>·     Know the benefits and limitations of using drowning prevention technology.</t>
  </si>
  <si>
    <t>K4.2PB</t>
  </si>
  <si>
    <t>Rescue and extraction Pool and Beach</t>
  </si>
  <si>
    <t>·     Understand the types of rescue and extraction equipment available.</t>
  </si>
  <si>
    <t>·     Understand the different uses of equipment available to aid rescues and extractions.</t>
  </si>
  <si>
    <t>·     Understand the suitability of rescue and extraction techniques.</t>
  </si>
  <si>
    <t>·     Understand rescue and extraction techniques in an aquatic environment and when to apply them.</t>
  </si>
  <si>
    <t>·     Understand how to report maintenance requirements for rescue and extraction equipment.</t>
  </si>
  <si>
    <t>·     Understand casualty management.</t>
  </si>
  <si>
    <t>K4.2P</t>
  </si>
  <si>
    <t>Rescue and extraction Pool only</t>
  </si>
  <si>
    <t>·     Understand swimming pool emergencies: ­   Discovery of casualty in the water.
­   Serious injury to bather.
­   Overcrowding.
­   Disorderly behaviour.
­   Lack of water clarity.
­   Evacuation of the swimming pool environment.</t>
  </si>
  <si>
    <t>K4.2B</t>
  </si>
  <si>
    <t>Rescue and extraction Beach only</t>
  </si>
  <si>
    <t>·     Understand beach and inland water environment emergencies: ­   Casualty in difficulty in the water: ○  Multiple casualties.
○  Injured casualty/casualties.
○  Suspected spinal injury."
­   Drowning casualty: ○  Submerged bather.
­   Injured casualty on land.
­   Lost or found child.
­   Public order / antisocial behaviour.
­   Evacuation of the beach / land area.
­   Evacuation of the water.
­   Pollution.
­   Sand structure collapse (beach only).
­   Mud and quicksand emergency (beach only).
­   Fire.
­   Hazardous material.
­   Major emergencies.
­   Communication: ○  Liaison with emergency services.</t>
  </si>
  <si>
    <t>·     Recording and reporting.</t>
  </si>
  <si>
    <t>K4.3PB</t>
  </si>
  <si>
    <t>First aid</t>
  </si>
  <si>
    <t>·     Understand the lifeguard’s roles and responsibilities when administering first aid.</t>
  </si>
  <si>
    <t>·     Understand the principles of managing incidents and emergency situations.</t>
  </si>
  <si>
    <t>·     Know how to administer a range of first aid techniques: ­   Bleeding.
­   Breathing problems.
­   Burns and scalds.
­   Chain of survival.
­   Choking: adult, child and infant.
­   CPR: using pocket mask, adult, child, infant, drowning and spinal injury.
­   Cramp.
­   Diabetes.
­   Dislocations.
­   Facial injuries.
­   Fainting.
­   Fractures.
­   Head injuries.
­   Heart attack.
­   Heat condition injuries.
­   Poisoning.
­   Primary survey.
­   Priorities of casualty management.
­   Recovery position.
­   Secondary survey.
­   Seizures and epilepsy.
­   Shock.
­   Sprains and strains.
­   Stroke.
­   Casualty management.
­   Use of an AED.
­   Problems with CPR.
­   More than one rescuer for first aid and CPR
­   AED in swimming pools beech and inland.
­   Spinal injuries.
­   Drowning casualties.
­   Resuscitation in the water.
­   Checking pulse to monitor casualty.
­   After the accident/incident.
­   Dressing and bandages.
­   Unconscious casualty.
­   Hygiene procedures.
­   History, signs and symptoms.
­   Taking emergency action.
­   Seeking emergency help.
­   Cardiac arrest.
­   Principles of airway management.
­   Managing regurgitation of stomach contents.</t>
  </si>
  <si>
    <t>K4.4PB</t>
  </si>
  <si>
    <t>·     Know how to communicate with users, colleagues and emergency services in relation to prevention, intervention, rescue and extraction.</t>
  </si>
  <si>
    <t>·     Understand the different uses of communication equipment available to aid rescue and extractions.</t>
  </si>
  <si>
    <t>S4.1PB</t>
  </si>
  <si>
    <t>Supervising users safely</t>
  </si>
  <si>
    <t>·     Apply scanning techniques.</t>
  </si>
  <si>
    <t>·     Follow normal operating plans (NOPs) relating to lifeguard supervisory positions.</t>
  </si>
  <si>
    <t>·     Demonstrate appropriate action when dealing with identified hazards.</t>
  </si>
  <si>
    <t>S4.2PB</t>
  </si>
  <si>
    <t>Prevention, intervention and rescue</t>
  </si>
  <si>
    <t>·     Monitor and communicate safe rules and guidelines to users using a range of techniques and equipment.</t>
  </si>
  <si>
    <t>·     Demonstrate safe and effective rescues and extractions of different types of casualties with and without suitable equipment.</t>
  </si>
  <si>
    <t>·     Demonstrate safe and effective use of rescue aids and extraction equipment.</t>
  </si>
  <si>
    <t>S4.3</t>
  </si>
  <si>
    <t>Lifeguard technical competence. Pool and Beach.</t>
  </si>
  <si>
    <t>·     Demonstrate the technical competencies required to be a lifeguard:</t>
  </si>
  <si>
    <t>·     Demonstrate the principles of incident and emergency situation management.</t>
  </si>
  <si>
    <t>S4.3P</t>
  </si>
  <si>
    <t>Lifeguard technical competence. Pool only.</t>
  </si>
  <si>
    <t>·     Swimming pool lifeguards will need to demonstrate the following water based skills:</t>
  </si>
  <si>
    <t>·     Jump and dive into deep water.</t>
  </si>
  <si>
    <t>·     Swim 50m in no more than 60 seconds.</t>
  </si>
  <si>
    <t>·     Swim 100m continuously on front.</t>
  </si>
  <si>
    <t>·     Swim 100m continuously on back.</t>
  </si>
  <si>
    <t>·     In deep water, tread water for 30 seconds.</t>
  </si>
  <si>
    <t>·     Surface dive to the deepest part of the pool.</t>
  </si>
  <si>
    <t>·     Climb out unaided without the use of steps or ladders.</t>
  </si>
  <si>
    <t>S4.3B</t>
  </si>
  <si>
    <t>Lifeguard technical competence. Beach only.</t>
  </si>
  <si>
    <t>·     Beach, open water and inland water lifeguards will need to demonstrate the following water based skills:</t>
  </si>
  <si>
    <t>·     Swim 200m in a swimming pool (100m on front, 100m on back) in less than 4 minutes (recommended minimum pool length 25m).</t>
  </si>
  <si>
    <t>·     Swim 400m in a pool in less than 8 minutes.</t>
  </si>
  <si>
    <t>·     Dive to a minimum depth of 1.5m.</t>
  </si>
  <si>
    <t>·     Run 200m continuously.</t>
  </si>
  <si>
    <t>S4.4PB</t>
  </si>
  <si>
    <t>Aquatic first aid</t>
  </si>
  <si>
    <t>·     Demonstrate administering aquatic first aid.</t>
  </si>
  <si>
    <t>5.	The Lifeguard’s role within the organisation</t>
  </si>
  <si>
    <t>K5.1PB</t>
  </si>
  <si>
    <t>Organisational structure and goals</t>
  </si>
  <si>
    <t>·     Understand the principles of an aquatic environment structure, vision, mission and goals.</t>
  </si>
  <si>
    <t>K5.2PB</t>
  </si>
  <si>
    <t>Roles and responsibilities</t>
  </si>
  <si>
    <t>·     Understand the roles and responsibilities of colleagues within the organisation.</t>
  </si>
  <si>
    <t>K5.3PB</t>
  </si>
  <si>
    <t>Own role</t>
  </si>
  <si>
    <t>·     Understand professional boundaries, code of conduct, own role and personal responsibilities, reporting lines and contribution.</t>
  </si>
  <si>
    <t>K5.5PB</t>
  </si>
  <si>
    <t>Training and development</t>
  </si>
  <si>
    <t>·     Understand the qualification and continuous professional development requirements of the lifeguard role.</t>
  </si>
  <si>
    <t>K5.6PB</t>
  </si>
  <si>
    <t>Internal and external measures</t>
  </si>
  <si>
    <t>·     Understand internal and external performance measures e.g. quality assurance, external audits and key performance indicators (KPI’s).</t>
  </si>
  <si>
    <r>
      <rPr>
        <b/>
        <sz val="14"/>
        <color rgb="FFF089B1"/>
        <rFont val="Poppins"/>
        <family val="3"/>
      </rPr>
      <t>Mapping Breakdown</t>
    </r>
    <r>
      <rPr>
        <sz val="14"/>
        <color rgb="FFF089B1"/>
        <rFont val="Poppins"/>
        <family val="3"/>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</si>
  <si>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</si>
  <si>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</si>
  <si>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</si>
  <si>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</si>
  <si>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</si>
  <si>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</si>
  <si>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</si>
  <si>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</si>
  <si>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</si>
  <si>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</si>
  <si>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</si>
  <si>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</si>
  <si>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Multiple</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</si>
  <si>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</si>
  <si>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</si>
  <si>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</si>
  <si>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</si>
  <si>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</si>
  <si>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</si>
  <si>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</si>
  <si>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</si>
  <si>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</si>
  <si>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</si>
  <si>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</si>
  <si>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</si>
  <si>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</si>
  <si>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</si>
  <si>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</si>
  <si>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Assignment</t>
  </si>
  <si>
    <t>Other</t>
  </si>
  <si>
    <t>Calculating the totally percentage of knowledge/ skill covered in each section</t>
  </si>
  <si>
    <t>K1</t>
  </si>
  <si>
    <t>S1</t>
  </si>
  <si>
    <t>K2</t>
  </si>
  <si>
    <t>S2</t>
  </si>
  <si>
    <t>K3</t>
  </si>
  <si>
    <t>S3</t>
  </si>
  <si>
    <t>K4</t>
  </si>
  <si>
    <t>S4</t>
  </si>
  <si>
    <t>K5</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</si>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</sst>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font>
      <sz val="11"/>
      <color theme="1"/>
      <name val="Calibri"/>
      <family val="2"/>
      <scheme val="minor"/>
    </font>
    <font>
      <sz val="8"/>
      <name val="Calibri"/>
      <family val="2"/>
      <scheme val="minor"/>
    </font>
    <font>
      <u/>
      <sz val="11"/>
      <color theme="10"/>
      <name val="Calibri"/>
      <family val="2"/>
      <scheme val="minor"/>
    </font>
    <font>
      <sz val="11"/>
      <color rgb="FF002060"/>
      <name val="Poppins"/>
      <family val="3"/>
    </font>
    <font>
      <sz val="11"/>
      <color rgb="FF12326E"/>
      <name val="Calibri"/>
      <family val="2"/>
      <scheme val="minor"/>
    </font>
    <font>
      <b/>
      <sz val="26"/>
      <color rgb="FF12326E"/>
      <name val="Poppins"/>
      <family val="3"/>
    </font>
    <font>
      <sz val="14"/>
      <color rgb="FF12326E"/>
      <name val="Poppins"/>
      <family val="3"/>
    </font>
    <font>
      <b/>
      <sz val="20"/>
      <color rgb="FF12326E"/>
      <name val="Poppins"/>
      <family val="3"/>
    </font>
    <font>
      <sz val="12"/>
      <color theme="4" tint="-0.499984740745262"/>
      <name val="Poppins"/>
      <family val="3"/>
    </font>
    <font>
      <u/>
      <sz val="12"/>
      <color theme="10"/>
      <name val="Poppins"/>
      <family val="3"/>
    </font>
    <font>
      <b/>
      <sz val="20"/>
      <color rgb="FF002060"/>
      <name val="Poppins"/>
      <family val="3"/>
    </font>
    <font>
      <sz val="14"/>
      <color rgb="FF002060"/>
      <name val="Poppins"/>
      <family val="3"/>
    </font>
    <font>
      <sz val="12"/>
      <color rgb="FF002060"/>
      <name val="Poppins"/>
      <family val="3"/>
    </font>
    <font>
      <sz val="11"/>
      <color rgb="FF12326E"/>
      <name val="Poppins"/>
      <family val="3"/>
    </font>
    <font>
      <b/>
      <sz val="11"/>
      <color rgb="FFA5DAEC"/>
      <name val="Poppins"/>
      <family val="3"/>
    </font>
    <font>
      <sz val="10"/>
      <color rgb="FF12326E"/>
      <name val="Poppins"/>
      <family val="3"/>
    </font>
    <font>
      <u/>
      <sz val="10"/>
      <color theme="10"/>
      <name val="Poppins"/>
      <family val="3"/>
    </font>
    <font>
      <sz val="8"/>
      <color rgb="FF12326E"/>
      <name val="Poppins"/>
      <family val="3"/>
    </font>
    <font>
      <b/>
      <sz val="11"/>
      <color rgb="FF12326E"/>
      <name val="Poppins"/>
      <family val="3"/>
    </font>
    <font>
      <b/>
      <sz val="11"/>
      <color theme="4" tint="-0.499984740745262"/>
      <name val="Poppins"/>
      <family val="3"/>
    </font>
    <font>
      <u/>
      <sz val="11"/>
      <color rgb="FF12326E"/>
      <name val="Poppins"/>
      <family val="3"/>
    </font>
    <font>
      <sz val="11"/>
      <color theme="1"/>
      <name val="Poppins"/>
      <family val="3"/>
    </font>
    <font>
      <sz val="14"/>
      <color rgb="FFF089B1"/>
      <name val="Poppins"/>
      <family val="3"/>
    </font>
    <font>
      <b/>
      <sz val="14"/>
      <color rgb="FFF089B1"/>
      <name val="Poppins"/>
      <family val="3"/>
    </font>
    <font>
      <b/>
      <sz val="11"/>
      <color rgb="FF002060"/>
      <name val="Poppins"/>
      <family val="3"/>
    </font>
    <font>
      <b/>
      <sz val="11"/>
      <color rgb="FFF089B1"/>
      <name val="Poppins"/>
      <family val="3"/>
    </font>
    <font>
      <b/>
      <sz val="9"/>
      <color theme="4" tint="-0.499984740745262"/>
      <name val="Poppins"/>
      <family val="3"/>
    </font>
    <font>
      <b/>
      <sz val="9"/>
      <color rgb="FF002060"/>
      <name val="Poppins"/>
      <family val="3"/>
    </font>
    <font>
      <sz val="9"/>
      <color rgb="FF002060"/>
      <name val="Poppins"/>
      <family val="3"/>
    </font>
    <font>
      <b/>
      <sz val="14"/>
      <color rgb="FF002060"/>
      <name val="Poppins"/>
      <family val="3"/>
    </font>
    <font>
      <b/>
      <sz val="16"/>
      <color rgb="FF002060"/>
      <name val="Poppins"/>
      <family val="3"/>
    </font>
    <font>
      <b/>
      <sz val="11"/>
      <color theme="5"/>
      <name val="Poppins"/>
      <family val="3"/>
    </font>
    <font>
      <sz val="9"/>
      <color theme="3"/>
      <name val="Poppins"/>
      <family val="3"/>
    </font>
  </fonts>
  <fills count="7">
    <fill>
      <patternFill patternType="none"/>
    </fill>
    <fill>
      <patternFill patternType="gray125"/>
    </fill>
    <fill>
      <patternFill patternType="solid">
        <fgColor theme="0"/>
        <bgColor indexed="64"/>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86">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right/>
      <top style="medium">
        <color rgb="FF12326E"/>
      </top>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right style="medium">
        <color rgb="FF12326E"/>
      </right>
      <top/>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rgb="FF002060"/>
      </right>
      <top/>
      <bottom style="medium">
        <color theme="4" tint="-0.499984740745262"/>
      </bottom>
      <diagonal/>
    </border>
    <border>
      <left style="medium">
        <color rgb="FF002060"/>
      </left>
      <right style="medium">
        <color rgb="FF002060"/>
      </right>
      <top style="medium">
        <color rgb="FF002060"/>
      </top>
      <bottom style="medium">
        <color rgb="FF002060"/>
      </bottom>
      <diagonal/>
    </border>
    <border>
      <left style="medium">
        <color rgb="FF002060"/>
      </left>
      <right/>
      <top style="medium">
        <color theme="4" tint="-0.499984740745262"/>
      </top>
      <bottom style="medium">
        <color rgb="FF002060"/>
      </bottom>
      <diagonal/>
    </border>
    <border>
      <left/>
      <right/>
      <top style="medium">
        <color theme="4" tint="-0.499984740745262"/>
      </top>
      <bottom style="medium">
        <color rgb="FF002060"/>
      </bottom>
      <diagonal/>
    </border>
    <border>
      <left/>
      <right style="medium">
        <color rgb="FF002060"/>
      </right>
      <top style="medium">
        <color theme="4" tint="-0.499984740745262"/>
      </top>
      <bottom style="medium">
        <color rgb="FF002060"/>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002060"/>
      </right>
      <top style="medium">
        <color rgb="FF002060"/>
      </top>
      <bottom style="medium">
        <color theme="4" tint="-0.499984740745262"/>
      </bottom>
      <diagonal/>
    </border>
    <border>
      <left style="medium">
        <color rgb="FF002060"/>
      </left>
      <right style="medium">
        <color rgb="FF002060"/>
      </right>
      <top style="medium">
        <color rgb="FF002060"/>
      </top>
      <bottom/>
      <diagonal/>
    </border>
    <border>
      <left style="medium">
        <color rgb="FF002060"/>
      </left>
      <right style="medium">
        <color theme="4" tint="-0.499984740745262"/>
      </right>
      <top style="medium">
        <color rgb="FF002060"/>
      </top>
      <bottom/>
      <diagonal/>
    </border>
    <border>
      <left style="medium">
        <color theme="4" tint="-0.499984740745262"/>
      </left>
      <right style="medium">
        <color rgb="FF12326E"/>
      </right>
      <top style="medium">
        <color rgb="FF002060"/>
      </top>
      <bottom style="medium">
        <color rgb="FF002060"/>
      </bottom>
      <diagonal/>
    </border>
    <border>
      <left/>
      <right style="medium">
        <color rgb="FF002060"/>
      </right>
      <top style="medium">
        <color theme="4" tint="-0.499984740745262"/>
      </top>
      <bottom style="medium">
        <color theme="4" tint="-0.499984740745262"/>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bottom style="medium">
        <color rgb="FF12326E"/>
      </bottom>
      <diagonal/>
    </border>
    <border>
      <left style="medium">
        <color rgb="FF12326E"/>
      </left>
      <right style="medium">
        <color rgb="FF002060"/>
      </right>
      <top style="dotted">
        <color theme="0" tint="-0.34998626667073579"/>
      </top>
      <bottom style="dotted">
        <color theme="0" tint="-0.34998626667073579"/>
      </bottom>
      <diagonal/>
    </border>
    <border>
      <left style="medium">
        <color rgb="FF12326E"/>
      </left>
      <right style="medium">
        <color rgb="FF002060"/>
      </right>
      <top/>
      <bottom/>
      <diagonal/>
    </border>
    <border>
      <left style="medium">
        <color rgb="FF002060"/>
      </left>
      <right/>
      <top/>
      <bottom style="medium">
        <color theme="4" tint="-0.499984740745262"/>
      </bottom>
      <diagonal/>
    </border>
    <border>
      <left style="medium">
        <color rgb="FF12326E"/>
      </left>
      <right style="medium">
        <color rgb="FF002060"/>
      </right>
      <top style="medium">
        <color rgb="FF002060"/>
      </top>
      <bottom style="medium">
        <color rgb="FF002060"/>
      </bottom>
      <diagonal/>
    </border>
    <border>
      <left style="medium">
        <color rgb="FF002060"/>
      </left>
      <right style="medium">
        <color rgb="FF002060"/>
      </right>
      <top/>
      <bottom/>
      <diagonal/>
    </border>
    <border>
      <left style="medium">
        <color rgb="FF002060"/>
      </left>
      <right style="medium">
        <color rgb="FF002060"/>
      </right>
      <top/>
      <bottom style="medium">
        <color rgb="FF002060"/>
      </bottom>
      <diagonal/>
    </border>
    <border>
      <left/>
      <right style="medium">
        <color theme="4" tint="-0.499984740745262"/>
      </right>
      <top style="medium">
        <color theme="4" tint="-0.499984740745262"/>
      </top>
      <bottom style="hair">
        <color theme="4" tint="-0.499984740745262"/>
      </bottom>
      <diagonal/>
    </border>
    <border>
      <left/>
      <right style="medium">
        <color theme="4" tint="-0.499984740745262"/>
      </right>
      <top style="hair">
        <color theme="4" tint="-0.499984740745262"/>
      </top>
      <bottom style="hair">
        <color theme="4" tint="-0.499984740745262"/>
      </bottom>
      <diagonal/>
    </border>
    <border>
      <left/>
      <right style="medium">
        <color rgb="FF002060"/>
      </right>
      <top/>
      <bottom style="medium">
        <color rgb="FF12326E"/>
      </bottom>
      <diagonal/>
    </border>
    <border>
      <left/>
      <right style="medium">
        <color rgb="FF002060"/>
      </right>
      <top/>
      <bottom style="dotted">
        <color theme="0" tint="-0.499984740745262"/>
      </bottom>
      <diagonal/>
    </border>
    <border>
      <left/>
      <right style="medium">
        <color rgb="FF12326E"/>
      </right>
      <top style="medium">
        <color theme="4" tint="-0.499984740745262"/>
      </top>
      <bottom style="hair">
        <color theme="4" tint="-0.499984740745262"/>
      </bottom>
      <diagonal/>
    </border>
    <border>
      <left/>
      <right style="medium">
        <color rgb="FF12326E"/>
      </right>
      <top style="hair">
        <color theme="4" tint="-0.499984740745262"/>
      </top>
      <bottom style="hair">
        <color theme="4" tint="-0.499984740745262"/>
      </bottom>
      <diagonal/>
    </border>
    <border>
      <left/>
      <right style="medium">
        <color rgb="FF12326E"/>
      </right>
      <top/>
      <bottom style="hair">
        <color theme="4" tint="-0.499984740745262"/>
      </bottom>
      <diagonal/>
    </border>
    <border>
      <left/>
      <right style="medium">
        <color rgb="FF12326E"/>
      </right>
      <top style="hair">
        <color theme="4" tint="-0.499984740745262"/>
      </top>
      <bottom style="medium">
        <color theme="4" tint="-0.499984740745262"/>
      </bottom>
      <diagonal/>
    </border>
    <border>
      <left style="medium">
        <color rgb="FF002060"/>
      </left>
      <right style="medium">
        <color rgb="FF002060"/>
      </right>
      <top/>
      <bottom style="medium">
        <color rgb="FF12326E"/>
      </bottom>
      <diagonal/>
    </border>
    <border>
      <left/>
      <right/>
      <top style="medium">
        <color rgb="FF002060"/>
      </top>
      <bottom style="medium">
        <color rgb="FF12326E"/>
      </bottom>
      <diagonal/>
    </border>
    <border>
      <left/>
      <right/>
      <top style="medium">
        <color theme="4" tint="-0.499984740745262"/>
      </top>
      <bottom style="medium">
        <color rgb="FF12326E"/>
      </bottom>
      <diagonal/>
    </border>
  </borders>
  <cellStyleXfs count="2">
    <xf numFmtId="0" fontId="0" fillId="0" borderId="0"/>
    <xf numFmtId="0" fontId="2" fillId="0" borderId="0" applyNumberFormat="0" applyFill="0" applyBorder="0" applyAlignment="0" applyProtection="0"/>
  </cellStyleXfs>
  <cellXfs count="229">
    <xf numFmtId="0" fontId="0" fillId="0" borderId="0" xfId="0"/>
    <xf numFmtId="0" fontId="0" fillId="0" borderId="4" xfId="0" applyBorder="1"/>
    <xf numFmtId="0" fontId="0" fillId="0" borderId="5" xfId="0" applyBorder="1"/>
    <xf numFmtId="0" fontId="0" fillId="0" borderId="7" xfId="0" applyBorder="1"/>
    <xf numFmtId="0" fontId="3" fillId="0" borderId="2" xfId="0" applyFont="1" applyBorder="1"/>
    <xf numFmtId="0" fontId="0" fillId="0" borderId="8" xfId="0" applyBorder="1"/>
    <xf numFmtId="0" fontId="4" fillId="0" borderId="6" xfId="0" applyFont="1" applyBorder="1" applyAlignment="1">
      <alignment wrapText="1"/>
    </xf>
    <xf numFmtId="0" fontId="4" fillId="0" borderId="6" xfId="0" applyFont="1" applyBorder="1"/>
    <xf numFmtId="0" fontId="4" fillId="0" borderId="22" xfId="0" applyFont="1" applyBorder="1"/>
    <xf numFmtId="0" fontId="4" fillId="0" borderId="4" xfId="0" applyFont="1" applyBorder="1"/>
    <xf numFmtId="0" fontId="4" fillId="0" borderId="5" xfId="0" applyFont="1" applyBorder="1"/>
    <xf numFmtId="0" fontId="4" fillId="0" borderId="4" xfId="0" applyFont="1" applyBorder="1" applyAlignment="1">
      <alignment wrapText="1"/>
    </xf>
    <xf numFmtId="0" fontId="0" fillId="0" borderId="39" xfId="0" applyBorder="1" applyAlignment="1">
      <alignment wrapText="1"/>
    </xf>
    <xf numFmtId="0" fontId="0" fillId="0" borderId="39" xfId="0" applyBorder="1"/>
    <xf numFmtId="0" fontId="0" fillId="0" borderId="41" xfId="0" applyBorder="1"/>
    <xf numFmtId="0" fontId="11" fillId="4" borderId="42" xfId="0" applyFont="1" applyFill="1" applyBorder="1" applyAlignment="1">
      <alignment horizontal="left" vertical="center"/>
    </xf>
    <xf numFmtId="0" fontId="11" fillId="4" borderId="43" xfId="0" applyFont="1" applyFill="1" applyBorder="1" applyAlignment="1">
      <alignment horizontal="left" vertical="center"/>
    </xf>
    <xf numFmtId="0" fontId="11" fillId="4" borderId="44" xfId="0" applyFont="1" applyFill="1" applyBorder="1" applyAlignment="1">
      <alignment horizontal="left" vertical="center"/>
    </xf>
    <xf numFmtId="0" fontId="12" fillId="0" borderId="42" xfId="0" applyFont="1" applyBorder="1" applyAlignment="1">
      <alignment horizontal="left" vertical="center"/>
    </xf>
    <xf numFmtId="0" fontId="12" fillId="0" borderId="43" xfId="0" applyFont="1" applyBorder="1" applyAlignment="1">
      <alignment horizontal="left" vertical="center"/>
    </xf>
    <xf numFmtId="0" fontId="12" fillId="0" borderId="44" xfId="0" applyFont="1" applyBorder="1" applyAlignment="1">
      <alignment horizontal="left" vertical="center" wrapText="1"/>
    </xf>
    <xf numFmtId="0" fontId="12" fillId="0" borderId="44" xfId="0" applyFont="1" applyBorder="1" applyAlignment="1">
      <alignment horizontal="left" vertical="center"/>
    </xf>
    <xf numFmtId="0" fontId="12" fillId="0" borderId="45" xfId="0" applyFont="1" applyBorder="1"/>
    <xf numFmtId="0" fontId="12" fillId="0" borderId="46" xfId="0" applyFont="1" applyBorder="1"/>
    <xf numFmtId="0" fontId="12" fillId="0" borderId="47" xfId="0" applyFont="1" applyBorder="1"/>
    <xf numFmtId="0" fontId="12" fillId="0" borderId="0" xfId="0" applyFont="1"/>
    <xf numFmtId="0" fontId="0" fillId="0" borderId="49" xfId="0" applyBorder="1"/>
    <xf numFmtId="0" fontId="13" fillId="0" borderId="0" xfId="1" applyFont="1"/>
    <xf numFmtId="0" fontId="13" fillId="0" borderId="0" xfId="0" applyFont="1"/>
    <xf numFmtId="0" fontId="15" fillId="0" borderId="8" xfId="0" applyFont="1" applyBorder="1" applyAlignment="1">
      <alignment vertical="center"/>
    </xf>
    <xf numFmtId="0" fontId="15" fillId="0" borderId="7" xfId="0" applyFont="1" applyBorder="1" applyAlignment="1">
      <alignment vertical="center"/>
    </xf>
    <xf numFmtId="0" fontId="13" fillId="0" borderId="4" xfId="0" applyFont="1" applyBorder="1" applyAlignment="1">
      <alignment wrapText="1"/>
    </xf>
    <xf numFmtId="0" fontId="16" fillId="0" borderId="7" xfId="1" applyFont="1" applyBorder="1" applyAlignment="1">
      <alignment vertical="center"/>
    </xf>
    <xf numFmtId="0" fontId="13" fillId="0" borderId="7" xfId="0" applyFont="1" applyBorder="1" applyAlignment="1">
      <alignment vertical="center"/>
    </xf>
    <xf numFmtId="0" fontId="17" fillId="0" borderId="8" xfId="0" applyFont="1" applyBorder="1" applyAlignment="1">
      <alignment vertical="center"/>
    </xf>
    <xf numFmtId="0" fontId="13" fillId="0" borderId="0" xfId="0" applyFont="1" applyAlignment="1">
      <alignment horizontal="left" vertical="center" wrapText="1"/>
    </xf>
    <xf numFmtId="0" fontId="18" fillId="0" borderId="53" xfId="0" applyFont="1" applyBorder="1" applyAlignment="1">
      <alignment vertical="center" wrapText="1"/>
    </xf>
    <xf numFmtId="0" fontId="18" fillId="0" borderId="59" xfId="0" applyFont="1" applyBorder="1" applyAlignment="1">
      <alignment horizontal="left" vertical="center" wrapText="1"/>
    </xf>
    <xf numFmtId="0" fontId="18" fillId="3" borderId="60" xfId="0" applyFont="1" applyFill="1" applyBorder="1" applyAlignment="1" applyProtection="1">
      <alignment horizontal="center" vertical="center" wrapText="1"/>
      <protection locked="0"/>
    </xf>
    <xf numFmtId="0" fontId="18" fillId="3" borderId="61" xfId="0" applyFont="1" applyFill="1" applyBorder="1" applyAlignment="1" applyProtection="1">
      <alignment horizontal="center" vertical="center" wrapText="1"/>
      <protection locked="0"/>
    </xf>
    <xf numFmtId="0" fontId="18" fillId="4" borderId="62" xfId="0" applyFont="1" applyFill="1" applyBorder="1" applyAlignment="1">
      <alignment horizontal="center" vertical="center" wrapText="1"/>
    </xf>
    <xf numFmtId="1" fontId="18" fillId="4" borderId="62" xfId="0" applyNumberFormat="1" applyFont="1" applyFill="1" applyBorder="1" applyAlignment="1">
      <alignment horizontal="center" vertical="center" wrapText="1"/>
    </xf>
    <xf numFmtId="0" fontId="18" fillId="4" borderId="63" xfId="0" applyFont="1" applyFill="1" applyBorder="1" applyAlignment="1">
      <alignment horizontal="center" vertical="center" wrapText="1"/>
    </xf>
    <xf numFmtId="0" fontId="18" fillId="4" borderId="64" xfId="0" applyFont="1" applyFill="1" applyBorder="1" applyAlignment="1">
      <alignment horizontal="center" vertical="center" wrapText="1"/>
    </xf>
    <xf numFmtId="0" fontId="18" fillId="5" borderId="53" xfId="0" applyFont="1" applyFill="1" applyBorder="1" applyAlignment="1">
      <alignment horizontal="center" vertical="center" wrapText="1"/>
    </xf>
    <xf numFmtId="0" fontId="13" fillId="0" borderId="0" xfId="0" applyFont="1" applyAlignment="1">
      <alignment vertical="center" wrapText="1"/>
    </xf>
    <xf numFmtId="0" fontId="18" fillId="0" borderId="16" xfId="0" applyFont="1" applyBorder="1" applyAlignment="1">
      <alignment horizontal="left" vertical="center" wrapText="1"/>
    </xf>
    <xf numFmtId="0" fontId="18" fillId="0" borderId="36" xfId="0" applyFont="1" applyBorder="1" applyAlignment="1">
      <alignment horizontal="center" vertical="center" wrapText="1"/>
    </xf>
    <xf numFmtId="0" fontId="18" fillId="3" borderId="65" xfId="0" applyFont="1" applyFill="1" applyBorder="1" applyAlignment="1" applyProtection="1">
      <alignment horizontal="center" vertical="center" wrapText="1"/>
      <protection locked="0"/>
    </xf>
    <xf numFmtId="0" fontId="18" fillId="0" borderId="34" xfId="0" applyFont="1" applyBorder="1" applyAlignment="1">
      <alignment horizontal="left" vertical="center" wrapText="1"/>
    </xf>
    <xf numFmtId="0" fontId="18" fillId="0" borderId="72" xfId="0" applyFont="1" applyBorder="1" applyAlignment="1">
      <alignment horizontal="left" vertical="center" wrapText="1"/>
    </xf>
    <xf numFmtId="0" fontId="18" fillId="0" borderId="0" xfId="0" applyFont="1" applyAlignment="1">
      <alignment horizontal="left" vertical="center"/>
    </xf>
    <xf numFmtId="0" fontId="18" fillId="0" borderId="19" xfId="0" applyFont="1" applyBorder="1" applyAlignment="1">
      <alignment horizontal="left" vertical="center"/>
    </xf>
    <xf numFmtId="0" fontId="18" fillId="0" borderId="14" xfId="0" applyFont="1" applyBorder="1" applyAlignment="1">
      <alignment horizontal="left" vertical="center" wrapText="1"/>
    </xf>
    <xf numFmtId="0" fontId="18" fillId="0" borderId="62" xfId="0" applyFont="1" applyBorder="1" applyAlignment="1">
      <alignment horizontal="left" vertical="center" wrapText="1"/>
    </xf>
    <xf numFmtId="0" fontId="18" fillId="0" borderId="53" xfId="0" applyFont="1" applyBorder="1" applyAlignment="1">
      <alignment horizontal="left" vertical="center" wrapText="1"/>
    </xf>
    <xf numFmtId="0" fontId="18" fillId="0" borderId="66" xfId="0" applyFont="1" applyBorder="1" applyAlignment="1">
      <alignment horizontal="left" vertical="center" wrapText="1"/>
    </xf>
    <xf numFmtId="0" fontId="21" fillId="0" borderId="0" xfId="0" applyFont="1"/>
    <xf numFmtId="0" fontId="3" fillId="0" borderId="2" xfId="0" applyFont="1" applyBorder="1" applyAlignment="1">
      <alignment vertical="center"/>
    </xf>
    <xf numFmtId="164" fontId="3" fillId="0" borderId="2" xfId="0" applyNumberFormat="1" applyFont="1" applyBorder="1"/>
    <xf numFmtId="0" fontId="3" fillId="0" borderId="2" xfId="0" applyFont="1" applyBorder="1" applyAlignment="1">
      <alignment vertical="center" wrapText="1"/>
    </xf>
    <xf numFmtId="0" fontId="24" fillId="0" borderId="2" xfId="0" applyFont="1" applyBorder="1" applyAlignment="1">
      <alignment horizontal="center" vertical="center" wrapText="1"/>
    </xf>
    <xf numFmtId="0" fontId="25" fillId="0" borderId="2" xfId="0" applyFont="1" applyBorder="1" applyAlignment="1">
      <alignment horizontal="right" vertical="center" wrapText="1"/>
    </xf>
    <xf numFmtId="0" fontId="25" fillId="0" borderId="2" xfId="0" applyFont="1" applyBorder="1" applyAlignment="1">
      <alignment vertical="center" wrapText="1"/>
    </xf>
    <xf numFmtId="0" fontId="25" fillId="0" borderId="2" xfId="0" applyFont="1" applyBorder="1"/>
    <xf numFmtId="0" fontId="25" fillId="6" borderId="2" xfId="0" applyFont="1" applyFill="1" applyBorder="1"/>
    <xf numFmtId="0" fontId="26" fillId="0" borderId="0" xfId="0" applyFont="1" applyAlignment="1">
      <alignment vertical="center" wrapText="1"/>
    </xf>
    <xf numFmtId="164" fontId="21" fillId="0" borderId="0" xfId="0" applyNumberFormat="1" applyFont="1"/>
    <xf numFmtId="0" fontId="27" fillId="0" borderId="1" xfId="0" applyFont="1" applyBorder="1"/>
    <xf numFmtId="0" fontId="28" fillId="0" borderId="1" xfId="0" applyFont="1" applyBorder="1"/>
    <xf numFmtId="0" fontId="28" fillId="0" borderId="3" xfId="0" applyFont="1" applyBorder="1"/>
    <xf numFmtId="0" fontId="28" fillId="0" borderId="0" xfId="0" applyFont="1"/>
    <xf numFmtId="0" fontId="28" fillId="0" borderId="0" xfId="0" applyFont="1" applyAlignment="1">
      <alignment vertical="center"/>
    </xf>
    <xf numFmtId="0" fontId="3" fillId="0" borderId="0" xfId="0" applyFont="1" applyAlignment="1">
      <alignment horizontal="center"/>
    </xf>
    <xf numFmtId="0" fontId="24" fillId="0" borderId="0" xfId="0" applyFont="1" applyAlignment="1">
      <alignment horizontal="center"/>
    </xf>
    <xf numFmtId="0" fontId="24" fillId="0" borderId="53" xfId="0" applyFont="1" applyBorder="1" applyAlignment="1">
      <alignment horizontal="center"/>
    </xf>
    <xf numFmtId="0" fontId="3" fillId="0" borderId="53" xfId="0" applyFont="1" applyBorder="1" applyAlignment="1">
      <alignment horizontal="center"/>
    </xf>
    <xf numFmtId="0" fontId="28" fillId="0" borderId="0" xfId="0" applyFont="1" applyAlignment="1">
      <alignment horizontal="center"/>
    </xf>
    <xf numFmtId="0" fontId="29" fillId="0" borderId="0" xfId="0" applyFont="1" applyAlignment="1">
      <alignment horizontal="left"/>
    </xf>
    <xf numFmtId="0" fontId="24" fillId="0" borderId="2" xfId="0" applyFont="1" applyBorder="1" applyAlignment="1">
      <alignment horizontal="center"/>
    </xf>
    <xf numFmtId="0" fontId="3" fillId="0" borderId="2" xfId="0" applyFont="1" applyBorder="1" applyAlignment="1">
      <alignment horizontal="center"/>
    </xf>
    <xf numFmtId="164" fontId="3" fillId="0" borderId="2" xfId="0" applyNumberFormat="1" applyFont="1" applyBorder="1" applyAlignment="1">
      <alignment horizontal="center"/>
    </xf>
    <xf numFmtId="0" fontId="25" fillId="6" borderId="2" xfId="0" applyFont="1" applyFill="1" applyBorder="1" applyAlignment="1">
      <alignment horizontal="center"/>
    </xf>
    <xf numFmtId="0" fontId="25" fillId="0" borderId="2" xfId="0" applyFont="1" applyBorder="1" applyAlignment="1">
      <alignment horizontal="center"/>
    </xf>
    <xf numFmtId="164" fontId="25" fillId="0" borderId="2" xfId="0" applyNumberFormat="1" applyFont="1" applyBorder="1" applyAlignment="1">
      <alignment horizontal="center"/>
    </xf>
    <xf numFmtId="0" fontId="21" fillId="0" borderId="0" xfId="0" applyFont="1" applyAlignment="1">
      <alignment horizontal="center"/>
    </xf>
    <xf numFmtId="0" fontId="3" fillId="0" borderId="0" xfId="0" applyFont="1" applyAlignment="1">
      <alignment vertical="center" wrapText="1"/>
    </xf>
    <xf numFmtId="0" fontId="18" fillId="0" borderId="35" xfId="0" applyFont="1" applyBorder="1" applyAlignment="1">
      <alignment vertical="center" wrapText="1"/>
    </xf>
    <xf numFmtId="0" fontId="18" fillId="0" borderId="0" xfId="0" applyFont="1" applyAlignment="1">
      <alignment vertical="center" wrapText="1"/>
    </xf>
    <xf numFmtId="0" fontId="13" fillId="0" borderId="0" xfId="0" applyFont="1" applyAlignment="1">
      <alignment horizontal="center" vertical="center" wrapText="1"/>
    </xf>
    <xf numFmtId="1" fontId="13" fillId="0" borderId="0" xfId="0" applyNumberFormat="1" applyFont="1" applyAlignment="1">
      <alignment horizontal="center" vertical="center" wrapText="1"/>
    </xf>
    <xf numFmtId="0" fontId="13" fillId="2" borderId="0" xfId="0" applyFont="1" applyFill="1" applyAlignment="1">
      <alignment vertical="center" wrapText="1"/>
    </xf>
    <xf numFmtId="0" fontId="18" fillId="0" borderId="53" xfId="0" applyFont="1" applyBorder="1" applyAlignment="1">
      <alignment horizontal="center" vertical="center" wrapText="1"/>
    </xf>
    <xf numFmtId="0" fontId="18" fillId="0" borderId="71" xfId="0" applyFont="1" applyBorder="1" applyAlignment="1" applyProtection="1">
      <alignment vertical="center" wrapText="1"/>
      <protection locked="0"/>
    </xf>
    <xf numFmtId="0" fontId="13" fillId="0" borderId="34" xfId="0" applyFont="1" applyBorder="1" applyAlignment="1">
      <alignment vertical="center" wrapText="1"/>
    </xf>
    <xf numFmtId="0" fontId="13" fillId="3" borderId="9" xfId="0" applyFont="1" applyFill="1" applyBorder="1" applyProtection="1">
      <protection locked="0"/>
    </xf>
    <xf numFmtId="0" fontId="13" fillId="3" borderId="16" xfId="0" applyFont="1" applyFill="1" applyBorder="1" applyProtection="1">
      <protection locked="0"/>
    </xf>
    <xf numFmtId="0" fontId="13" fillId="3" borderId="66" xfId="0" applyFont="1" applyFill="1" applyBorder="1" applyProtection="1">
      <protection locked="0"/>
    </xf>
    <xf numFmtId="0" fontId="13" fillId="2" borderId="21" xfId="0" applyFont="1" applyFill="1" applyBorder="1"/>
    <xf numFmtId="0" fontId="13" fillId="4" borderId="16" xfId="0" applyFont="1" applyFill="1" applyBorder="1" applyAlignment="1">
      <alignment horizontal="center" vertical="center" wrapText="1"/>
    </xf>
    <xf numFmtId="0" fontId="13" fillId="4" borderId="16" xfId="0" applyFont="1" applyFill="1" applyBorder="1" applyAlignment="1">
      <alignment vertical="center" wrapText="1"/>
    </xf>
    <xf numFmtId="0" fontId="13" fillId="5" borderId="16" xfId="0" applyFont="1" applyFill="1" applyBorder="1" applyAlignment="1">
      <alignment vertical="center" wrapText="1"/>
    </xf>
    <xf numFmtId="0" fontId="13" fillId="0" borderId="15" xfId="0" applyFont="1" applyBorder="1"/>
    <xf numFmtId="0" fontId="13" fillId="3" borderId="14" xfId="0" applyFont="1" applyFill="1" applyBorder="1" applyProtection="1">
      <protection locked="0"/>
    </xf>
    <xf numFmtId="0" fontId="13" fillId="3" borderId="11" xfId="0" applyFont="1" applyFill="1" applyBorder="1" applyProtection="1">
      <protection locked="0"/>
    </xf>
    <xf numFmtId="0" fontId="13" fillId="0" borderId="59" xfId="0" applyFont="1" applyBorder="1" applyAlignment="1">
      <alignment vertical="center" wrapText="1"/>
    </xf>
    <xf numFmtId="0" fontId="13" fillId="3" borderId="16" xfId="0" applyFont="1" applyFill="1" applyBorder="1" applyAlignment="1" applyProtection="1">
      <alignment horizontal="left" vertical="center" wrapText="1"/>
      <protection locked="0"/>
    </xf>
    <xf numFmtId="0" fontId="13" fillId="2" borderId="16" xfId="0" applyFont="1" applyFill="1" applyBorder="1" applyProtection="1">
      <protection locked="0"/>
    </xf>
    <xf numFmtId="0" fontId="13" fillId="2" borderId="12" xfId="0" applyFont="1" applyFill="1" applyBorder="1" applyProtection="1">
      <protection locked="0"/>
    </xf>
    <xf numFmtId="0" fontId="13" fillId="2" borderId="0" xfId="0" applyFont="1" applyFill="1"/>
    <xf numFmtId="0" fontId="13" fillId="2" borderId="14"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13" fillId="2" borderId="16" xfId="0" applyFont="1" applyFill="1" applyBorder="1" applyAlignment="1">
      <alignment vertical="center" wrapText="1"/>
    </xf>
    <xf numFmtId="0" fontId="13" fillId="2" borderId="12" xfId="0" applyFont="1" applyFill="1" applyBorder="1" applyAlignment="1">
      <alignment vertical="center" wrapText="1"/>
    </xf>
    <xf numFmtId="0" fontId="13" fillId="2" borderId="14" xfId="0" applyFont="1" applyFill="1" applyBorder="1" applyAlignment="1">
      <alignment vertical="center" wrapText="1"/>
    </xf>
    <xf numFmtId="0" fontId="13" fillId="0" borderId="13" xfId="0" applyFont="1" applyBorder="1"/>
    <xf numFmtId="0" fontId="13" fillId="0" borderId="78" xfId="0" applyFont="1" applyBorder="1" applyAlignment="1">
      <alignment horizontal="left" vertical="center" wrapText="1"/>
    </xf>
    <xf numFmtId="0" fontId="13" fillId="3" borderId="20" xfId="0" applyFont="1" applyFill="1" applyBorder="1" applyProtection="1">
      <protection locked="0"/>
    </xf>
    <xf numFmtId="0" fontId="13" fillId="3" borderId="67" xfId="0" applyFont="1" applyFill="1" applyBorder="1" applyProtection="1">
      <protection locked="0"/>
    </xf>
    <xf numFmtId="0" fontId="13" fillId="4" borderId="20" xfId="0" applyFont="1" applyFill="1" applyBorder="1" applyAlignment="1">
      <alignment horizontal="center" vertical="center" wrapText="1"/>
    </xf>
    <xf numFmtId="0" fontId="13" fillId="4" borderId="20" xfId="0" applyFont="1" applyFill="1" applyBorder="1" applyAlignment="1">
      <alignment vertical="center" wrapText="1"/>
    </xf>
    <xf numFmtId="0" fontId="13" fillId="5" borderId="20" xfId="0" applyFont="1" applyFill="1" applyBorder="1" applyAlignment="1">
      <alignment vertical="center" wrapText="1"/>
    </xf>
    <xf numFmtId="0" fontId="13" fillId="0" borderId="51" xfId="0" applyFont="1" applyBorder="1" applyAlignment="1">
      <alignment horizontal="left" vertical="center" wrapText="1"/>
    </xf>
    <xf numFmtId="0" fontId="13" fillId="3" borderId="68" xfId="0" applyFont="1" applyFill="1" applyBorder="1" applyProtection="1">
      <protection locked="0"/>
    </xf>
    <xf numFmtId="0" fontId="13" fillId="4" borderId="11" xfId="0" applyFont="1" applyFill="1" applyBorder="1" applyAlignment="1">
      <alignment horizontal="center" vertical="center" wrapText="1"/>
    </xf>
    <xf numFmtId="0" fontId="13" fillId="4" borderId="11" xfId="0" applyFont="1" applyFill="1" applyBorder="1" applyAlignment="1">
      <alignment vertical="center" wrapText="1"/>
    </xf>
    <xf numFmtId="0" fontId="13" fillId="5" borderId="11" xfId="0" applyFont="1" applyFill="1" applyBorder="1" applyAlignment="1">
      <alignment vertical="center" wrapText="1"/>
    </xf>
    <xf numFmtId="0" fontId="13" fillId="2" borderId="14" xfId="0" applyFont="1" applyFill="1" applyBorder="1"/>
    <xf numFmtId="0" fontId="13" fillId="5" borderId="20" xfId="0" applyFont="1" applyFill="1" applyBorder="1"/>
    <xf numFmtId="0" fontId="13" fillId="5" borderId="11" xfId="0" applyFont="1" applyFill="1" applyBorder="1"/>
    <xf numFmtId="0" fontId="13" fillId="5" borderId="16" xfId="0" applyFont="1" applyFill="1" applyBorder="1"/>
    <xf numFmtId="0" fontId="13" fillId="0" borderId="75" xfId="0" applyFont="1" applyBorder="1" applyAlignment="1">
      <alignment horizontal="left" vertical="center" wrapText="1"/>
    </xf>
    <xf numFmtId="0" fontId="13" fillId="0" borderId="76" xfId="0" applyFont="1" applyBorder="1" applyAlignment="1">
      <alignment horizontal="left" vertical="center" wrapText="1"/>
    </xf>
    <xf numFmtId="0" fontId="13" fillId="3" borderId="17" xfId="0" applyFont="1" applyFill="1" applyBorder="1" applyProtection="1">
      <protection locked="0"/>
    </xf>
    <xf numFmtId="0" fontId="13" fillId="3" borderId="69" xfId="0" applyFont="1" applyFill="1" applyBorder="1" applyProtection="1">
      <protection locked="0"/>
    </xf>
    <xf numFmtId="0" fontId="13" fillId="4" borderId="17" xfId="0" applyFont="1" applyFill="1" applyBorder="1" applyAlignment="1">
      <alignment horizontal="center" vertical="center" wrapText="1"/>
    </xf>
    <xf numFmtId="0" fontId="13" fillId="4" borderId="17" xfId="0" applyFont="1" applyFill="1" applyBorder="1" applyAlignment="1">
      <alignment vertical="center" wrapText="1"/>
    </xf>
    <xf numFmtId="0" fontId="13" fillId="5" borderId="17" xfId="0" applyFont="1" applyFill="1" applyBorder="1"/>
    <xf numFmtId="0" fontId="13" fillId="0" borderId="79" xfId="0" applyFont="1" applyBorder="1" applyAlignment="1">
      <alignment horizontal="left" vertical="center" wrapText="1"/>
    </xf>
    <xf numFmtId="0" fontId="13" fillId="0" borderId="80" xfId="0" applyFont="1" applyBorder="1" applyAlignment="1">
      <alignment horizontal="left" vertical="center" wrapText="1"/>
    </xf>
    <xf numFmtId="0" fontId="13" fillId="0" borderId="81" xfId="0" applyFont="1" applyBorder="1" applyAlignment="1">
      <alignment horizontal="left" vertical="center" wrapText="1"/>
    </xf>
    <xf numFmtId="0" fontId="13" fillId="5" borderId="17" xfId="0" applyFont="1" applyFill="1" applyBorder="1" applyAlignment="1">
      <alignment vertical="center" wrapText="1"/>
    </xf>
    <xf numFmtId="0" fontId="13" fillId="0" borderId="21" xfId="0" applyFont="1" applyBorder="1" applyAlignment="1">
      <alignment horizontal="left" vertical="center" wrapText="1"/>
    </xf>
    <xf numFmtId="0" fontId="13" fillId="4" borderId="10" xfId="0" applyFont="1" applyFill="1" applyBorder="1" applyAlignment="1">
      <alignment vertical="center" wrapText="1"/>
    </xf>
    <xf numFmtId="0" fontId="13" fillId="0" borderId="82" xfId="0" applyFont="1" applyBorder="1" applyAlignment="1">
      <alignment horizontal="left" vertical="center" wrapText="1"/>
    </xf>
    <xf numFmtId="0" fontId="18" fillId="0" borderId="0" xfId="0" applyFont="1"/>
    <xf numFmtId="0" fontId="18" fillId="0" borderId="0" xfId="0" applyFont="1" applyAlignment="1">
      <alignment wrapText="1"/>
    </xf>
    <xf numFmtId="0" fontId="13" fillId="0" borderId="0" xfId="0" applyFont="1" applyProtection="1">
      <protection locked="0"/>
    </xf>
    <xf numFmtId="0" fontId="13" fillId="0" borderId="0" xfId="0" applyFont="1" applyAlignment="1">
      <alignment vertical="center"/>
    </xf>
    <xf numFmtId="0" fontId="13" fillId="0" borderId="36" xfId="0" applyFont="1" applyBorder="1" applyProtection="1">
      <protection locked="0"/>
    </xf>
    <xf numFmtId="0" fontId="18" fillId="0" borderId="18" xfId="0" applyFont="1" applyBorder="1"/>
    <xf numFmtId="0" fontId="18" fillId="0" borderId="19" xfId="0" applyFont="1" applyBorder="1"/>
    <xf numFmtId="0" fontId="18" fillId="0" borderId="10" xfId="0" applyFont="1" applyBorder="1" applyAlignment="1">
      <alignment wrapText="1"/>
    </xf>
    <xf numFmtId="0" fontId="13" fillId="0" borderId="10" xfId="0" applyFont="1" applyBorder="1" applyProtection="1">
      <protection locked="0"/>
    </xf>
    <xf numFmtId="0" fontId="13" fillId="0" borderId="18" xfId="0" applyFont="1" applyBorder="1" applyProtection="1">
      <protection locked="0"/>
    </xf>
    <xf numFmtId="0" fontId="13" fillId="0" borderId="70" xfId="0" applyFont="1" applyBorder="1" applyProtection="1">
      <protection locked="0"/>
    </xf>
    <xf numFmtId="0" fontId="13" fillId="2" borderId="15" xfId="0" applyFont="1" applyFill="1" applyBorder="1"/>
    <xf numFmtId="0" fontId="13" fillId="0" borderId="21" xfId="0" applyFont="1" applyBorder="1"/>
    <xf numFmtId="0" fontId="13" fillId="0" borderId="10" xfId="0" applyFont="1" applyBorder="1" applyAlignment="1">
      <alignment horizontal="center" vertical="center" wrapText="1"/>
    </xf>
    <xf numFmtId="0" fontId="13" fillId="0" borderId="10" xfId="0" applyFont="1" applyBorder="1" applyAlignment="1">
      <alignment vertical="center"/>
    </xf>
    <xf numFmtId="0" fontId="13" fillId="0" borderId="10" xfId="0" applyFont="1" applyBorder="1"/>
    <xf numFmtId="0" fontId="13" fillId="0" borderId="18" xfId="0" applyFont="1" applyBorder="1"/>
    <xf numFmtId="0" fontId="18" fillId="0" borderId="58" xfId="0" applyFont="1" applyBorder="1" applyAlignment="1">
      <alignment vertical="center" wrapText="1"/>
    </xf>
    <xf numFmtId="0" fontId="18" fillId="0" borderId="0" xfId="0" applyFont="1" applyAlignment="1" applyProtection="1">
      <alignment horizontal="center" vertical="center" wrapText="1"/>
      <protection locked="0"/>
    </xf>
    <xf numFmtId="0" fontId="18" fillId="0" borderId="0" xfId="0" applyFont="1" applyAlignment="1">
      <alignment horizontal="center" vertical="center" wrapText="1"/>
    </xf>
    <xf numFmtId="1" fontId="18" fillId="0" borderId="0" xfId="0" applyNumberFormat="1" applyFont="1" applyAlignment="1">
      <alignment horizontal="center" vertical="center" wrapText="1"/>
    </xf>
    <xf numFmtId="0" fontId="18" fillId="0" borderId="84" xfId="0" applyFont="1" applyBorder="1" applyAlignment="1">
      <alignment horizontal="center" vertical="center" wrapText="1"/>
    </xf>
    <xf numFmtId="0" fontId="18" fillId="0" borderId="85" xfId="0" applyFont="1" applyBorder="1" applyAlignment="1" applyProtection="1">
      <alignment horizontal="center" vertical="center" wrapText="1"/>
      <protection locked="0"/>
    </xf>
    <xf numFmtId="0" fontId="32" fillId="0" borderId="1" xfId="0" applyFont="1" applyBorder="1"/>
    <xf numFmtId="0" fontId="9" fillId="4" borderId="28" xfId="1" applyFont="1" applyFill="1" applyBorder="1" applyAlignment="1">
      <alignment horizontal="center" vertical="center" wrapText="1"/>
    </xf>
    <xf numFmtId="0" fontId="9" fillId="4" borderId="29" xfId="1" applyFont="1" applyFill="1" applyBorder="1" applyAlignment="1">
      <alignment horizontal="center" vertical="center" wrapText="1"/>
    </xf>
    <xf numFmtId="0" fontId="9" fillId="4" borderId="30" xfId="1" applyFont="1" applyFill="1" applyBorder="1" applyAlignment="1">
      <alignment horizontal="center" vertical="center" wrapText="1"/>
    </xf>
    <xf numFmtId="0" fontId="10" fillId="3" borderId="40" xfId="0" applyFont="1" applyFill="1" applyBorder="1" applyAlignment="1">
      <alignment horizontal="center" vertical="center"/>
    </xf>
    <xf numFmtId="0" fontId="13" fillId="0" borderId="22" xfId="0" applyFont="1" applyBorder="1" applyAlignment="1">
      <alignment horizontal="left" vertical="center"/>
    </xf>
    <xf numFmtId="0" fontId="13" fillId="0" borderId="48" xfId="0" applyFont="1" applyBorder="1" applyAlignment="1">
      <alignment horizontal="left" vertical="center"/>
    </xf>
    <xf numFmtId="0" fontId="0" fillId="0" borderId="0" xfId="0" applyAlignment="1">
      <alignment horizontal="center" wrapText="1"/>
    </xf>
    <xf numFmtId="0" fontId="8" fillId="4" borderId="27" xfId="0" applyFont="1" applyFill="1" applyBorder="1" applyAlignment="1">
      <alignment horizontal="center" vertical="center"/>
    </xf>
    <xf numFmtId="0" fontId="8" fillId="4" borderId="0" xfId="0" applyFont="1" applyFill="1" applyAlignment="1">
      <alignment horizontal="center" vertical="center"/>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26" xfId="0" applyFont="1" applyFill="1" applyBorder="1" applyAlignment="1">
      <alignment horizontal="center" vertical="center" wrapText="1"/>
    </xf>
    <xf numFmtId="0" fontId="9" fillId="4" borderId="27" xfId="1" applyFont="1" applyFill="1" applyBorder="1" applyAlignment="1">
      <alignment horizontal="center" vertical="center" wrapText="1"/>
    </xf>
    <xf numFmtId="0" fontId="9" fillId="4" borderId="0" xfId="1" applyFont="1" applyFill="1" applyBorder="1" applyAlignment="1">
      <alignment horizontal="center" vertical="center" wrapText="1"/>
    </xf>
    <xf numFmtId="0" fontId="9" fillId="4" borderId="26" xfId="1" applyFont="1" applyFill="1" applyBorder="1" applyAlignment="1">
      <alignment horizontal="center" vertical="center" wrapText="1"/>
    </xf>
    <xf numFmtId="0" fontId="4" fillId="0" borderId="0" xfId="0" applyFont="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0" xfId="0" applyFont="1" applyAlignment="1">
      <alignment horizontal="center" vertical="center" wrapText="1"/>
    </xf>
    <xf numFmtId="0" fontId="6"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8" xfId="0" applyFont="1" applyBorder="1" applyAlignment="1">
      <alignment horizontal="center" vertical="center" wrapText="1"/>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18" fillId="0" borderId="36" xfId="0" applyFont="1" applyBorder="1" applyAlignment="1">
      <alignment horizontal="center" vertical="center" textRotation="90" wrapText="1"/>
    </xf>
    <xf numFmtId="0" fontId="18" fillId="0" borderId="77" xfId="0" applyFont="1" applyBorder="1" applyAlignment="1">
      <alignment horizontal="center" vertical="center" textRotation="90" wrapText="1"/>
    </xf>
    <xf numFmtId="0" fontId="18" fillId="0" borderId="57" xfId="0" applyFont="1" applyBorder="1" applyAlignment="1">
      <alignment horizontal="center" vertical="center" wrapText="1"/>
    </xf>
    <xf numFmtId="0" fontId="18" fillId="0" borderId="59" xfId="0" applyFont="1" applyBorder="1" applyAlignment="1">
      <alignment horizontal="center" vertical="center" wrapText="1"/>
    </xf>
    <xf numFmtId="0" fontId="18" fillId="0" borderId="16" xfId="0" applyFont="1" applyBorder="1" applyAlignment="1">
      <alignment horizontal="center" vertical="center" textRotation="90" wrapText="1"/>
    </xf>
    <xf numFmtId="0" fontId="18" fillId="0" borderId="36" xfId="0" applyFont="1" applyBorder="1" applyAlignment="1">
      <alignment horizontal="left" vertical="center" wrapText="1"/>
    </xf>
    <xf numFmtId="0" fontId="18" fillId="0" borderId="38" xfId="0" applyFont="1" applyBorder="1" applyAlignment="1">
      <alignment horizontal="left" vertical="center" wrapText="1"/>
    </xf>
    <xf numFmtId="0" fontId="18" fillId="0" borderId="73" xfId="0" applyFont="1" applyBorder="1" applyAlignment="1">
      <alignment horizontal="left" vertical="center" wrapText="1"/>
    </xf>
    <xf numFmtId="0" fontId="18" fillId="0" borderId="74" xfId="0" applyFont="1" applyBorder="1" applyAlignment="1">
      <alignment horizontal="left" vertical="center" wrapText="1"/>
    </xf>
    <xf numFmtId="0" fontId="18" fillId="0" borderId="62" xfId="0" applyFont="1" applyBorder="1" applyAlignment="1">
      <alignment horizontal="left" vertical="center" wrapText="1"/>
    </xf>
    <xf numFmtId="0" fontId="18" fillId="0" borderId="34" xfId="0" applyFont="1" applyBorder="1" applyAlignment="1">
      <alignment horizontal="left" vertical="center" wrapText="1"/>
    </xf>
    <xf numFmtId="0" fontId="13" fillId="4" borderId="16" xfId="0" applyFont="1" applyFill="1" applyBorder="1" applyAlignment="1">
      <alignment horizontal="center" vertical="center" wrapText="1"/>
    </xf>
    <xf numFmtId="0" fontId="18" fillId="0" borderId="53" xfId="0" applyFont="1" applyBorder="1" applyAlignment="1">
      <alignment horizontal="center" vertical="center" wrapText="1"/>
    </xf>
    <xf numFmtId="0" fontId="18" fillId="0" borderId="83" xfId="0" applyFont="1" applyBorder="1" applyAlignment="1">
      <alignment horizontal="left" vertical="center" wrapText="1"/>
    </xf>
    <xf numFmtId="0" fontId="18" fillId="0" borderId="77" xfId="0"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18" fillId="3" borderId="54" xfId="0" applyFont="1" applyFill="1" applyBorder="1" applyAlignment="1" applyProtection="1">
      <alignment horizontal="center" vertical="center" wrapText="1"/>
      <protection locked="0"/>
    </xf>
    <xf numFmtId="0" fontId="18" fillId="3" borderId="55" xfId="0" applyFont="1" applyFill="1" applyBorder="1" applyAlignment="1" applyProtection="1">
      <alignment horizontal="center" vertical="center" wrapText="1"/>
      <protection locked="0"/>
    </xf>
    <xf numFmtId="0" fontId="18" fillId="3" borderId="56" xfId="0" applyFont="1" applyFill="1" applyBorder="1" applyAlignment="1" applyProtection="1">
      <alignment horizontal="center" vertical="center" wrapText="1"/>
      <protection locked="0"/>
    </xf>
    <xf numFmtId="0" fontId="18" fillId="4" borderId="57" xfId="0" applyFont="1" applyFill="1" applyBorder="1" applyAlignment="1">
      <alignment horizontal="center" vertical="center" wrapText="1"/>
    </xf>
    <xf numFmtId="0" fontId="18" fillId="4" borderId="58" xfId="0" applyFont="1" applyFill="1" applyBorder="1" applyAlignment="1">
      <alignment horizontal="center" vertical="center" wrapText="1"/>
    </xf>
    <xf numFmtId="0" fontId="18" fillId="4" borderId="59" xfId="0" applyFont="1" applyFill="1" applyBorder="1" applyAlignment="1">
      <alignment horizontal="center" vertical="center" wrapText="1"/>
    </xf>
    <xf numFmtId="0" fontId="18" fillId="3" borderId="50" xfId="0" applyFont="1" applyFill="1" applyBorder="1" applyAlignment="1">
      <alignment horizontal="center" vertical="center" wrapText="1"/>
    </xf>
    <xf numFmtId="0" fontId="18" fillId="3" borderId="51" xfId="0" applyFont="1" applyFill="1" applyBorder="1" applyAlignment="1">
      <alignment horizontal="center" vertical="center" wrapText="1"/>
    </xf>
    <xf numFmtId="0" fontId="18" fillId="3" borderId="52" xfId="0" applyFont="1" applyFill="1" applyBorder="1" applyAlignment="1">
      <alignment horizontal="center" vertical="center" wrapText="1"/>
    </xf>
    <xf numFmtId="0" fontId="24" fillId="0" borderId="2" xfId="0" applyFont="1" applyBorder="1" applyAlignment="1">
      <alignment horizontal="center" vertical="center"/>
    </xf>
    <xf numFmtId="0" fontId="24" fillId="0" borderId="2" xfId="0" applyFont="1" applyBorder="1" applyAlignment="1">
      <alignment horizontal="center" vertical="center" wrapText="1"/>
    </xf>
    <xf numFmtId="0" fontId="22" fillId="0" borderId="0" xfId="0" applyFont="1" applyAlignment="1">
      <alignment horizontal="center" wrapText="1"/>
    </xf>
    <xf numFmtId="0" fontId="30" fillId="0" borderId="0" xfId="0" applyFont="1" applyAlignment="1">
      <alignment horizontal="center" vertical="center" textRotation="90"/>
    </xf>
  </cellXfs>
  <cellStyles count="2">
    <cellStyle name="Hyperlink" xfId="1" builtinId="8"/>
    <cellStyle name="Normal" xfId="0" builtinId="0"/>
  </cellStyles>
  <dxfs count="111">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A5DAEC"/>
      <color rgb="FF12326E"/>
      <color rgb="FF6AB651"/>
      <color rgb="FFF089B1"/>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10885</xdr:colOff>
      <xdr:row>17</xdr:row>
      <xdr:rowOff>28305</xdr:rowOff>
    </xdr:from>
    <xdr:to>
      <xdr:col>1</xdr:col>
      <xdr:colOff>718456</xdr:colOff>
      <xdr:row>18</xdr:row>
      <xdr:rowOff>1</xdr:rowOff>
    </xdr:to>
    <xdr:pic>
      <xdr:nvPicPr>
        <xdr:cNvPr id="3" name="Picture 2">
          <a:extLst>
            <a:ext uri="{FF2B5EF4-FFF2-40B4-BE49-F238E27FC236}">
              <a16:creationId xmlns:a16="http://schemas.microsoft.com/office/drawing/2014/main" id="{1393B328-4916-45D9-A522-2E68D5F83FDE}"/>
            </a:ext>
          </a:extLst>
        </xdr:cNvPr>
        <xdr:cNvPicPr>
          <a:picLocks noChangeAspect="1"/>
        </xdr:cNvPicPr>
      </xdr:nvPicPr>
      <xdr:blipFill>
        <a:blip xmlns:r="http://schemas.openxmlformats.org/officeDocument/2006/relationships" r:embed="rId1"/>
        <a:stretch>
          <a:fillRect/>
        </a:stretch>
      </xdr:blipFill>
      <xdr:spPr>
        <a:xfrm>
          <a:off x="620485" y="7376162"/>
          <a:ext cx="707571" cy="102761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0DC47-D44C-4027-A1FB-39A964511CB9}">
  <sheetPr>
    <tabColor rgb="FFA5DAEC"/>
    <pageSetUpPr fitToPage="1"/>
  </sheetPr>
  <dimension ref="A1:Z34"/>
  <sheetViews>
    <sheetView showGridLines="0" tabSelected="1" zoomScale="70" zoomScaleNormal="70" workbookViewId="0">
      <selection activeCell="B8" sqref="B8:E8"/>
    </sheetView>
  </sheetViews>
  <sheetFormatPr defaultRowHeight="15" thickBottom="1"/>
  <cols>
    <col min="1" max="1" width="8.85546875" style="1"/>
    <col min="2" max="2" width="60.28515625" style="11" customWidth="1"/>
    <col min="3" max="3" width="60.7109375" style="9" customWidth="1"/>
    <col min="4" max="4" width="63.140625" style="10" customWidth="1"/>
    <col min="5" max="5" width="76.28515625" style="3" customWidth="1"/>
    <col min="6" max="26" width="8.85546875" style="3"/>
  </cols>
  <sheetData>
    <row r="1" spans="1:6" ht="126.6" customHeight="1" thickBot="1">
      <c r="A1" s="175"/>
      <c r="B1" s="185" t="e" vm="1">
        <v>#VALUE!</v>
      </c>
      <c r="C1" s="185"/>
      <c r="D1" s="185"/>
      <c r="E1" s="185"/>
      <c r="F1" s="5"/>
    </row>
    <row r="2" spans="1:6" ht="50.45" thickBot="1">
      <c r="A2" s="175"/>
      <c r="B2" s="186" t="s">
        <v>0</v>
      </c>
      <c r="C2" s="187"/>
      <c r="D2" s="187"/>
      <c r="E2" s="188"/>
      <c r="F2" s="5"/>
    </row>
    <row r="3" spans="1:6" ht="28.15" thickBot="1">
      <c r="A3" s="175"/>
      <c r="B3" s="189" t="s">
        <v>1</v>
      </c>
      <c r="C3" s="190"/>
      <c r="D3" s="190"/>
      <c r="E3" s="191"/>
      <c r="F3" s="5"/>
    </row>
    <row r="4" spans="1:6" ht="28.15" thickBot="1">
      <c r="A4" s="175"/>
      <c r="B4" s="192" t="s">
        <v>2</v>
      </c>
      <c r="C4" s="193"/>
      <c r="D4" s="193"/>
      <c r="E4" s="194"/>
      <c r="F4" s="5"/>
    </row>
    <row r="5" spans="1:6" thickBot="1">
      <c r="A5" s="175"/>
      <c r="B5" s="6"/>
      <c r="C5" s="7"/>
      <c r="D5" s="8"/>
      <c r="E5" s="12"/>
    </row>
    <row r="6" spans="1:6" ht="38.450000000000003" thickBot="1">
      <c r="A6" s="2"/>
      <c r="B6" s="195" t="s">
        <v>3</v>
      </c>
      <c r="C6" s="196"/>
      <c r="D6" s="196"/>
      <c r="E6" s="197"/>
      <c r="F6" s="5"/>
    </row>
    <row r="7" spans="1:6" ht="23.45" thickBot="1">
      <c r="A7" s="2"/>
      <c r="B7" s="176" t="s">
        <v>4</v>
      </c>
      <c r="C7" s="177"/>
      <c r="D7" s="177"/>
      <c r="E7" s="178"/>
      <c r="F7" s="5"/>
    </row>
    <row r="8" spans="1:6" ht="54" customHeight="1" thickBot="1">
      <c r="A8" s="2"/>
      <c r="B8" s="179" t="s">
        <v>5</v>
      </c>
      <c r="C8" s="180"/>
      <c r="D8" s="180"/>
      <c r="E8" s="181"/>
      <c r="F8" s="5"/>
    </row>
    <row r="9" spans="1:6" ht="45.75" customHeight="1" thickBot="1">
      <c r="A9" s="2"/>
      <c r="B9" s="179" t="s">
        <v>6</v>
      </c>
      <c r="C9" s="180"/>
      <c r="D9" s="180"/>
      <c r="E9" s="181"/>
      <c r="F9" s="5"/>
    </row>
    <row r="10" spans="1:6" ht="46.5" customHeight="1">
      <c r="A10" s="2"/>
      <c r="B10" s="182" t="s">
        <v>7</v>
      </c>
      <c r="C10" s="183"/>
      <c r="D10" s="183"/>
      <c r="E10" s="184"/>
      <c r="F10" s="5"/>
    </row>
    <row r="11" spans="1:6" ht="34.5" customHeight="1">
      <c r="A11" s="2"/>
      <c r="B11" s="169" t="s">
        <v>8</v>
      </c>
      <c r="C11" s="170"/>
      <c r="D11" s="170"/>
      <c r="E11" s="171"/>
      <c r="F11" s="5"/>
    </row>
    <row r="12" spans="1:6" s="3" customFormat="1">
      <c r="A12" s="1"/>
      <c r="B12" s="13"/>
      <c r="C12" s="13"/>
      <c r="D12" s="13"/>
      <c r="E12" s="13"/>
    </row>
    <row r="13" spans="1:6" s="3" customFormat="1" ht="38.450000000000003" thickBot="1">
      <c r="A13"/>
      <c r="B13" s="172" t="s">
        <v>9</v>
      </c>
      <c r="C13" s="172"/>
      <c r="D13" s="172"/>
      <c r="E13" s="172"/>
      <c r="F13" s="5"/>
    </row>
    <row r="14" spans="1:6" s="3" customFormat="1" ht="28.15" thickBot="1">
      <c r="A14" s="14"/>
      <c r="B14" s="15" t="s">
        <v>10</v>
      </c>
      <c r="C14" s="16" t="s">
        <v>11</v>
      </c>
      <c r="D14" s="16" t="s">
        <v>12</v>
      </c>
      <c r="E14" s="17" t="s">
        <v>13</v>
      </c>
      <c r="F14" s="5"/>
    </row>
    <row r="15" spans="1:6" s="3" customFormat="1" ht="46.15" thickBot="1">
      <c r="A15" s="14" t="s">
        <v>14</v>
      </c>
      <c r="B15" s="18" t="s">
        <v>15</v>
      </c>
      <c r="C15" s="19" t="s">
        <v>16</v>
      </c>
      <c r="D15" s="19" t="s">
        <v>17</v>
      </c>
      <c r="E15" s="20" t="s">
        <v>18</v>
      </c>
      <c r="F15" s="5"/>
    </row>
    <row r="16" spans="1:6" s="3" customFormat="1" ht="23.45" thickBot="1">
      <c r="A16"/>
      <c r="B16" s="18"/>
      <c r="C16" s="19"/>
      <c r="D16" s="19"/>
      <c r="E16" s="21"/>
      <c r="F16" s="5"/>
    </row>
    <row r="17" spans="1:26" s="3" customFormat="1" ht="23.45" thickBot="1">
      <c r="A17"/>
      <c r="B17" s="22"/>
      <c r="C17" s="23"/>
      <c r="D17" s="23"/>
      <c r="E17" s="24"/>
      <c r="F17" s="5"/>
    </row>
    <row r="18" spans="1:26" s="3" customFormat="1" ht="83.45" customHeight="1" thickBot="1">
      <c r="A18"/>
      <c r="B18" s="25"/>
      <c r="C18" s="25"/>
      <c r="D18" s="25"/>
      <c r="E18" s="25"/>
      <c r="F18" s="5"/>
    </row>
    <row r="19" spans="1:26" s="3" customFormat="1" ht="22.15" thickBot="1">
      <c r="A19"/>
      <c r="B19" s="173" t="s">
        <v>19</v>
      </c>
      <c r="C19" s="174"/>
      <c r="D19" s="26"/>
      <c r="E19" s="26"/>
    </row>
    <row r="20" spans="1:26" s="3" customFormat="1" ht="22.15" thickBot="1">
      <c r="B20" s="27" t="s">
        <v>20</v>
      </c>
    </row>
    <row r="21" spans="1:26" s="3" customFormat="1" ht="22.15" thickBot="1">
      <c r="B21" s="28" t="s">
        <v>21</v>
      </c>
    </row>
    <row r="22" spans="1:26" s="3" customFormat="1" ht="22.15" thickBot="1">
      <c r="B22" s="28" t="s">
        <v>22</v>
      </c>
    </row>
    <row r="23" spans="1:26" s="3" customFormat="1" thickBot="1">
      <c r="C23" s="1"/>
      <c r="D23" s="1"/>
    </row>
    <row r="24" spans="1:26" s="1" customFormat="1" thickBot="1">
      <c r="D24" s="10"/>
      <c r="E24" s="3"/>
      <c r="F24" s="3"/>
      <c r="G24" s="3"/>
      <c r="H24" s="3"/>
      <c r="I24" s="3"/>
      <c r="J24" s="3"/>
      <c r="K24" s="3"/>
      <c r="L24" s="3"/>
      <c r="M24" s="3"/>
      <c r="N24" s="3"/>
      <c r="O24" s="3"/>
      <c r="P24" s="3"/>
      <c r="Q24" s="3"/>
      <c r="R24" s="3"/>
      <c r="S24" s="3"/>
      <c r="T24" s="3"/>
      <c r="U24" s="3"/>
      <c r="V24" s="3"/>
      <c r="W24" s="3"/>
      <c r="X24" s="3"/>
      <c r="Y24" s="3"/>
      <c r="Z24" s="3"/>
    </row>
    <row r="25" spans="1:26" s="1" customFormat="1" ht="20.45" thickBot="1">
      <c r="B25" s="29"/>
      <c r="C25" s="9"/>
      <c r="D25" s="10"/>
      <c r="E25" s="3"/>
      <c r="F25" s="3"/>
      <c r="G25" s="3"/>
      <c r="H25" s="3"/>
      <c r="I25" s="3"/>
      <c r="J25" s="3"/>
      <c r="K25" s="3"/>
      <c r="L25" s="3"/>
      <c r="M25" s="3"/>
      <c r="N25" s="3"/>
      <c r="O25" s="3"/>
      <c r="P25" s="3"/>
      <c r="Q25" s="3"/>
      <c r="R25" s="3"/>
      <c r="S25" s="3"/>
      <c r="T25" s="3"/>
      <c r="U25" s="3"/>
      <c r="V25" s="3"/>
      <c r="W25" s="3"/>
      <c r="X25" s="3"/>
      <c r="Y25" s="3"/>
      <c r="Z25" s="3"/>
    </row>
    <row r="26" spans="1:26" s="1" customFormat="1" ht="20.45" thickBot="1">
      <c r="B26" s="29"/>
      <c r="C26" s="9"/>
      <c r="D26" s="10"/>
      <c r="E26" s="3"/>
      <c r="F26" s="3"/>
      <c r="G26" s="3"/>
      <c r="H26" s="3"/>
      <c r="I26" s="3"/>
      <c r="J26" s="3"/>
      <c r="K26" s="3"/>
      <c r="L26" s="3"/>
      <c r="M26" s="3"/>
      <c r="N26" s="3"/>
      <c r="O26" s="3"/>
      <c r="P26" s="3"/>
      <c r="Q26" s="3"/>
      <c r="R26" s="3"/>
      <c r="S26" s="3"/>
      <c r="T26" s="3"/>
      <c r="U26" s="3"/>
      <c r="V26" s="3"/>
      <c r="W26" s="3"/>
      <c r="X26" s="3"/>
      <c r="Y26" s="3"/>
      <c r="Z26" s="3"/>
    </row>
    <row r="27" spans="1:26" s="1" customFormat="1" ht="20.45" thickBot="1">
      <c r="B27" s="30"/>
      <c r="C27" s="9"/>
      <c r="D27" s="10"/>
      <c r="E27" s="3"/>
      <c r="F27" s="3"/>
      <c r="G27" s="3"/>
      <c r="H27" s="3"/>
      <c r="I27" s="3"/>
      <c r="J27" s="3"/>
      <c r="K27" s="3"/>
      <c r="L27" s="3"/>
      <c r="M27" s="3"/>
      <c r="N27" s="3"/>
      <c r="O27" s="3"/>
      <c r="P27" s="3"/>
      <c r="Q27" s="3"/>
      <c r="R27" s="3"/>
      <c r="S27" s="3"/>
      <c r="T27" s="3"/>
      <c r="U27" s="3"/>
      <c r="V27" s="3"/>
      <c r="W27" s="3"/>
      <c r="X27" s="3"/>
      <c r="Y27" s="3"/>
      <c r="Z27" s="3"/>
    </row>
    <row r="28" spans="1:26" s="1" customFormat="1" ht="20.45" thickBot="1">
      <c r="B28" s="29"/>
      <c r="C28" s="9"/>
      <c r="D28" s="10"/>
      <c r="E28" s="3"/>
      <c r="F28" s="3"/>
      <c r="G28" s="3"/>
      <c r="H28" s="3"/>
      <c r="I28" s="3"/>
      <c r="J28" s="3"/>
      <c r="K28" s="3"/>
      <c r="L28" s="3"/>
      <c r="M28" s="3"/>
      <c r="N28" s="3"/>
      <c r="O28" s="3"/>
      <c r="P28" s="3"/>
      <c r="Q28" s="3"/>
      <c r="R28" s="3"/>
      <c r="S28" s="3"/>
      <c r="T28" s="3"/>
      <c r="U28" s="3"/>
      <c r="V28" s="3"/>
      <c r="W28" s="3"/>
      <c r="X28" s="3"/>
      <c r="Y28" s="3"/>
      <c r="Z28" s="3"/>
    </row>
    <row r="29" spans="1:26" s="1" customFormat="1" ht="20.45" thickBot="1">
      <c r="B29" s="30"/>
      <c r="C29" s="9"/>
      <c r="D29" s="10"/>
      <c r="E29" s="3"/>
      <c r="F29" s="3"/>
      <c r="G29" s="3"/>
      <c r="H29" s="3"/>
      <c r="I29" s="3"/>
      <c r="J29" s="3"/>
      <c r="K29" s="3"/>
      <c r="L29" s="3"/>
      <c r="M29" s="3"/>
      <c r="N29" s="3"/>
      <c r="O29" s="3"/>
      <c r="P29" s="3"/>
      <c r="Q29" s="3"/>
      <c r="R29" s="3"/>
      <c r="S29" s="3"/>
      <c r="T29" s="3"/>
      <c r="U29" s="3"/>
      <c r="V29" s="3"/>
      <c r="W29" s="3"/>
      <c r="X29" s="3"/>
      <c r="Y29" s="3"/>
      <c r="Z29" s="3"/>
    </row>
    <row r="30" spans="1:26" ht="22.15" thickBot="1">
      <c r="B30" s="31"/>
    </row>
    <row r="31" spans="1:26" s="1" customFormat="1" ht="20.45" thickBot="1">
      <c r="B31" s="32"/>
      <c r="C31" s="9"/>
      <c r="D31" s="10"/>
      <c r="E31" s="3"/>
      <c r="F31" s="3"/>
      <c r="G31" s="3"/>
      <c r="H31" s="3"/>
      <c r="I31" s="3"/>
      <c r="J31" s="3"/>
      <c r="K31" s="3"/>
      <c r="L31" s="3"/>
      <c r="M31" s="3"/>
      <c r="N31" s="3"/>
      <c r="O31" s="3"/>
      <c r="P31" s="3"/>
      <c r="Q31" s="3"/>
      <c r="R31" s="3"/>
      <c r="S31" s="3"/>
      <c r="T31" s="3"/>
      <c r="U31" s="3"/>
      <c r="V31" s="3"/>
      <c r="W31" s="3"/>
      <c r="X31" s="3"/>
      <c r="Y31" s="3"/>
      <c r="Z31" s="3"/>
    </row>
    <row r="32" spans="1:26" s="1" customFormat="1" ht="22.15" thickBot="1">
      <c r="B32" s="33"/>
      <c r="C32" s="9"/>
      <c r="D32" s="10"/>
      <c r="E32" s="3"/>
      <c r="F32" s="3"/>
      <c r="G32" s="3"/>
      <c r="H32" s="3"/>
      <c r="I32" s="3"/>
      <c r="J32" s="3"/>
      <c r="K32" s="3"/>
      <c r="L32" s="3"/>
      <c r="M32" s="3"/>
      <c r="N32" s="3"/>
      <c r="O32" s="3"/>
      <c r="P32" s="3"/>
      <c r="Q32" s="3"/>
      <c r="R32" s="3"/>
      <c r="S32" s="3"/>
      <c r="T32" s="3"/>
      <c r="U32" s="3"/>
      <c r="V32" s="3"/>
      <c r="W32" s="3"/>
      <c r="X32" s="3"/>
      <c r="Y32" s="3"/>
      <c r="Z32" s="3"/>
    </row>
    <row r="33" spans="2:26" s="1" customFormat="1" ht="16.149999999999999" thickBot="1">
      <c r="B33" s="34"/>
      <c r="C33" s="9"/>
      <c r="D33" s="10"/>
      <c r="E33" s="3"/>
      <c r="F33" s="3"/>
      <c r="G33" s="3"/>
      <c r="H33" s="3"/>
      <c r="I33" s="3"/>
      <c r="J33" s="3"/>
      <c r="K33" s="3"/>
      <c r="L33" s="3"/>
      <c r="M33" s="3"/>
      <c r="N33" s="3"/>
      <c r="O33" s="3"/>
      <c r="P33" s="3"/>
      <c r="Q33" s="3"/>
      <c r="R33" s="3"/>
      <c r="S33" s="3"/>
      <c r="T33" s="3"/>
      <c r="U33" s="3"/>
      <c r="V33" s="3"/>
      <c r="W33" s="3"/>
      <c r="X33" s="3"/>
      <c r="Y33" s="3"/>
      <c r="Z33" s="3"/>
    </row>
    <row r="34" spans="2:26" s="1" customFormat="1" ht="16.149999999999999" thickBot="1">
      <c r="B34" s="34"/>
      <c r="C34" s="9"/>
      <c r="D34" s="10"/>
      <c r="E34" s="3"/>
      <c r="F34" s="3"/>
      <c r="G34" s="3"/>
      <c r="H34" s="3"/>
      <c r="I34" s="3"/>
      <c r="J34" s="3"/>
      <c r="K34" s="3"/>
      <c r="L34" s="3"/>
      <c r="M34" s="3"/>
      <c r="N34" s="3"/>
      <c r="O34" s="3"/>
      <c r="P34" s="3"/>
      <c r="Q34" s="3"/>
      <c r="R34" s="3"/>
      <c r="S34" s="3"/>
      <c r="T34" s="3"/>
      <c r="U34" s="3"/>
      <c r="V34" s="3"/>
      <c r="W34" s="3"/>
      <c r="X34" s="3"/>
      <c r="Y34" s="3"/>
      <c r="Z34" s="3"/>
    </row>
  </sheetData>
  <mergeCells count="13">
    <mergeCell ref="B11:E11"/>
    <mergeCell ref="B13:E13"/>
    <mergeCell ref="B19:C19"/>
    <mergeCell ref="A1:A5"/>
    <mergeCell ref="B7:E7"/>
    <mergeCell ref="B8:E8"/>
    <mergeCell ref="B9:E9"/>
    <mergeCell ref="B10:E10"/>
    <mergeCell ref="B1:E1"/>
    <mergeCell ref="B2:E2"/>
    <mergeCell ref="B3:E3"/>
    <mergeCell ref="B4:E4"/>
    <mergeCell ref="B6:E6"/>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CC996338-C0EA-4E08-B0D3-01B41CFFA371}"/>
    <hyperlink ref="B11:D11" r:id="rId2" display="Alternatively, please view our CIMPSA Partnership Guide; https://www.cimspa.co.uk/education-training/education-policy/guidance/partner-endorsement-support/" xr:uid="{1AB42B4B-9B31-4098-AB16-AC7C72CF9812}"/>
    <hyperlink ref="B11:E11" r:id="rId3" display="Alternatively, please view our CIMPSA Partner Endorsement Guide;https://cimspa.co.uk/education-training/endorsement/ " xr:uid="{73B1B092-5BD9-4B76-A84E-769C3B5FB73A}"/>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H525"/>
  <sheetViews>
    <sheetView showGridLines="0" zoomScale="70" zoomScaleNormal="70" workbookViewId="0">
      <pane ySplit="3" topLeftCell="A5" activePane="bottomLeft" state="frozen"/>
      <selection pane="bottomLeft" activeCell="E5" sqref="E5"/>
    </sheetView>
  </sheetViews>
  <sheetFormatPr defaultColWidth="8.7109375" defaultRowHeight="22.15" thickBottom="1"/>
  <cols>
    <col min="1" max="1" width="9.7109375" style="150" customWidth="1"/>
    <col min="2" max="2" width="12.7109375" style="52" customWidth="1"/>
    <col min="3" max="3" width="44.5703125" style="151" customWidth="1"/>
    <col min="4" max="4" width="72" style="152" customWidth="1"/>
    <col min="5" max="5" width="66.5703125" style="153" customWidth="1"/>
    <col min="6" max="6" width="27.7109375" style="153" customWidth="1"/>
    <col min="7" max="7" width="39" style="154" customWidth="1"/>
    <col min="8" max="8" width="53.7109375" style="155" hidden="1" customWidth="1"/>
    <col min="9" max="9" width="8.42578125" style="156" hidden="1" customWidth="1"/>
    <col min="10" max="10" width="10.85546875" style="157" hidden="1" customWidth="1"/>
    <col min="11" max="11" width="16.7109375" style="158" hidden="1" customWidth="1"/>
    <col min="12" max="12" width="18.28515625" style="159" hidden="1" customWidth="1"/>
    <col min="13" max="13" width="16.7109375" style="160" hidden="1" customWidth="1"/>
    <col min="14" max="14" width="22.7109375" style="161" hidden="1" customWidth="1"/>
    <col min="15" max="15" width="34.28515625" style="161" hidden="1" customWidth="1"/>
    <col min="16" max="16" width="8.42578125" style="156" hidden="1" customWidth="1"/>
    <col min="17" max="17" width="18.42578125" style="28" hidden="1" customWidth="1"/>
    <col min="18" max="18" width="35.28515625" style="28" customWidth="1"/>
    <col min="19" max="21" width="8.7109375" style="28" bestFit="1" customWidth="1"/>
    <col min="22" max="16384" width="8.7109375" style="28"/>
  </cols>
  <sheetData>
    <row r="1" spans="1:112" s="45" customFormat="1" thickBot="1">
      <c r="A1" s="86"/>
      <c r="B1" s="35"/>
      <c r="C1" s="35"/>
      <c r="D1" s="35"/>
      <c r="E1" s="222" t="s">
        <v>23</v>
      </c>
      <c r="F1" s="223"/>
      <c r="G1" s="224"/>
      <c r="H1" s="87"/>
      <c r="I1" s="88"/>
      <c r="J1" s="89"/>
      <c r="K1" s="89"/>
      <c r="L1" s="90"/>
      <c r="O1" s="91"/>
      <c r="P1" s="88"/>
    </row>
    <row r="2" spans="1:112" s="45" customFormat="1" ht="43.9" thickBot="1">
      <c r="A2" s="210" t="s">
        <v>24</v>
      </c>
      <c r="B2" s="210"/>
      <c r="C2" s="210"/>
      <c r="D2" s="210"/>
      <c r="E2" s="216" t="s">
        <v>25</v>
      </c>
      <c r="F2" s="217"/>
      <c r="G2" s="218"/>
      <c r="H2" s="93"/>
      <c r="I2" s="89"/>
      <c r="J2" s="219" t="s">
        <v>26</v>
      </c>
      <c r="K2" s="220"/>
      <c r="L2" s="220"/>
      <c r="M2" s="220"/>
      <c r="N2" s="221"/>
      <c r="O2" s="88"/>
      <c r="P2" s="89"/>
      <c r="Q2" s="44" t="s">
        <v>27</v>
      </c>
    </row>
    <row r="3" spans="1:112" s="45" customFormat="1" ht="43.9" thickBot="1">
      <c r="A3" s="92" t="s">
        <v>28</v>
      </c>
      <c r="B3" s="200" t="s">
        <v>29</v>
      </c>
      <c r="C3" s="201"/>
      <c r="D3" s="92" t="s">
        <v>30</v>
      </c>
      <c r="E3" s="38" t="s">
        <v>31</v>
      </c>
      <c r="F3" s="38" t="s">
        <v>32</v>
      </c>
      <c r="G3" s="39" t="s">
        <v>33</v>
      </c>
      <c r="H3" s="48" t="s">
        <v>34</v>
      </c>
      <c r="I3" s="47"/>
      <c r="J3" s="40" t="s">
        <v>35</v>
      </c>
      <c r="K3" s="40" t="s">
        <v>36</v>
      </c>
      <c r="L3" s="41" t="s">
        <v>37</v>
      </c>
      <c r="M3" s="40" t="s">
        <v>38</v>
      </c>
      <c r="N3" s="42" t="s">
        <v>39</v>
      </c>
      <c r="O3" s="43" t="s">
        <v>40</v>
      </c>
      <c r="P3" s="47"/>
      <c r="Q3" s="44" t="s">
        <v>41</v>
      </c>
    </row>
    <row r="4" spans="1:112" s="45" customFormat="1" thickBot="1">
      <c r="A4" s="198" t="s">
        <v>42</v>
      </c>
      <c r="B4" s="162" t="s">
        <v>43</v>
      </c>
      <c r="C4" s="36" t="s">
        <v>44</v>
      </c>
      <c r="D4" s="53" t="s">
        <v>45</v>
      </c>
      <c r="E4" s="163"/>
      <c r="F4" s="163"/>
      <c r="G4" s="163"/>
      <c r="H4" s="167"/>
      <c r="I4" s="164"/>
      <c r="J4" s="164"/>
      <c r="K4" s="164"/>
      <c r="L4" s="165"/>
      <c r="M4" s="164"/>
      <c r="N4" s="164"/>
      <c r="O4" s="166"/>
      <c r="P4" s="164"/>
      <c r="Q4" s="164"/>
    </row>
    <row r="5" spans="1:112" s="102" customFormat="1" ht="173.45" customHeight="1" thickBot="1">
      <c r="A5" s="198"/>
      <c r="B5" s="49" t="s">
        <v>46</v>
      </c>
      <c r="C5" s="54" t="s">
        <v>47</v>
      </c>
      <c r="D5" s="94" t="s">
        <v>48</v>
      </c>
      <c r="E5" s="95"/>
      <c r="F5" s="96"/>
      <c r="G5" s="96"/>
      <c r="H5" s="97"/>
      <c r="I5" s="98"/>
      <c r="J5" s="99"/>
      <c r="K5" s="99" t="str" cm="1">
        <f t="array" ref="K5">IF((AND(J5:J5=1)), "Fully Mapped", "Not/ Partially Mapped")</f>
        <v>Not/ Partially Mapped</v>
      </c>
      <c r="L5" s="209">
        <f>SUM('Workings out'!B5:B8)</f>
        <v>0</v>
      </c>
      <c r="M5" s="100"/>
      <c r="N5" s="100"/>
      <c r="O5" s="100"/>
      <c r="P5" s="98"/>
      <c r="Q5" s="101"/>
      <c r="R5" s="28"/>
      <c r="S5" s="28"/>
      <c r="T5" s="28"/>
      <c r="U5" s="28"/>
      <c r="V5" s="28"/>
      <c r="W5" s="28"/>
      <c r="X5" s="28"/>
      <c r="Y5" s="28"/>
      <c r="Z5" s="28"/>
      <c r="AA5" s="28"/>
      <c r="AB5" s="28"/>
      <c r="AC5" s="28"/>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c r="BD5" s="28"/>
      <c r="BE5" s="28"/>
      <c r="BF5" s="28"/>
      <c r="BG5" s="28"/>
      <c r="BH5" s="28"/>
      <c r="BI5" s="28"/>
      <c r="BJ5" s="28"/>
      <c r="BK5" s="28"/>
      <c r="BL5" s="28"/>
      <c r="BM5" s="28"/>
      <c r="BN5" s="28"/>
      <c r="BO5" s="28"/>
      <c r="BP5" s="28"/>
      <c r="BQ5" s="28"/>
      <c r="BR5" s="28"/>
      <c r="BS5" s="28"/>
      <c r="BT5" s="28"/>
      <c r="BU5" s="28"/>
      <c r="BV5" s="28"/>
      <c r="BW5" s="28"/>
      <c r="BX5" s="28"/>
      <c r="BY5" s="28"/>
      <c r="BZ5" s="28"/>
      <c r="CA5" s="28"/>
      <c r="CB5" s="28"/>
      <c r="CC5" s="28"/>
      <c r="CD5" s="28"/>
      <c r="CE5" s="28"/>
      <c r="CF5" s="28"/>
      <c r="CG5" s="28"/>
      <c r="CH5" s="28"/>
      <c r="CI5" s="28"/>
      <c r="CJ5" s="28"/>
      <c r="CK5" s="28"/>
      <c r="CL5" s="28"/>
      <c r="CM5" s="28"/>
      <c r="CN5" s="28"/>
      <c r="CO5" s="28"/>
      <c r="CP5" s="28"/>
      <c r="CQ5" s="28"/>
      <c r="CR5" s="28"/>
      <c r="CS5" s="28"/>
      <c r="CT5" s="28"/>
      <c r="CU5" s="28"/>
      <c r="CV5" s="28"/>
      <c r="CW5" s="28"/>
      <c r="CX5" s="28"/>
      <c r="CY5" s="28"/>
      <c r="CZ5" s="28"/>
      <c r="DA5" s="28"/>
      <c r="DB5" s="28"/>
      <c r="DC5" s="28"/>
      <c r="DD5" s="28"/>
      <c r="DE5" s="28"/>
      <c r="DF5" s="28"/>
      <c r="DG5" s="28"/>
      <c r="DH5" s="28"/>
    </row>
    <row r="6" spans="1:112" ht="259.89999999999998" thickBot="1">
      <c r="A6" s="198"/>
      <c r="B6" s="49" t="s">
        <v>49</v>
      </c>
      <c r="C6" s="54" t="s">
        <v>50</v>
      </c>
      <c r="D6" s="94" t="s">
        <v>51</v>
      </c>
      <c r="E6" s="96"/>
      <c r="F6" s="103"/>
      <c r="G6" s="103"/>
      <c r="H6" s="97"/>
      <c r="I6" s="98"/>
      <c r="J6" s="99"/>
      <c r="K6" s="99" t="str" cm="1">
        <f t="array" ref="K6">IF((AND(J6:J6=1)), "Fully Mapped", "Not/ Partially Mapped")</f>
        <v>Not/ Partially Mapped</v>
      </c>
      <c r="L6" s="209"/>
      <c r="M6" s="100"/>
      <c r="N6" s="100"/>
      <c r="O6" s="100"/>
      <c r="P6" s="98"/>
      <c r="Q6" s="101"/>
    </row>
    <row r="7" spans="1:112" ht="130.15" thickBot="1">
      <c r="A7" s="198"/>
      <c r="B7" s="49" t="s">
        <v>52</v>
      </c>
      <c r="C7" s="54" t="s">
        <v>53</v>
      </c>
      <c r="D7" s="94" t="s">
        <v>54</v>
      </c>
      <c r="E7" s="104"/>
      <c r="F7" s="96"/>
      <c r="G7" s="96"/>
      <c r="H7" s="97"/>
      <c r="I7" s="98"/>
      <c r="J7" s="99"/>
      <c r="K7" s="99" t="str" cm="1">
        <f t="array" ref="K7">IF((AND(J7:J7=1)), "Fully Mapped", "Not/ Partially Mapped")</f>
        <v>Not/ Partially Mapped</v>
      </c>
      <c r="L7" s="209"/>
      <c r="M7" s="100"/>
      <c r="N7" s="100"/>
      <c r="O7" s="100"/>
      <c r="P7" s="98"/>
      <c r="Q7" s="101"/>
    </row>
    <row r="8" spans="1:112" ht="43.9" thickBot="1">
      <c r="A8" s="198"/>
      <c r="B8" s="37" t="s">
        <v>55</v>
      </c>
      <c r="C8" s="55" t="s">
        <v>53</v>
      </c>
      <c r="D8" s="105" t="s">
        <v>56</v>
      </c>
      <c r="E8" s="106"/>
      <c r="F8" s="96"/>
      <c r="G8" s="96"/>
      <c r="H8" s="97"/>
      <c r="I8" s="98"/>
      <c r="J8" s="99"/>
      <c r="K8" s="99" t="str" cm="1">
        <f t="array" ref="K8">IF((AND(J8:J8=1)), "Fully Mapped", "Not/ Partially Mapped")</f>
        <v>Not/ Partially Mapped</v>
      </c>
      <c r="L8" s="209"/>
      <c r="M8" s="100"/>
      <c r="N8" s="100"/>
      <c r="O8" s="100"/>
      <c r="P8" s="98"/>
      <c r="Q8" s="101"/>
    </row>
    <row r="9" spans="1:112" s="115" customFormat="1" thickBot="1">
      <c r="A9" s="198"/>
      <c r="B9" s="53" t="s">
        <v>43</v>
      </c>
      <c r="C9" s="56" t="s">
        <v>57</v>
      </c>
      <c r="D9" s="53" t="s">
        <v>58</v>
      </c>
      <c r="E9" s="107"/>
      <c r="F9" s="107"/>
      <c r="G9" s="107"/>
      <c r="H9" s="108"/>
      <c r="I9" s="109"/>
      <c r="J9" s="110"/>
      <c r="K9" s="111"/>
      <c r="L9" s="112"/>
      <c r="M9" s="112"/>
      <c r="N9" s="112"/>
      <c r="O9" s="113"/>
      <c r="P9" s="109"/>
      <c r="Q9" s="114"/>
      <c r="R9" s="28"/>
      <c r="S9" s="28"/>
      <c r="T9" s="28"/>
      <c r="U9" s="28"/>
      <c r="V9" s="28"/>
      <c r="W9" s="28"/>
      <c r="X9" s="28"/>
      <c r="Y9" s="28"/>
      <c r="Z9" s="28"/>
      <c r="AA9" s="28"/>
      <c r="AB9" s="28"/>
      <c r="AC9" s="28"/>
      <c r="AD9" s="28"/>
      <c r="AE9" s="28"/>
      <c r="AF9" s="28"/>
      <c r="AG9" s="28"/>
      <c r="AH9" s="28"/>
      <c r="AI9" s="28"/>
      <c r="AJ9" s="28"/>
      <c r="AK9" s="28"/>
      <c r="AL9" s="28"/>
      <c r="AM9" s="28"/>
      <c r="AN9" s="28"/>
      <c r="AO9" s="28"/>
      <c r="AP9" s="28"/>
      <c r="AQ9" s="28"/>
      <c r="AR9" s="28"/>
      <c r="AS9" s="28"/>
      <c r="AT9" s="28"/>
      <c r="AU9" s="28"/>
      <c r="AV9" s="28"/>
      <c r="AW9" s="28"/>
      <c r="AX9" s="28"/>
      <c r="AY9" s="28"/>
      <c r="AZ9" s="28"/>
      <c r="BA9" s="28"/>
      <c r="BB9" s="28"/>
      <c r="BC9" s="28"/>
      <c r="BD9" s="28"/>
      <c r="BE9" s="28"/>
      <c r="BF9" s="28"/>
      <c r="BG9" s="28"/>
      <c r="BH9" s="28"/>
      <c r="BI9" s="28"/>
      <c r="BJ9" s="28"/>
      <c r="BK9" s="28"/>
      <c r="BL9" s="28"/>
      <c r="BM9" s="28"/>
      <c r="BN9" s="28"/>
      <c r="BO9" s="28"/>
      <c r="BP9" s="28"/>
      <c r="BQ9" s="28"/>
      <c r="BR9" s="28"/>
      <c r="BS9" s="28"/>
      <c r="BT9" s="28"/>
      <c r="BU9" s="28"/>
      <c r="BV9" s="28"/>
      <c r="BW9" s="28"/>
      <c r="BX9" s="28"/>
      <c r="BY9" s="28"/>
      <c r="BZ9" s="28"/>
      <c r="CA9" s="28"/>
      <c r="CB9" s="28"/>
      <c r="CC9" s="28"/>
      <c r="CD9" s="28"/>
      <c r="CE9" s="28"/>
      <c r="CF9" s="28"/>
      <c r="CG9" s="28"/>
      <c r="CH9" s="28"/>
      <c r="CI9" s="28"/>
      <c r="CJ9" s="28"/>
      <c r="CK9" s="28"/>
      <c r="CL9" s="28"/>
      <c r="CM9" s="28"/>
      <c r="CN9" s="28"/>
      <c r="CO9" s="28"/>
      <c r="CP9" s="28"/>
      <c r="CQ9" s="28"/>
      <c r="CR9" s="28"/>
      <c r="CS9" s="28"/>
      <c r="CT9" s="28"/>
      <c r="CU9" s="28"/>
      <c r="CV9" s="28"/>
      <c r="CW9" s="28"/>
      <c r="CX9" s="28"/>
      <c r="CY9" s="28"/>
      <c r="CZ9" s="28"/>
      <c r="DA9" s="28"/>
      <c r="DB9" s="28"/>
      <c r="DC9" s="28"/>
      <c r="DD9" s="28"/>
      <c r="DE9" s="28"/>
      <c r="DF9" s="28"/>
      <c r="DG9" s="28"/>
      <c r="DH9" s="28"/>
    </row>
    <row r="10" spans="1:112" s="102" customFormat="1" ht="43.9" thickBot="1">
      <c r="A10" s="198"/>
      <c r="B10" s="49" t="s">
        <v>59</v>
      </c>
      <c r="C10" s="54" t="s">
        <v>60</v>
      </c>
      <c r="D10" s="94" t="s">
        <v>61</v>
      </c>
      <c r="E10" s="96"/>
      <c r="F10" s="96"/>
      <c r="G10" s="96"/>
      <c r="H10" s="97"/>
      <c r="I10" s="98"/>
      <c r="J10" s="99"/>
      <c r="K10" s="99" t="str" cm="1">
        <f t="array" ref="K10">IF((AND(J10:J10=1)), "Fully Mapped", "Not/ Partially Mapped")</f>
        <v>Not/ Partially Mapped</v>
      </c>
      <c r="L10" s="209">
        <f>SUM('Workings out'!C5:C7)</f>
        <v>0</v>
      </c>
      <c r="M10" s="100"/>
      <c r="N10" s="100"/>
      <c r="O10" s="100"/>
      <c r="P10" s="98"/>
      <c r="Q10" s="101"/>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row>
    <row r="11" spans="1:112" s="115" customFormat="1" ht="43.9" thickBot="1">
      <c r="A11" s="198"/>
      <c r="B11" s="49" t="s">
        <v>62</v>
      </c>
      <c r="C11" s="54" t="s">
        <v>63</v>
      </c>
      <c r="D11" s="94" t="s">
        <v>64</v>
      </c>
      <c r="E11" s="96"/>
      <c r="F11" s="96"/>
      <c r="G11" s="96"/>
      <c r="H11" s="97"/>
      <c r="I11" s="98"/>
      <c r="J11" s="99"/>
      <c r="K11" s="100" t="str" cm="1">
        <f t="array" ref="K11">IF((AND(J11:J12=1)), "Fully Mapped", "Not/ Partially Mapped")</f>
        <v>Not/ Partially Mapped</v>
      </c>
      <c r="L11" s="209"/>
      <c r="M11" s="100"/>
      <c r="N11" s="100"/>
      <c r="O11" s="100"/>
      <c r="P11" s="98"/>
      <c r="Q11" s="101"/>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row>
    <row r="12" spans="1:112" s="102" customFormat="1" ht="43.9" thickBot="1">
      <c r="A12" s="199"/>
      <c r="B12" s="37" t="s">
        <v>65</v>
      </c>
      <c r="C12" s="55" t="s">
        <v>66</v>
      </c>
      <c r="D12" s="105" t="s">
        <v>67</v>
      </c>
      <c r="E12" s="96"/>
      <c r="F12" s="96"/>
      <c r="G12" s="96"/>
      <c r="H12" s="97"/>
      <c r="I12" s="98"/>
      <c r="J12" s="99"/>
      <c r="K12" s="100"/>
      <c r="L12" s="209"/>
      <c r="M12" s="100"/>
      <c r="N12" s="100"/>
      <c r="O12" s="100"/>
      <c r="P12" s="98"/>
      <c r="Q12" s="101"/>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row>
    <row r="13" spans="1:112" s="115" customFormat="1" thickBot="1">
      <c r="A13" s="202" t="s">
        <v>68</v>
      </c>
      <c r="B13" s="46" t="s">
        <v>43</v>
      </c>
      <c r="C13" s="56" t="s">
        <v>69</v>
      </c>
      <c r="D13" s="53" t="s">
        <v>45</v>
      </c>
      <c r="E13" s="107"/>
      <c r="F13" s="107"/>
      <c r="G13" s="107"/>
      <c r="H13" s="108"/>
      <c r="I13" s="109"/>
      <c r="J13" s="110"/>
      <c r="K13" s="111"/>
      <c r="L13" s="111"/>
      <c r="M13" s="112"/>
      <c r="N13" s="112"/>
      <c r="O13" s="113"/>
      <c r="P13" s="109"/>
      <c r="Q13" s="114"/>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row>
    <row r="14" spans="1:112" s="102" customFormat="1" ht="43.9" thickBot="1">
      <c r="A14" s="202"/>
      <c r="B14" s="50" t="s">
        <v>70</v>
      </c>
      <c r="C14" s="55" t="s">
        <v>71</v>
      </c>
      <c r="D14" s="105" t="s">
        <v>72</v>
      </c>
      <c r="E14" s="96"/>
      <c r="F14" s="96"/>
      <c r="G14" s="96"/>
      <c r="H14" s="97"/>
      <c r="I14" s="98"/>
      <c r="J14" s="99"/>
      <c r="K14" s="99" t="str" cm="1">
        <f t="array" ref="K14">IF((AND(J14:J14=1)), "Fully Mapped", "Not/ Partially Mapped")</f>
        <v>Not/ Partially Mapped</v>
      </c>
      <c r="L14" s="209">
        <f>SUM('Workings out'!D5:D13)</f>
        <v>0</v>
      </c>
      <c r="M14" s="100"/>
      <c r="N14" s="100"/>
      <c r="O14" s="100"/>
      <c r="P14" s="98"/>
      <c r="Q14" s="101"/>
      <c r="R14" s="28"/>
      <c r="S14" s="28"/>
      <c r="T14" s="28"/>
      <c r="U14" s="28"/>
      <c r="V14" s="28"/>
      <c r="W14" s="28"/>
      <c r="X14" s="28"/>
      <c r="Y14" s="28"/>
      <c r="Z14" s="28"/>
      <c r="AA14" s="28"/>
      <c r="AB14" s="28"/>
      <c r="AC14" s="28"/>
      <c r="AD14" s="28"/>
      <c r="AE14" s="28"/>
      <c r="AF14" s="28"/>
      <c r="AG14" s="28"/>
      <c r="AH14" s="28"/>
      <c r="AI14" s="28"/>
      <c r="AJ14" s="28"/>
      <c r="AK14" s="28"/>
      <c r="AL14" s="28"/>
      <c r="AM14" s="28"/>
      <c r="AN14" s="28"/>
      <c r="AO14" s="28"/>
      <c r="AP14" s="28"/>
      <c r="AQ14" s="28"/>
      <c r="AR14" s="28"/>
      <c r="AS14" s="28"/>
      <c r="AT14" s="28"/>
      <c r="AU14" s="28"/>
      <c r="AV14" s="28"/>
      <c r="AW14" s="28"/>
      <c r="AX14" s="28"/>
      <c r="AY14" s="28"/>
      <c r="AZ14" s="28"/>
      <c r="BA14" s="28"/>
      <c r="BB14" s="28"/>
      <c r="BC14" s="28"/>
      <c r="BD14" s="28"/>
      <c r="BE14" s="28"/>
      <c r="BF14" s="28"/>
      <c r="BG14" s="28"/>
      <c r="BH14" s="28"/>
      <c r="BI14" s="28"/>
      <c r="BJ14" s="28"/>
      <c r="BK14" s="28"/>
      <c r="BL14" s="28"/>
      <c r="BM14" s="28"/>
      <c r="BN14" s="28"/>
      <c r="BO14" s="28"/>
      <c r="BP14" s="28"/>
      <c r="BQ14" s="28"/>
      <c r="BR14" s="28"/>
      <c r="BS14" s="28"/>
      <c r="BT14" s="28"/>
      <c r="BU14" s="28"/>
      <c r="BV14" s="28"/>
      <c r="BW14" s="28"/>
      <c r="BX14" s="28"/>
      <c r="BY14" s="28"/>
      <c r="BZ14" s="28"/>
      <c r="CA14" s="28"/>
      <c r="CB14" s="28"/>
      <c r="CC14" s="28"/>
      <c r="CD14" s="28"/>
      <c r="CE14" s="28"/>
      <c r="CF14" s="28"/>
      <c r="CG14" s="28"/>
      <c r="CH14" s="28"/>
      <c r="CI14" s="28"/>
      <c r="CJ14" s="28"/>
      <c r="CK14" s="28"/>
      <c r="CL14" s="28"/>
      <c r="CM14" s="28"/>
      <c r="CN14" s="28"/>
      <c r="CO14" s="28"/>
      <c r="CP14" s="28"/>
      <c r="CQ14" s="28"/>
      <c r="CR14" s="28"/>
      <c r="CS14" s="28"/>
      <c r="CT14" s="28"/>
      <c r="CU14" s="28"/>
      <c r="CV14" s="28"/>
      <c r="CW14" s="28"/>
      <c r="CX14" s="28"/>
      <c r="CY14" s="28"/>
      <c r="CZ14" s="28"/>
      <c r="DA14" s="28"/>
      <c r="DB14" s="28"/>
      <c r="DC14" s="28"/>
      <c r="DD14" s="28"/>
      <c r="DE14" s="28"/>
      <c r="DF14" s="28"/>
      <c r="DG14" s="28"/>
      <c r="DH14" s="28"/>
    </row>
    <row r="15" spans="1:112" s="102" customFormat="1" ht="43.9" thickBot="1">
      <c r="A15" s="202"/>
      <c r="B15" s="203" t="s">
        <v>73</v>
      </c>
      <c r="C15" s="205" t="s">
        <v>74</v>
      </c>
      <c r="D15" s="116" t="s">
        <v>75</v>
      </c>
      <c r="E15" s="117"/>
      <c r="F15" s="117"/>
      <c r="G15" s="117"/>
      <c r="H15" s="118"/>
      <c r="I15" s="98"/>
      <c r="J15" s="119"/>
      <c r="K15" s="213" t="str" cm="1">
        <f t="array" ref="K15">IF((AND(J15:J16=1)), "Fully Mapped", "Not/ Partially Mapped")</f>
        <v>Not/ Partially Mapped</v>
      </c>
      <c r="L15" s="209"/>
      <c r="M15" s="120"/>
      <c r="N15" s="120"/>
      <c r="O15" s="120"/>
      <c r="P15" s="98"/>
      <c r="Q15" s="121"/>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28"/>
      <c r="AR15" s="28"/>
      <c r="AS15" s="28"/>
      <c r="AT15" s="28"/>
      <c r="AU15" s="28"/>
      <c r="AV15" s="28"/>
      <c r="AW15" s="28"/>
      <c r="AX15" s="28"/>
      <c r="AY15" s="28"/>
      <c r="AZ15" s="28"/>
      <c r="BA15" s="28"/>
      <c r="BB15" s="28"/>
      <c r="BC15" s="28"/>
      <c r="BD15" s="28"/>
      <c r="BE15" s="28"/>
      <c r="BF15" s="28"/>
      <c r="BG15" s="28"/>
      <c r="BH15" s="28"/>
      <c r="BI15" s="28"/>
      <c r="BJ15" s="28"/>
      <c r="BK15" s="28"/>
      <c r="BL15" s="28"/>
      <c r="BM15" s="28"/>
      <c r="BN15" s="28"/>
      <c r="BO15" s="28"/>
      <c r="BP15" s="28"/>
      <c r="BQ15" s="28"/>
      <c r="BR15" s="28"/>
      <c r="BS15" s="28"/>
      <c r="BT15" s="28"/>
      <c r="BU15" s="28"/>
      <c r="BV15" s="28"/>
      <c r="BW15" s="28"/>
      <c r="BX15" s="28"/>
      <c r="BY15" s="28"/>
      <c r="BZ15" s="28"/>
      <c r="CA15" s="28"/>
      <c r="CB15" s="28"/>
      <c r="CC15" s="28"/>
      <c r="CD15" s="28"/>
      <c r="CE15" s="28"/>
      <c r="CF15" s="28"/>
      <c r="CG15" s="28"/>
      <c r="CH15" s="28"/>
      <c r="CI15" s="28"/>
      <c r="CJ15" s="28"/>
      <c r="CK15" s="28"/>
      <c r="CL15" s="28"/>
      <c r="CM15" s="28"/>
      <c r="CN15" s="28"/>
      <c r="CO15" s="28"/>
      <c r="CP15" s="28"/>
      <c r="CQ15" s="28"/>
      <c r="CR15" s="28"/>
      <c r="CS15" s="28"/>
      <c r="CT15" s="28"/>
      <c r="CU15" s="28"/>
      <c r="CV15" s="28"/>
      <c r="CW15" s="28"/>
      <c r="CX15" s="28"/>
      <c r="CY15" s="28"/>
      <c r="CZ15" s="28"/>
      <c r="DA15" s="28"/>
      <c r="DB15" s="28"/>
      <c r="DC15" s="28"/>
      <c r="DD15" s="28"/>
      <c r="DE15" s="28"/>
      <c r="DF15" s="28"/>
      <c r="DG15" s="28"/>
      <c r="DH15" s="28"/>
    </row>
    <row r="16" spans="1:112" s="102" customFormat="1" thickBot="1">
      <c r="A16" s="202"/>
      <c r="B16" s="204"/>
      <c r="C16" s="206"/>
      <c r="D16" s="122" t="s">
        <v>76</v>
      </c>
      <c r="E16" s="104"/>
      <c r="F16" s="104"/>
      <c r="G16" s="104"/>
      <c r="H16" s="123"/>
      <c r="I16" s="98"/>
      <c r="J16" s="124"/>
      <c r="K16" s="215"/>
      <c r="L16" s="209"/>
      <c r="M16" s="125"/>
      <c r="N16" s="125"/>
      <c r="O16" s="125"/>
      <c r="P16" s="98"/>
      <c r="Q16" s="126"/>
      <c r="R16" s="28"/>
      <c r="S16" s="28"/>
      <c r="T16" s="28"/>
      <c r="U16" s="28"/>
      <c r="V16" s="28"/>
      <c r="W16" s="28"/>
      <c r="X16" s="28"/>
      <c r="Y16" s="28"/>
      <c r="Z16" s="28"/>
      <c r="AA16" s="28"/>
      <c r="AB16" s="28"/>
      <c r="AC16" s="28"/>
      <c r="AD16" s="28"/>
      <c r="AE16" s="28"/>
      <c r="AF16" s="28"/>
      <c r="AG16" s="28"/>
      <c r="AH16" s="28"/>
      <c r="AI16" s="28"/>
      <c r="AJ16" s="28"/>
      <c r="AK16" s="28"/>
      <c r="AL16" s="28"/>
      <c r="AM16" s="28"/>
      <c r="AN16" s="28"/>
      <c r="AO16" s="28"/>
      <c r="AP16" s="28"/>
      <c r="AQ16" s="28"/>
      <c r="AR16" s="28"/>
      <c r="AS16" s="28"/>
      <c r="AT16" s="28"/>
      <c r="AU16" s="28"/>
      <c r="AV16" s="28"/>
      <c r="AW16" s="28"/>
      <c r="AX16" s="28"/>
      <c r="AY16" s="28"/>
      <c r="AZ16" s="28"/>
      <c r="BA16" s="28"/>
      <c r="BB16" s="28"/>
      <c r="BC16" s="28"/>
      <c r="BD16" s="28"/>
      <c r="BE16" s="28"/>
      <c r="BF16" s="28"/>
      <c r="BG16" s="28"/>
      <c r="BH16" s="28"/>
      <c r="BI16" s="28"/>
      <c r="BJ16" s="28"/>
      <c r="BK16" s="28"/>
      <c r="BL16" s="28"/>
      <c r="BM16" s="28"/>
      <c r="BN16" s="28"/>
      <c r="BO16" s="28"/>
      <c r="BP16" s="28"/>
      <c r="BQ16" s="28"/>
      <c r="BR16" s="28"/>
      <c r="BS16" s="28"/>
      <c r="BT16" s="28"/>
      <c r="BU16" s="28"/>
      <c r="BV16" s="28"/>
      <c r="BW16" s="28"/>
      <c r="BX16" s="28"/>
      <c r="BY16" s="28"/>
      <c r="BZ16" s="28"/>
      <c r="CA16" s="28"/>
      <c r="CB16" s="28"/>
      <c r="CC16" s="28"/>
      <c r="CD16" s="28"/>
      <c r="CE16" s="28"/>
      <c r="CF16" s="28"/>
      <c r="CG16" s="28"/>
      <c r="CH16" s="28"/>
      <c r="CI16" s="28"/>
      <c r="CJ16" s="28"/>
      <c r="CK16" s="28"/>
      <c r="CL16" s="28"/>
      <c r="CM16" s="28"/>
      <c r="CN16" s="28"/>
      <c r="CO16" s="28"/>
      <c r="CP16" s="28"/>
      <c r="CQ16" s="28"/>
      <c r="CR16" s="28"/>
      <c r="CS16" s="28"/>
      <c r="CT16" s="28"/>
      <c r="CU16" s="28"/>
      <c r="CV16" s="28"/>
      <c r="CW16" s="28"/>
      <c r="CX16" s="28"/>
      <c r="CY16" s="28"/>
      <c r="CZ16" s="28"/>
      <c r="DA16" s="28"/>
      <c r="DB16" s="28"/>
      <c r="DC16" s="28"/>
      <c r="DD16" s="28"/>
      <c r="DE16" s="28"/>
      <c r="DF16" s="28"/>
      <c r="DG16" s="28"/>
      <c r="DH16" s="28"/>
    </row>
    <row r="17" spans="1:112" s="102" customFormat="1" thickBot="1">
      <c r="A17" s="202"/>
      <c r="B17" s="203" t="s">
        <v>77</v>
      </c>
      <c r="C17" s="205" t="s">
        <v>78</v>
      </c>
      <c r="D17" s="116" t="s">
        <v>79</v>
      </c>
      <c r="E17" s="117"/>
      <c r="F17" s="117"/>
      <c r="G17" s="117"/>
      <c r="H17" s="118"/>
      <c r="I17" s="98"/>
      <c r="J17" s="119"/>
      <c r="K17" s="213" t="str" cm="1">
        <f t="array" ref="K17">IF((AND(J17:J18=1)), "Fully Mapped", "Not/ Partially Mapped")</f>
        <v>Not/ Partially Mapped</v>
      </c>
      <c r="L17" s="209"/>
      <c r="M17" s="120"/>
      <c r="N17" s="120"/>
      <c r="O17" s="120"/>
      <c r="P17" s="98"/>
      <c r="Q17" s="121"/>
      <c r="R17" s="28"/>
      <c r="S17" s="28"/>
      <c r="T17" s="28"/>
      <c r="U17" s="28"/>
      <c r="V17" s="28"/>
      <c r="W17" s="28"/>
      <c r="X17" s="28"/>
      <c r="Y17" s="28"/>
      <c r="Z17" s="28"/>
      <c r="AA17" s="28"/>
      <c r="AB17" s="28"/>
      <c r="AC17" s="28"/>
      <c r="AD17" s="28"/>
      <c r="AE17" s="28"/>
      <c r="AF17" s="28"/>
      <c r="AG17" s="28"/>
      <c r="AH17" s="28"/>
      <c r="AI17" s="28"/>
      <c r="AJ17" s="28"/>
      <c r="AK17" s="28"/>
      <c r="AL17" s="28"/>
      <c r="AM17" s="28"/>
      <c r="AN17" s="28"/>
      <c r="AO17" s="28"/>
      <c r="AP17" s="28"/>
      <c r="AQ17" s="28"/>
      <c r="AR17" s="28"/>
      <c r="AS17" s="28"/>
      <c r="AT17" s="28"/>
      <c r="AU17" s="28"/>
      <c r="AV17" s="28"/>
      <c r="AW17" s="28"/>
      <c r="AX17" s="28"/>
      <c r="AY17" s="28"/>
      <c r="AZ17" s="28"/>
      <c r="BA17" s="28"/>
      <c r="BB17" s="28"/>
      <c r="BC17" s="28"/>
      <c r="BD17" s="28"/>
      <c r="BE17" s="28"/>
      <c r="BF17" s="28"/>
      <c r="BG17" s="28"/>
      <c r="BH17" s="28"/>
      <c r="BI17" s="28"/>
      <c r="BJ17" s="28"/>
      <c r="BK17" s="28"/>
      <c r="BL17" s="28"/>
      <c r="BM17" s="28"/>
      <c r="BN17" s="28"/>
      <c r="BO17" s="28"/>
      <c r="BP17" s="28"/>
      <c r="BQ17" s="28"/>
      <c r="BR17" s="28"/>
      <c r="BS17" s="28"/>
      <c r="BT17" s="28"/>
      <c r="BU17" s="28"/>
      <c r="BV17" s="28"/>
      <c r="BW17" s="28"/>
      <c r="BX17" s="28"/>
      <c r="BY17" s="28"/>
      <c r="BZ17" s="28"/>
      <c r="CA17" s="28"/>
      <c r="CB17" s="28"/>
      <c r="CC17" s="28"/>
      <c r="CD17" s="28"/>
      <c r="CE17" s="28"/>
      <c r="CF17" s="28"/>
      <c r="CG17" s="28"/>
      <c r="CH17" s="28"/>
      <c r="CI17" s="28"/>
      <c r="CJ17" s="28"/>
      <c r="CK17" s="28"/>
      <c r="CL17" s="28"/>
      <c r="CM17" s="28"/>
      <c r="CN17" s="28"/>
      <c r="CO17" s="28"/>
      <c r="CP17" s="28"/>
      <c r="CQ17" s="28"/>
      <c r="CR17" s="28"/>
      <c r="CS17" s="28"/>
      <c r="CT17" s="28"/>
      <c r="CU17" s="28"/>
      <c r="CV17" s="28"/>
      <c r="CW17" s="28"/>
      <c r="CX17" s="28"/>
      <c r="CY17" s="28"/>
      <c r="CZ17" s="28"/>
      <c r="DA17" s="28"/>
      <c r="DB17" s="28"/>
      <c r="DC17" s="28"/>
      <c r="DD17" s="28"/>
      <c r="DE17" s="28"/>
      <c r="DF17" s="28"/>
      <c r="DG17" s="28"/>
      <c r="DH17" s="28"/>
    </row>
    <row r="18" spans="1:112" s="102" customFormat="1" ht="43.9" thickBot="1">
      <c r="A18" s="202"/>
      <c r="B18" s="204"/>
      <c r="C18" s="206"/>
      <c r="D18" s="122" t="s">
        <v>80</v>
      </c>
      <c r="E18" s="104"/>
      <c r="F18" s="104"/>
      <c r="G18" s="104"/>
      <c r="H18" s="123"/>
      <c r="I18" s="98"/>
      <c r="J18" s="124"/>
      <c r="K18" s="215"/>
      <c r="L18" s="209"/>
      <c r="M18" s="125"/>
      <c r="N18" s="125"/>
      <c r="O18" s="125"/>
      <c r="P18" s="98"/>
      <c r="Q18" s="126"/>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c r="BG18" s="28"/>
      <c r="BH18" s="28"/>
      <c r="BI18" s="28"/>
      <c r="BJ18" s="28"/>
      <c r="BK18" s="28"/>
      <c r="BL18" s="28"/>
      <c r="BM18" s="28"/>
      <c r="BN18" s="28"/>
      <c r="BO18" s="28"/>
      <c r="BP18" s="28"/>
      <c r="BQ18" s="28"/>
      <c r="BR18" s="28"/>
      <c r="BS18" s="28"/>
      <c r="BT18" s="28"/>
      <c r="BU18" s="28"/>
      <c r="BV18" s="28"/>
      <c r="BW18" s="28"/>
      <c r="BX18" s="28"/>
      <c r="BY18" s="28"/>
      <c r="BZ18" s="28"/>
      <c r="CA18" s="28"/>
      <c r="CB18" s="28"/>
      <c r="CC18" s="28"/>
      <c r="CD18" s="28"/>
      <c r="CE18" s="28"/>
      <c r="CF18" s="28"/>
      <c r="CG18" s="28"/>
      <c r="CH18" s="28"/>
      <c r="CI18" s="28"/>
      <c r="CJ18" s="28"/>
      <c r="CK18" s="28"/>
      <c r="CL18" s="28"/>
      <c r="CM18" s="28"/>
      <c r="CN18" s="28"/>
      <c r="CO18" s="28"/>
      <c r="CP18" s="28"/>
      <c r="CQ18" s="28"/>
      <c r="CR18" s="28"/>
      <c r="CS18" s="28"/>
      <c r="CT18" s="28"/>
      <c r="CU18" s="28"/>
      <c r="CV18" s="28"/>
      <c r="CW18" s="28"/>
      <c r="CX18" s="28"/>
      <c r="CY18" s="28"/>
      <c r="CZ18" s="28"/>
      <c r="DA18" s="28"/>
      <c r="DB18" s="28"/>
      <c r="DC18" s="28"/>
      <c r="DD18" s="28"/>
      <c r="DE18" s="28"/>
      <c r="DF18" s="28"/>
      <c r="DG18" s="28"/>
      <c r="DH18" s="28"/>
    </row>
    <row r="19" spans="1:112" s="102" customFormat="1" ht="87" thickBot="1">
      <c r="A19" s="202"/>
      <c r="B19" s="203" t="s">
        <v>81</v>
      </c>
      <c r="C19" s="205" t="s">
        <v>82</v>
      </c>
      <c r="D19" s="116" t="s">
        <v>83</v>
      </c>
      <c r="E19" s="117"/>
      <c r="F19" s="117"/>
      <c r="G19" s="117"/>
      <c r="H19" s="118"/>
      <c r="I19" s="98"/>
      <c r="J19" s="119"/>
      <c r="K19" s="213" t="str" cm="1">
        <f t="array" ref="K19">IF((AND(J19:J20=1)), "Fully Mapped", "Not/ Partially Mapped")</f>
        <v>Not/ Partially Mapped</v>
      </c>
      <c r="L19" s="209"/>
      <c r="M19" s="120"/>
      <c r="N19" s="120"/>
      <c r="O19" s="120"/>
      <c r="P19" s="98"/>
      <c r="Q19" s="121"/>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28"/>
      <c r="AR19" s="28"/>
      <c r="AS19" s="28"/>
      <c r="AT19" s="28"/>
      <c r="AU19" s="28"/>
      <c r="AV19" s="28"/>
      <c r="AW19" s="28"/>
      <c r="AX19" s="28"/>
      <c r="AY19" s="28"/>
      <c r="AZ19" s="28"/>
      <c r="BA19" s="28"/>
      <c r="BB19" s="28"/>
      <c r="BC19" s="28"/>
      <c r="BD19" s="28"/>
      <c r="BE19" s="28"/>
      <c r="BF19" s="28"/>
      <c r="BG19" s="28"/>
      <c r="BH19" s="28"/>
      <c r="BI19" s="28"/>
      <c r="BJ19" s="28"/>
      <c r="BK19" s="28"/>
      <c r="BL19" s="28"/>
      <c r="BM19" s="28"/>
      <c r="BN19" s="28"/>
      <c r="BO19" s="28"/>
      <c r="BP19" s="28"/>
      <c r="BQ19" s="28"/>
      <c r="BR19" s="28"/>
      <c r="BS19" s="28"/>
      <c r="BT19" s="28"/>
      <c r="BU19" s="28"/>
      <c r="BV19" s="28"/>
      <c r="BW19" s="28"/>
      <c r="BX19" s="28"/>
      <c r="BY19" s="28"/>
      <c r="BZ19" s="28"/>
      <c r="CA19" s="28"/>
      <c r="CB19" s="28"/>
      <c r="CC19" s="28"/>
      <c r="CD19" s="28"/>
      <c r="CE19" s="28"/>
      <c r="CF19" s="28"/>
      <c r="CG19" s="28"/>
      <c r="CH19" s="28"/>
      <c r="CI19" s="28"/>
      <c r="CJ19" s="28"/>
      <c r="CK19" s="28"/>
      <c r="CL19" s="28"/>
      <c r="CM19" s="28"/>
      <c r="CN19" s="28"/>
      <c r="CO19" s="28"/>
      <c r="CP19" s="28"/>
      <c r="CQ19" s="28"/>
      <c r="CR19" s="28"/>
      <c r="CS19" s="28"/>
      <c r="CT19" s="28"/>
      <c r="CU19" s="28"/>
      <c r="CV19" s="28"/>
      <c r="CW19" s="28"/>
      <c r="CX19" s="28"/>
      <c r="CY19" s="28"/>
      <c r="CZ19" s="28"/>
      <c r="DA19" s="28"/>
      <c r="DB19" s="28"/>
      <c r="DC19" s="28"/>
      <c r="DD19" s="28"/>
      <c r="DE19" s="28"/>
      <c r="DF19" s="28"/>
      <c r="DG19" s="28"/>
      <c r="DH19" s="28"/>
    </row>
    <row r="20" spans="1:112" s="102" customFormat="1" ht="43.9" thickBot="1">
      <c r="A20" s="202"/>
      <c r="B20" s="204"/>
      <c r="C20" s="206"/>
      <c r="D20" s="122" t="s">
        <v>84</v>
      </c>
      <c r="E20" s="104"/>
      <c r="F20" s="104"/>
      <c r="G20" s="104"/>
      <c r="H20" s="123"/>
      <c r="I20" s="98"/>
      <c r="J20" s="124"/>
      <c r="K20" s="215"/>
      <c r="L20" s="209"/>
      <c r="M20" s="125"/>
      <c r="N20" s="125"/>
      <c r="O20" s="125"/>
      <c r="P20" s="98"/>
      <c r="Q20" s="126"/>
      <c r="R20" s="28"/>
      <c r="S20" s="28"/>
      <c r="T20" s="28"/>
      <c r="U20" s="28"/>
      <c r="V20" s="28"/>
      <c r="W20" s="28"/>
      <c r="X20" s="28"/>
      <c r="Y20" s="28"/>
      <c r="Z20" s="28"/>
      <c r="AA20" s="28"/>
      <c r="AB20" s="28"/>
      <c r="AC20" s="28"/>
      <c r="AD20" s="28"/>
      <c r="AE20" s="28"/>
      <c r="AF20" s="28"/>
      <c r="AG20" s="28"/>
      <c r="AH20" s="28"/>
      <c r="AI20" s="28"/>
      <c r="AJ20" s="28"/>
      <c r="AK20" s="28"/>
      <c r="AL20" s="28"/>
      <c r="AM20" s="28"/>
      <c r="AN20" s="28"/>
      <c r="AO20" s="28"/>
      <c r="AP20" s="28"/>
      <c r="AQ20" s="28"/>
      <c r="AR20" s="28"/>
      <c r="AS20" s="28"/>
      <c r="AT20" s="28"/>
      <c r="AU20" s="28"/>
      <c r="AV20" s="28"/>
      <c r="AW20" s="28"/>
      <c r="AX20" s="28"/>
      <c r="AY20" s="28"/>
      <c r="AZ20" s="28"/>
      <c r="BA20" s="28"/>
      <c r="BB20" s="28"/>
      <c r="BC20" s="28"/>
      <c r="BD20" s="28"/>
      <c r="BE20" s="28"/>
      <c r="BF20" s="28"/>
      <c r="BG20" s="28"/>
      <c r="BH20" s="28"/>
      <c r="BI20" s="28"/>
      <c r="BJ20" s="28"/>
      <c r="BK20" s="28"/>
      <c r="BL20" s="28"/>
      <c r="BM20" s="28"/>
      <c r="BN20" s="28"/>
      <c r="BO20" s="28"/>
      <c r="BP20" s="28"/>
      <c r="BQ20" s="28"/>
      <c r="BR20" s="28"/>
      <c r="BS20" s="28"/>
      <c r="BT20" s="28"/>
      <c r="BU20" s="28"/>
      <c r="BV20" s="28"/>
      <c r="BW20" s="28"/>
      <c r="BX20" s="28"/>
      <c r="BY20" s="28"/>
      <c r="BZ20" s="28"/>
      <c r="CA20" s="28"/>
      <c r="CB20" s="28"/>
      <c r="CC20" s="28"/>
      <c r="CD20" s="28"/>
      <c r="CE20" s="28"/>
      <c r="CF20" s="28"/>
      <c r="CG20" s="28"/>
      <c r="CH20" s="28"/>
      <c r="CI20" s="28"/>
      <c r="CJ20" s="28"/>
      <c r="CK20" s="28"/>
      <c r="CL20" s="28"/>
      <c r="CM20" s="28"/>
      <c r="CN20" s="28"/>
      <c r="CO20" s="28"/>
      <c r="CP20" s="28"/>
      <c r="CQ20" s="28"/>
      <c r="CR20" s="28"/>
      <c r="CS20" s="28"/>
      <c r="CT20" s="28"/>
      <c r="CU20" s="28"/>
      <c r="CV20" s="28"/>
      <c r="CW20" s="28"/>
      <c r="CX20" s="28"/>
      <c r="CY20" s="28"/>
      <c r="CZ20" s="28"/>
      <c r="DA20" s="28"/>
      <c r="DB20" s="28"/>
      <c r="DC20" s="28"/>
      <c r="DD20" s="28"/>
      <c r="DE20" s="28"/>
      <c r="DF20" s="28"/>
      <c r="DG20" s="28"/>
      <c r="DH20" s="28"/>
    </row>
    <row r="21" spans="1:112" s="102" customFormat="1" ht="43.9" thickBot="1">
      <c r="A21" s="202"/>
      <c r="B21" s="203" t="s">
        <v>81</v>
      </c>
      <c r="C21" s="205" t="s">
        <v>85</v>
      </c>
      <c r="D21" s="116" t="s">
        <v>86</v>
      </c>
      <c r="E21" s="117"/>
      <c r="F21" s="117"/>
      <c r="G21" s="117"/>
      <c r="H21" s="118"/>
      <c r="I21" s="98"/>
      <c r="J21" s="119"/>
      <c r="K21" s="213" t="str" cm="1">
        <f t="array" ref="K21">IF((AND(J21:J22=1)), "Fully Mapped", "Not/ Partially Mapped")</f>
        <v>Not/ Partially Mapped</v>
      </c>
      <c r="L21" s="209"/>
      <c r="M21" s="120"/>
      <c r="N21" s="120"/>
      <c r="O21" s="120"/>
      <c r="P21" s="98"/>
      <c r="Q21" s="121"/>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28"/>
      <c r="AR21" s="28"/>
      <c r="AS21" s="28"/>
      <c r="AT21" s="28"/>
      <c r="AU21" s="28"/>
      <c r="AV21" s="28"/>
      <c r="AW21" s="28"/>
      <c r="AX21" s="28"/>
      <c r="AY21" s="28"/>
      <c r="AZ21" s="28"/>
      <c r="BA21" s="28"/>
      <c r="BB21" s="28"/>
      <c r="BC21" s="28"/>
      <c r="BD21" s="28"/>
      <c r="BE21" s="28"/>
      <c r="BF21" s="28"/>
      <c r="BG21" s="28"/>
      <c r="BH21" s="28"/>
      <c r="BI21" s="28"/>
      <c r="BJ21" s="28"/>
      <c r="BK21" s="28"/>
      <c r="BL21" s="28"/>
      <c r="BM21" s="28"/>
      <c r="BN21" s="28"/>
      <c r="BO21" s="28"/>
      <c r="BP21" s="28"/>
      <c r="BQ21" s="28"/>
      <c r="BR21" s="28"/>
      <c r="BS21" s="28"/>
      <c r="BT21" s="28"/>
      <c r="BU21" s="28"/>
      <c r="BV21" s="28"/>
      <c r="BW21" s="28"/>
      <c r="BX21" s="28"/>
      <c r="BY21" s="28"/>
      <c r="BZ21" s="28"/>
      <c r="CA21" s="28"/>
      <c r="CB21" s="28"/>
      <c r="CC21" s="28"/>
      <c r="CD21" s="28"/>
      <c r="CE21" s="28"/>
      <c r="CF21" s="28"/>
      <c r="CG21" s="28"/>
      <c r="CH21" s="28"/>
      <c r="CI21" s="28"/>
      <c r="CJ21" s="28"/>
      <c r="CK21" s="28"/>
      <c r="CL21" s="28"/>
      <c r="CM21" s="28"/>
      <c r="CN21" s="28"/>
      <c r="CO21" s="28"/>
      <c r="CP21" s="28"/>
      <c r="CQ21" s="28"/>
      <c r="CR21" s="28"/>
      <c r="CS21" s="28"/>
      <c r="CT21" s="28"/>
      <c r="CU21" s="28"/>
      <c r="CV21" s="28"/>
      <c r="CW21" s="28"/>
      <c r="CX21" s="28"/>
      <c r="CY21" s="28"/>
      <c r="CZ21" s="28"/>
      <c r="DA21" s="28"/>
      <c r="DB21" s="28"/>
      <c r="DC21" s="28"/>
      <c r="DD21" s="28"/>
      <c r="DE21" s="28"/>
      <c r="DF21" s="28"/>
      <c r="DG21" s="28"/>
      <c r="DH21" s="28"/>
    </row>
    <row r="22" spans="1:112" s="102" customFormat="1" ht="43.9" thickBot="1">
      <c r="A22" s="202"/>
      <c r="B22" s="204"/>
      <c r="C22" s="206"/>
      <c r="D22" s="122" t="s">
        <v>87</v>
      </c>
      <c r="E22" s="104"/>
      <c r="F22" s="104"/>
      <c r="G22" s="104"/>
      <c r="H22" s="123"/>
      <c r="I22" s="98"/>
      <c r="J22" s="124"/>
      <c r="K22" s="215"/>
      <c r="L22" s="209"/>
      <c r="M22" s="125"/>
      <c r="N22" s="125"/>
      <c r="O22" s="125"/>
      <c r="P22" s="98"/>
      <c r="Q22" s="126"/>
      <c r="R22" s="28"/>
      <c r="S22" s="28"/>
      <c r="T22" s="28"/>
      <c r="U22" s="28"/>
      <c r="V22" s="28"/>
      <c r="W22" s="28"/>
      <c r="X22" s="28"/>
      <c r="Y22" s="28"/>
      <c r="Z22" s="28"/>
      <c r="AA22" s="28"/>
      <c r="AB22" s="28"/>
      <c r="AC22" s="28"/>
      <c r="AD22" s="28"/>
      <c r="AE22" s="28"/>
      <c r="AF22" s="28"/>
      <c r="AG22" s="28"/>
      <c r="AH22" s="28"/>
      <c r="AI22" s="28"/>
      <c r="AJ22" s="28"/>
      <c r="AK22" s="28"/>
      <c r="AL22" s="28"/>
      <c r="AM22" s="28"/>
      <c r="AN22" s="28"/>
      <c r="AO22" s="28"/>
      <c r="AP22" s="28"/>
      <c r="AQ22" s="28"/>
      <c r="AR22" s="28"/>
      <c r="AS22" s="28"/>
      <c r="AT22" s="28"/>
      <c r="AU22" s="28"/>
      <c r="AV22" s="28"/>
      <c r="AW22" s="28"/>
      <c r="AX22" s="28"/>
      <c r="AY22" s="28"/>
      <c r="AZ22" s="28"/>
      <c r="BA22" s="28"/>
      <c r="BB22" s="28"/>
      <c r="BC22" s="28"/>
      <c r="BD22" s="28"/>
      <c r="BE22" s="28"/>
      <c r="BF22" s="28"/>
      <c r="BG22" s="28"/>
      <c r="BH22" s="28"/>
      <c r="BI22" s="28"/>
      <c r="BJ22" s="28"/>
      <c r="BK22" s="28"/>
      <c r="BL22" s="28"/>
      <c r="BM22" s="28"/>
      <c r="BN22" s="28"/>
      <c r="BO22" s="28"/>
      <c r="BP22" s="28"/>
      <c r="BQ22" s="28"/>
      <c r="BR22" s="28"/>
      <c r="BS22" s="28"/>
      <c r="BT22" s="28"/>
      <c r="BU22" s="28"/>
      <c r="BV22" s="28"/>
      <c r="BW22" s="28"/>
      <c r="BX22" s="28"/>
      <c r="BY22" s="28"/>
      <c r="BZ22" s="28"/>
      <c r="CA22" s="28"/>
      <c r="CB22" s="28"/>
      <c r="CC22" s="28"/>
      <c r="CD22" s="28"/>
      <c r="CE22" s="28"/>
      <c r="CF22" s="28"/>
      <c r="CG22" s="28"/>
      <c r="CH22" s="28"/>
      <c r="CI22" s="28"/>
      <c r="CJ22" s="28"/>
      <c r="CK22" s="28"/>
      <c r="CL22" s="28"/>
      <c r="CM22" s="28"/>
      <c r="CN22" s="28"/>
      <c r="CO22" s="28"/>
      <c r="CP22" s="28"/>
      <c r="CQ22" s="28"/>
      <c r="CR22" s="28"/>
      <c r="CS22" s="28"/>
      <c r="CT22" s="28"/>
      <c r="CU22" s="28"/>
      <c r="CV22" s="28"/>
      <c r="CW22" s="28"/>
      <c r="CX22" s="28"/>
      <c r="CY22" s="28"/>
      <c r="CZ22" s="28"/>
      <c r="DA22" s="28"/>
      <c r="DB22" s="28"/>
      <c r="DC22" s="28"/>
      <c r="DD22" s="28"/>
      <c r="DE22" s="28"/>
      <c r="DF22" s="28"/>
      <c r="DG22" s="28"/>
      <c r="DH22" s="28"/>
    </row>
    <row r="23" spans="1:112" s="115" customFormat="1" thickBot="1">
      <c r="A23" s="202"/>
      <c r="B23" s="46" t="s">
        <v>43</v>
      </c>
      <c r="C23" s="56" t="s">
        <v>57</v>
      </c>
      <c r="D23" s="53" t="s">
        <v>58</v>
      </c>
      <c r="E23" s="107"/>
      <c r="F23" s="107"/>
      <c r="G23" s="107"/>
      <c r="H23" s="108"/>
      <c r="I23" s="109"/>
      <c r="J23" s="110"/>
      <c r="K23" s="111"/>
      <c r="L23" s="112"/>
      <c r="M23" s="112"/>
      <c r="N23" s="112"/>
      <c r="O23" s="113"/>
      <c r="P23" s="109"/>
      <c r="Q23" s="114"/>
      <c r="R23" s="28"/>
      <c r="S23" s="28"/>
      <c r="T23" s="28"/>
      <c r="U23" s="28"/>
      <c r="V23" s="28"/>
      <c r="W23" s="28"/>
      <c r="X23" s="28"/>
      <c r="Y23" s="28"/>
      <c r="Z23" s="28"/>
      <c r="AA23" s="28"/>
      <c r="AB23" s="28"/>
      <c r="AC23" s="28"/>
      <c r="AD23" s="28"/>
      <c r="AE23" s="28"/>
      <c r="AF23" s="28"/>
      <c r="AG23" s="28"/>
      <c r="AH23" s="28"/>
      <c r="AI23" s="28"/>
      <c r="AJ23" s="28"/>
      <c r="AK23" s="28"/>
      <c r="AL23" s="28"/>
      <c r="AM23" s="28"/>
      <c r="AN23" s="28"/>
      <c r="AO23" s="28"/>
      <c r="AP23" s="28"/>
      <c r="AQ23" s="28"/>
      <c r="AR23" s="28"/>
      <c r="AS23" s="28"/>
      <c r="AT23" s="28"/>
      <c r="AU23" s="28"/>
      <c r="AV23" s="28"/>
      <c r="AW23" s="28"/>
      <c r="AX23" s="28"/>
      <c r="AY23" s="28"/>
      <c r="AZ23" s="28"/>
      <c r="BA23" s="28"/>
      <c r="BB23" s="28"/>
      <c r="BC23" s="28"/>
      <c r="BD23" s="28"/>
      <c r="BE23" s="28"/>
      <c r="BF23" s="28"/>
      <c r="BG23" s="28"/>
      <c r="BH23" s="28"/>
      <c r="BI23" s="28"/>
      <c r="BJ23" s="28"/>
      <c r="BK23" s="28"/>
      <c r="BL23" s="28"/>
      <c r="BM23" s="28"/>
      <c r="BN23" s="28"/>
      <c r="BO23" s="28"/>
      <c r="BP23" s="28"/>
      <c r="BQ23" s="28"/>
      <c r="BR23" s="28"/>
      <c r="BS23" s="28"/>
      <c r="BT23" s="28"/>
      <c r="BU23" s="28"/>
      <c r="BV23" s="28"/>
      <c r="BW23" s="28"/>
      <c r="BX23" s="28"/>
      <c r="BY23" s="28"/>
      <c r="BZ23" s="28"/>
      <c r="CA23" s="28"/>
      <c r="CB23" s="28"/>
      <c r="CC23" s="28"/>
      <c r="CD23" s="28"/>
      <c r="CE23" s="28"/>
      <c r="CF23" s="28"/>
      <c r="CG23" s="28"/>
      <c r="CH23" s="28"/>
      <c r="CI23" s="28"/>
      <c r="CJ23" s="28"/>
      <c r="CK23" s="28"/>
      <c r="CL23" s="28"/>
      <c r="CM23" s="28"/>
      <c r="CN23" s="28"/>
      <c r="CO23" s="28"/>
      <c r="CP23" s="28"/>
      <c r="CQ23" s="28"/>
      <c r="CR23" s="28"/>
      <c r="CS23" s="28"/>
      <c r="CT23" s="28"/>
      <c r="CU23" s="28"/>
      <c r="CV23" s="28"/>
      <c r="CW23" s="28"/>
      <c r="CX23" s="28"/>
      <c r="CY23" s="28"/>
      <c r="CZ23" s="28"/>
      <c r="DA23" s="28"/>
      <c r="DB23" s="28"/>
      <c r="DC23" s="28"/>
      <c r="DD23" s="28"/>
      <c r="DE23" s="28"/>
      <c r="DF23" s="28"/>
      <c r="DG23" s="28"/>
      <c r="DH23" s="28"/>
    </row>
    <row r="24" spans="1:112" s="102" customFormat="1" ht="43.9" thickBot="1">
      <c r="A24" s="202"/>
      <c r="B24" s="50" t="s">
        <v>88</v>
      </c>
      <c r="C24" s="55" t="s">
        <v>71</v>
      </c>
      <c r="D24" s="105" t="s">
        <v>89</v>
      </c>
      <c r="E24" s="96"/>
      <c r="F24" s="96"/>
      <c r="G24" s="96"/>
      <c r="H24" s="97"/>
      <c r="I24" s="98"/>
      <c r="J24" s="99"/>
      <c r="K24" s="99" t="str" cm="1">
        <f t="array" ref="K24">IF((AND(J24:J24=1)), "Fully Mapped", "Not/ Partially Mapped")</f>
        <v>Not/ Partially Mapped</v>
      </c>
      <c r="L24" s="209">
        <f>SUM('Workings out'!E5:E6)</f>
        <v>0</v>
      </c>
      <c r="M24" s="100"/>
      <c r="N24" s="100"/>
      <c r="O24" s="100"/>
      <c r="P24" s="98"/>
      <c r="Q24" s="101"/>
      <c r="R24" s="28"/>
      <c r="S24" s="28"/>
      <c r="T24" s="28"/>
      <c r="U24" s="28"/>
      <c r="V24" s="28"/>
      <c r="W24" s="28"/>
      <c r="X24" s="28"/>
      <c r="Y24" s="28"/>
      <c r="Z24" s="28"/>
      <c r="AA24" s="28"/>
      <c r="AB24" s="28"/>
      <c r="AC24" s="28"/>
      <c r="AD24" s="28"/>
      <c r="AE24" s="28"/>
      <c r="AF24" s="28"/>
      <c r="AG24" s="28"/>
      <c r="AH24" s="28"/>
      <c r="AI24" s="28"/>
      <c r="AJ24" s="28"/>
      <c r="AK24" s="28"/>
      <c r="AL24" s="28"/>
      <c r="AM24" s="28"/>
      <c r="AN24" s="28"/>
      <c r="AO24" s="28"/>
      <c r="AP24" s="28"/>
      <c r="AQ24" s="28"/>
      <c r="AR24" s="28"/>
      <c r="AS24" s="28"/>
      <c r="AT24" s="28"/>
      <c r="AU24" s="28"/>
      <c r="AV24" s="28"/>
      <c r="AW24" s="28"/>
      <c r="AX24" s="28"/>
      <c r="AY24" s="28"/>
      <c r="AZ24" s="28"/>
      <c r="BA24" s="28"/>
      <c r="BB24" s="28"/>
      <c r="BC24" s="28"/>
      <c r="BD24" s="28"/>
      <c r="BE24" s="28"/>
      <c r="BF24" s="28"/>
      <c r="BG24" s="28"/>
      <c r="BH24" s="28"/>
      <c r="BI24" s="28"/>
      <c r="BJ24" s="28"/>
      <c r="BK24" s="28"/>
      <c r="BL24" s="28"/>
      <c r="BM24" s="28"/>
      <c r="BN24" s="28"/>
      <c r="BO24" s="28"/>
      <c r="BP24" s="28"/>
      <c r="BQ24" s="28"/>
      <c r="BR24" s="28"/>
      <c r="BS24" s="28"/>
      <c r="BT24" s="28"/>
      <c r="BU24" s="28"/>
      <c r="BV24" s="28"/>
      <c r="BW24" s="28"/>
      <c r="BX24" s="28"/>
      <c r="BY24" s="28"/>
      <c r="BZ24" s="28"/>
      <c r="CA24" s="28"/>
      <c r="CB24" s="28"/>
      <c r="CC24" s="28"/>
      <c r="CD24" s="28"/>
      <c r="CE24" s="28"/>
      <c r="CF24" s="28"/>
      <c r="CG24" s="28"/>
      <c r="CH24" s="28"/>
      <c r="CI24" s="28"/>
      <c r="CJ24" s="28"/>
      <c r="CK24" s="28"/>
      <c r="CL24" s="28"/>
      <c r="CM24" s="28"/>
      <c r="CN24" s="28"/>
      <c r="CO24" s="28"/>
      <c r="CP24" s="28"/>
      <c r="CQ24" s="28"/>
      <c r="CR24" s="28"/>
      <c r="CS24" s="28"/>
      <c r="CT24" s="28"/>
      <c r="CU24" s="28"/>
      <c r="CV24" s="28"/>
      <c r="CW24" s="28"/>
      <c r="CX24" s="28"/>
      <c r="CY24" s="28"/>
      <c r="CZ24" s="28"/>
      <c r="DA24" s="28"/>
      <c r="DB24" s="28"/>
      <c r="DC24" s="28"/>
      <c r="DD24" s="28"/>
      <c r="DE24" s="28"/>
      <c r="DF24" s="28"/>
      <c r="DG24" s="28"/>
      <c r="DH24" s="28"/>
    </row>
    <row r="25" spans="1:112" s="115" customFormat="1" ht="65.45" thickBot="1">
      <c r="A25" s="202"/>
      <c r="B25" s="50" t="s">
        <v>90</v>
      </c>
      <c r="C25" s="55" t="s">
        <v>91</v>
      </c>
      <c r="D25" s="105" t="s">
        <v>92</v>
      </c>
      <c r="E25" s="96"/>
      <c r="F25" s="96"/>
      <c r="G25" s="96"/>
      <c r="H25" s="97"/>
      <c r="I25" s="98"/>
      <c r="J25" s="99"/>
      <c r="K25" s="99" t="str" cm="1">
        <f t="array" ref="K25">IF((AND(J25:J25=1)), "Fully Mapped", "Not/ Partially Mapped")</f>
        <v>Not/ Partially Mapped</v>
      </c>
      <c r="L25" s="209"/>
      <c r="M25" s="100"/>
      <c r="N25" s="100"/>
      <c r="O25" s="100"/>
      <c r="P25" s="98"/>
      <c r="Q25" s="101"/>
      <c r="R25" s="28"/>
      <c r="S25" s="28"/>
      <c r="T25" s="28"/>
      <c r="U25" s="28"/>
      <c r="V25" s="28"/>
      <c r="W25" s="28"/>
      <c r="X25" s="28"/>
      <c r="Y25" s="28"/>
      <c r="Z25" s="28"/>
      <c r="AA25" s="28"/>
      <c r="AB25" s="28"/>
      <c r="AC25" s="28"/>
      <c r="AD25" s="28"/>
      <c r="AE25" s="28"/>
      <c r="AF25" s="28"/>
      <c r="AG25" s="28"/>
      <c r="AH25" s="28"/>
      <c r="AI25" s="28"/>
      <c r="AJ25" s="28"/>
      <c r="AK25" s="28"/>
      <c r="AL25" s="28"/>
      <c r="AM25" s="28"/>
      <c r="AN25" s="28"/>
      <c r="AO25" s="28"/>
      <c r="AP25" s="28"/>
      <c r="AQ25" s="28"/>
      <c r="AR25" s="28"/>
      <c r="AS25" s="28"/>
      <c r="AT25" s="28"/>
      <c r="AU25" s="28"/>
      <c r="AV25" s="28"/>
      <c r="AW25" s="28"/>
      <c r="AX25" s="28"/>
      <c r="AY25" s="28"/>
      <c r="AZ25" s="28"/>
      <c r="BA25" s="28"/>
      <c r="BB25" s="28"/>
      <c r="BC25" s="28"/>
      <c r="BD25" s="28"/>
      <c r="BE25" s="28"/>
      <c r="BF25" s="28"/>
      <c r="BG25" s="28"/>
      <c r="BH25" s="28"/>
      <c r="BI25" s="28"/>
      <c r="BJ25" s="28"/>
      <c r="BK25" s="28"/>
      <c r="BL25" s="28"/>
      <c r="BM25" s="28"/>
      <c r="BN25" s="28"/>
      <c r="BO25" s="28"/>
      <c r="BP25" s="28"/>
      <c r="BQ25" s="28"/>
      <c r="BR25" s="28"/>
      <c r="BS25" s="28"/>
      <c r="BT25" s="28"/>
      <c r="BU25" s="28"/>
      <c r="BV25" s="28"/>
      <c r="BW25" s="28"/>
      <c r="BX25" s="28"/>
      <c r="BY25" s="28"/>
      <c r="BZ25" s="28"/>
      <c r="CA25" s="28"/>
      <c r="CB25" s="28"/>
      <c r="CC25" s="28"/>
      <c r="CD25" s="28"/>
      <c r="CE25" s="28"/>
      <c r="CF25" s="28"/>
      <c r="CG25" s="28"/>
      <c r="CH25" s="28"/>
      <c r="CI25" s="28"/>
      <c r="CJ25" s="28"/>
      <c r="CK25" s="28"/>
      <c r="CL25" s="28"/>
      <c r="CM25" s="28"/>
      <c r="CN25" s="28"/>
      <c r="CO25" s="28"/>
      <c r="CP25" s="28"/>
      <c r="CQ25" s="28"/>
      <c r="CR25" s="28"/>
      <c r="CS25" s="28"/>
      <c r="CT25" s="28"/>
      <c r="CU25" s="28"/>
      <c r="CV25" s="28"/>
      <c r="CW25" s="28"/>
      <c r="CX25" s="28"/>
      <c r="CY25" s="28"/>
      <c r="CZ25" s="28"/>
      <c r="DA25" s="28"/>
      <c r="DB25" s="28"/>
      <c r="DC25" s="28"/>
      <c r="DD25" s="28"/>
      <c r="DE25" s="28"/>
      <c r="DF25" s="28"/>
      <c r="DG25" s="28"/>
      <c r="DH25" s="28"/>
    </row>
    <row r="26" spans="1:112" s="115" customFormat="1" thickBot="1">
      <c r="A26" s="202" t="s">
        <v>93</v>
      </c>
      <c r="B26" s="46" t="s">
        <v>43</v>
      </c>
      <c r="C26" s="56" t="s">
        <v>69</v>
      </c>
      <c r="D26" s="53" t="s">
        <v>45</v>
      </c>
      <c r="E26" s="107"/>
      <c r="F26" s="107"/>
      <c r="G26" s="107"/>
      <c r="H26" s="108"/>
      <c r="I26" s="109"/>
      <c r="J26" s="110"/>
      <c r="K26" s="111"/>
      <c r="L26" s="111"/>
      <c r="M26" s="112"/>
      <c r="N26" s="112"/>
      <c r="O26" s="113"/>
      <c r="P26" s="109"/>
      <c r="Q26" s="127"/>
      <c r="R26" s="28"/>
      <c r="S26" s="28"/>
      <c r="T26" s="28"/>
      <c r="U26" s="28"/>
      <c r="V26" s="28"/>
      <c r="W26" s="28"/>
      <c r="X26" s="28"/>
      <c r="Y26" s="28"/>
      <c r="Z26" s="28"/>
      <c r="AA26" s="28"/>
      <c r="AB26" s="28"/>
      <c r="AC26" s="28"/>
      <c r="AD26" s="28"/>
      <c r="AE26" s="28"/>
      <c r="AF26" s="28"/>
      <c r="AG26" s="28"/>
      <c r="AH26" s="28"/>
      <c r="AI26" s="28"/>
      <c r="AJ26" s="28"/>
      <c r="AK26" s="28"/>
      <c r="AL26" s="28"/>
      <c r="AM26" s="28"/>
      <c r="AN26" s="28"/>
      <c r="AO26" s="28"/>
      <c r="AP26" s="28"/>
      <c r="AQ26" s="28"/>
      <c r="AR26" s="28"/>
      <c r="AS26" s="28"/>
      <c r="AT26" s="28"/>
      <c r="AU26" s="28"/>
      <c r="AV26" s="28"/>
      <c r="AW26" s="28"/>
      <c r="AX26" s="28"/>
      <c r="AY26" s="28"/>
      <c r="AZ26" s="28"/>
      <c r="BA26" s="28"/>
      <c r="BB26" s="28"/>
      <c r="BC26" s="28"/>
      <c r="BD26" s="28"/>
      <c r="BE26" s="28"/>
      <c r="BF26" s="28"/>
      <c r="BG26" s="28"/>
      <c r="BH26" s="28"/>
      <c r="BI26" s="28"/>
      <c r="BJ26" s="28"/>
      <c r="BK26" s="28"/>
      <c r="BL26" s="28"/>
      <c r="BM26" s="28"/>
      <c r="BN26" s="28"/>
      <c r="BO26" s="28"/>
      <c r="BP26" s="28"/>
      <c r="BQ26" s="28"/>
      <c r="BR26" s="28"/>
      <c r="BS26" s="28"/>
      <c r="BT26" s="28"/>
      <c r="BU26" s="28"/>
      <c r="BV26" s="28"/>
      <c r="BW26" s="28"/>
      <c r="BX26" s="28"/>
      <c r="BY26" s="28"/>
      <c r="BZ26" s="28"/>
      <c r="CA26" s="28"/>
      <c r="CB26" s="28"/>
      <c r="CC26" s="28"/>
      <c r="CD26" s="28"/>
      <c r="CE26" s="28"/>
      <c r="CF26" s="28"/>
      <c r="CG26" s="28"/>
      <c r="CH26" s="28"/>
      <c r="CI26" s="28"/>
      <c r="CJ26" s="28"/>
      <c r="CK26" s="28"/>
      <c r="CL26" s="28"/>
      <c r="CM26" s="28"/>
      <c r="CN26" s="28"/>
      <c r="CO26" s="28"/>
      <c r="CP26" s="28"/>
      <c r="CQ26" s="28"/>
      <c r="CR26" s="28"/>
      <c r="CS26" s="28"/>
      <c r="CT26" s="28"/>
      <c r="CU26" s="28"/>
      <c r="CV26" s="28"/>
      <c r="CW26" s="28"/>
      <c r="CX26" s="28"/>
      <c r="CY26" s="28"/>
      <c r="CZ26" s="28"/>
      <c r="DA26" s="28"/>
      <c r="DB26" s="28"/>
      <c r="DC26" s="28"/>
      <c r="DD26" s="28"/>
      <c r="DE26" s="28"/>
      <c r="DF26" s="28"/>
      <c r="DG26" s="28"/>
      <c r="DH26" s="28"/>
    </row>
    <row r="27" spans="1:112" s="102" customFormat="1" ht="43.9" thickBot="1">
      <c r="A27" s="202"/>
      <c r="B27" s="203" t="s">
        <v>94</v>
      </c>
      <c r="C27" s="205" t="s">
        <v>95</v>
      </c>
      <c r="D27" s="116" t="s">
        <v>96</v>
      </c>
      <c r="E27" s="117"/>
      <c r="F27" s="117"/>
      <c r="G27" s="117"/>
      <c r="H27" s="118"/>
      <c r="I27" s="98"/>
      <c r="J27" s="119"/>
      <c r="K27" s="209" t="str" cm="1">
        <f t="array" ref="K27">IF((AND(J27:J28=1)), "Fully Mapped", "Not/ Partially Mapped")</f>
        <v>Not/ Partially Mapped</v>
      </c>
      <c r="L27" s="209">
        <f>SUM('Workings out'!F5:F16)</f>
        <v>0</v>
      </c>
      <c r="M27" s="120"/>
      <c r="N27" s="120"/>
      <c r="O27" s="120"/>
      <c r="P27" s="98"/>
      <c r="Q27" s="1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c r="BG27" s="28"/>
      <c r="BH27" s="28"/>
      <c r="BI27" s="28"/>
      <c r="BJ27" s="28"/>
      <c r="BK27" s="28"/>
      <c r="BL27" s="28"/>
      <c r="BM27" s="28"/>
      <c r="BN27" s="28"/>
      <c r="BO27" s="28"/>
      <c r="BP27" s="28"/>
      <c r="BQ27" s="28"/>
      <c r="BR27" s="28"/>
      <c r="BS27" s="28"/>
      <c r="BT27" s="28"/>
      <c r="BU27" s="28"/>
      <c r="BV27" s="28"/>
      <c r="BW27" s="28"/>
      <c r="BX27" s="28"/>
      <c r="BY27" s="28"/>
      <c r="BZ27" s="28"/>
      <c r="CA27" s="28"/>
      <c r="CB27" s="28"/>
      <c r="CC27" s="28"/>
      <c r="CD27" s="28"/>
      <c r="CE27" s="28"/>
      <c r="CF27" s="28"/>
      <c r="CG27" s="28"/>
      <c r="CH27" s="28"/>
      <c r="CI27" s="28"/>
      <c r="CJ27" s="28"/>
      <c r="CK27" s="28"/>
      <c r="CL27" s="28"/>
      <c r="CM27" s="28"/>
      <c r="CN27" s="28"/>
      <c r="CO27" s="28"/>
      <c r="CP27" s="28"/>
      <c r="CQ27" s="28"/>
      <c r="CR27" s="28"/>
      <c r="CS27" s="28"/>
      <c r="CT27" s="28"/>
      <c r="CU27" s="28"/>
      <c r="CV27" s="28"/>
      <c r="CW27" s="28"/>
      <c r="CX27" s="28"/>
      <c r="CY27" s="28"/>
      <c r="CZ27" s="28"/>
      <c r="DA27" s="28"/>
      <c r="DB27" s="28"/>
      <c r="DC27" s="28"/>
      <c r="DD27" s="28"/>
      <c r="DE27" s="28"/>
      <c r="DF27" s="28"/>
      <c r="DG27" s="28"/>
      <c r="DH27" s="28"/>
    </row>
    <row r="28" spans="1:112" s="102" customFormat="1" ht="43.9" thickBot="1">
      <c r="A28" s="202"/>
      <c r="B28" s="204"/>
      <c r="C28" s="206"/>
      <c r="D28" s="122" t="s">
        <v>97</v>
      </c>
      <c r="E28" s="104"/>
      <c r="F28" s="104"/>
      <c r="G28" s="104"/>
      <c r="H28" s="123"/>
      <c r="I28" s="98"/>
      <c r="J28" s="124"/>
      <c r="K28" s="209"/>
      <c r="L28" s="209"/>
      <c r="M28" s="125"/>
      <c r="N28" s="125"/>
      <c r="O28" s="125"/>
      <c r="P28" s="98"/>
      <c r="Q28" s="129"/>
      <c r="R28" s="28"/>
      <c r="S28" s="28"/>
      <c r="T28" s="28"/>
      <c r="U28" s="28"/>
      <c r="V28" s="28"/>
      <c r="W28" s="28"/>
      <c r="X28" s="28"/>
      <c r="Y28" s="28"/>
      <c r="Z28" s="28"/>
      <c r="AA28" s="28"/>
      <c r="AB28" s="28"/>
      <c r="AC28" s="28"/>
      <c r="AD28" s="28"/>
      <c r="AE28" s="28"/>
      <c r="AF28" s="28"/>
      <c r="AG28" s="28"/>
      <c r="AH28" s="28"/>
      <c r="AI28" s="28"/>
      <c r="AJ28" s="28"/>
      <c r="AK28" s="28"/>
      <c r="AL28" s="28"/>
      <c r="AM28" s="28"/>
      <c r="AN28" s="28"/>
      <c r="AO28" s="28"/>
      <c r="AP28" s="28"/>
      <c r="AQ28" s="28"/>
      <c r="AR28" s="28"/>
      <c r="AS28" s="28"/>
      <c r="AT28" s="28"/>
      <c r="AU28" s="28"/>
      <c r="AV28" s="28"/>
      <c r="AW28" s="28"/>
      <c r="AX28" s="28"/>
      <c r="AY28" s="28"/>
      <c r="AZ28" s="28"/>
      <c r="BA28" s="28"/>
      <c r="BB28" s="28"/>
      <c r="BC28" s="28"/>
      <c r="BD28" s="28"/>
      <c r="BE28" s="28"/>
      <c r="BF28" s="28"/>
      <c r="BG28" s="28"/>
      <c r="BH28" s="28"/>
      <c r="BI28" s="28"/>
      <c r="BJ28" s="28"/>
      <c r="BK28" s="28"/>
      <c r="BL28" s="28"/>
      <c r="BM28" s="28"/>
      <c r="BN28" s="28"/>
      <c r="BO28" s="28"/>
      <c r="BP28" s="28"/>
      <c r="BQ28" s="28"/>
      <c r="BR28" s="28"/>
      <c r="BS28" s="28"/>
      <c r="BT28" s="28"/>
      <c r="BU28" s="28"/>
      <c r="BV28" s="28"/>
      <c r="BW28" s="28"/>
      <c r="BX28" s="28"/>
      <c r="BY28" s="28"/>
      <c r="BZ28" s="28"/>
      <c r="CA28" s="28"/>
      <c r="CB28" s="28"/>
      <c r="CC28" s="28"/>
      <c r="CD28" s="28"/>
      <c r="CE28" s="28"/>
      <c r="CF28" s="28"/>
      <c r="CG28" s="28"/>
      <c r="CH28" s="28"/>
      <c r="CI28" s="28"/>
      <c r="CJ28" s="28"/>
      <c r="CK28" s="28"/>
      <c r="CL28" s="28"/>
      <c r="CM28" s="28"/>
      <c r="CN28" s="28"/>
      <c r="CO28" s="28"/>
      <c r="CP28" s="28"/>
      <c r="CQ28" s="28"/>
      <c r="CR28" s="28"/>
      <c r="CS28" s="28"/>
      <c r="CT28" s="28"/>
      <c r="CU28" s="28"/>
      <c r="CV28" s="28"/>
      <c r="CW28" s="28"/>
      <c r="CX28" s="28"/>
      <c r="CY28" s="28"/>
      <c r="CZ28" s="28"/>
      <c r="DA28" s="28"/>
      <c r="DB28" s="28"/>
      <c r="DC28" s="28"/>
      <c r="DD28" s="28"/>
      <c r="DE28" s="28"/>
      <c r="DF28" s="28"/>
      <c r="DG28" s="28"/>
      <c r="DH28" s="28"/>
    </row>
    <row r="29" spans="1:112" s="102" customFormat="1" ht="65.45" thickBot="1">
      <c r="A29" s="202"/>
      <c r="B29" s="50" t="s">
        <v>98</v>
      </c>
      <c r="C29" s="55" t="s">
        <v>99</v>
      </c>
      <c r="D29" s="105" t="s">
        <v>100</v>
      </c>
      <c r="E29" s="96"/>
      <c r="F29" s="96"/>
      <c r="G29" s="96"/>
      <c r="H29" s="97"/>
      <c r="I29" s="98"/>
      <c r="J29" s="99"/>
      <c r="K29" s="99" t="str">
        <f>IF((AND(J29=1)), "Fully Mapped", "Not/ Partially Mapped")</f>
        <v>Not/ Partially Mapped</v>
      </c>
      <c r="L29" s="209"/>
      <c r="M29" s="100"/>
      <c r="N29" s="100"/>
      <c r="O29" s="100"/>
      <c r="P29" s="98"/>
      <c r="Q29" s="130"/>
      <c r="R29" s="28"/>
      <c r="S29" s="28"/>
      <c r="T29" s="28"/>
      <c r="U29" s="28"/>
      <c r="V29" s="28"/>
      <c r="W29" s="28"/>
      <c r="X29" s="28"/>
      <c r="Y29" s="28"/>
      <c r="Z29" s="28"/>
      <c r="AA29" s="28"/>
      <c r="AB29" s="28"/>
      <c r="AC29" s="28"/>
      <c r="AD29" s="28"/>
      <c r="AE29" s="28"/>
      <c r="AF29" s="28"/>
      <c r="AG29" s="28"/>
      <c r="AH29" s="28"/>
      <c r="AI29" s="28"/>
      <c r="AJ29" s="28"/>
      <c r="AK29" s="28"/>
      <c r="AL29" s="28"/>
      <c r="AM29" s="28"/>
      <c r="AN29" s="28"/>
      <c r="AO29" s="28"/>
      <c r="AP29" s="28"/>
      <c r="AQ29" s="28"/>
      <c r="AR29" s="28"/>
      <c r="AS29" s="28"/>
      <c r="AT29" s="28"/>
      <c r="AU29" s="28"/>
      <c r="AV29" s="28"/>
      <c r="AW29" s="28"/>
      <c r="AX29" s="28"/>
      <c r="AY29" s="28"/>
      <c r="AZ29" s="28"/>
      <c r="BA29" s="28"/>
      <c r="BB29" s="28"/>
      <c r="BC29" s="28"/>
      <c r="BD29" s="28"/>
      <c r="BE29" s="28"/>
      <c r="BF29" s="28"/>
      <c r="BG29" s="28"/>
      <c r="BH29" s="28"/>
      <c r="BI29" s="28"/>
      <c r="BJ29" s="28"/>
      <c r="BK29" s="28"/>
      <c r="BL29" s="28"/>
      <c r="BM29" s="28"/>
      <c r="BN29" s="28"/>
      <c r="BO29" s="28"/>
      <c r="BP29" s="28"/>
      <c r="BQ29" s="28"/>
      <c r="BR29" s="28"/>
      <c r="BS29" s="28"/>
      <c r="BT29" s="28"/>
      <c r="BU29" s="28"/>
      <c r="BV29" s="28"/>
      <c r="BW29" s="28"/>
      <c r="BX29" s="28"/>
      <c r="BY29" s="28"/>
      <c r="BZ29" s="28"/>
      <c r="CA29" s="28"/>
      <c r="CB29" s="28"/>
      <c r="CC29" s="28"/>
      <c r="CD29" s="28"/>
      <c r="CE29" s="28"/>
      <c r="CF29" s="28"/>
      <c r="CG29" s="28"/>
      <c r="CH29" s="28"/>
      <c r="CI29" s="28"/>
      <c r="CJ29" s="28"/>
      <c r="CK29" s="28"/>
      <c r="CL29" s="28"/>
      <c r="CM29" s="28"/>
      <c r="CN29" s="28"/>
      <c r="CO29" s="28"/>
      <c r="CP29" s="28"/>
      <c r="CQ29" s="28"/>
      <c r="CR29" s="28"/>
      <c r="CS29" s="28"/>
      <c r="CT29" s="28"/>
      <c r="CU29" s="28"/>
      <c r="CV29" s="28"/>
      <c r="CW29" s="28"/>
      <c r="CX29" s="28"/>
      <c r="CY29" s="28"/>
      <c r="CZ29" s="28"/>
      <c r="DA29" s="28"/>
      <c r="DB29" s="28"/>
      <c r="DC29" s="28"/>
      <c r="DD29" s="28"/>
      <c r="DE29" s="28"/>
      <c r="DF29" s="28"/>
      <c r="DG29" s="28"/>
      <c r="DH29" s="28"/>
    </row>
    <row r="30" spans="1:112" s="102" customFormat="1" ht="173.45" thickBot="1">
      <c r="A30" s="202"/>
      <c r="B30" s="50" t="s">
        <v>101</v>
      </c>
      <c r="C30" s="55" t="s">
        <v>102</v>
      </c>
      <c r="D30" s="105" t="s">
        <v>103</v>
      </c>
      <c r="E30" s="96"/>
      <c r="F30" s="96"/>
      <c r="G30" s="96"/>
      <c r="H30" s="97"/>
      <c r="I30" s="98"/>
      <c r="J30" s="99"/>
      <c r="K30" s="99" t="str">
        <f>IF((AND(J30=1)), "Fully Mapped", "Not/ Partially Mapped")</f>
        <v>Not/ Partially Mapped</v>
      </c>
      <c r="L30" s="209"/>
      <c r="M30" s="100"/>
      <c r="N30" s="100"/>
      <c r="O30" s="100"/>
      <c r="P30" s="98"/>
      <c r="Q30" s="130"/>
      <c r="R30" s="28"/>
      <c r="S30" s="28"/>
      <c r="T30" s="28"/>
      <c r="U30" s="28"/>
      <c r="V30" s="28"/>
      <c r="W30" s="28"/>
      <c r="X30" s="28"/>
      <c r="Y30" s="28"/>
      <c r="Z30" s="28"/>
      <c r="AA30" s="28"/>
      <c r="AB30" s="28"/>
      <c r="AC30" s="28"/>
      <c r="AD30" s="28"/>
      <c r="AE30" s="28"/>
      <c r="AF30" s="28"/>
      <c r="AG30" s="28"/>
      <c r="AH30" s="28"/>
      <c r="AI30" s="28"/>
      <c r="AJ30" s="28"/>
      <c r="AK30" s="28"/>
      <c r="AL30" s="28"/>
      <c r="AM30" s="28"/>
      <c r="AN30" s="28"/>
      <c r="AO30" s="28"/>
      <c r="AP30" s="28"/>
      <c r="AQ30" s="28"/>
      <c r="AR30" s="28"/>
      <c r="AS30" s="28"/>
      <c r="AT30" s="28"/>
      <c r="AU30" s="28"/>
      <c r="AV30" s="28"/>
      <c r="AW30" s="28"/>
      <c r="AX30" s="28"/>
      <c r="AY30" s="28"/>
      <c r="AZ30" s="28"/>
      <c r="BA30" s="28"/>
      <c r="BB30" s="28"/>
      <c r="BC30" s="28"/>
      <c r="BD30" s="28"/>
      <c r="BE30" s="28"/>
      <c r="BF30" s="28"/>
      <c r="BG30" s="28"/>
      <c r="BH30" s="28"/>
      <c r="BI30" s="28"/>
      <c r="BJ30" s="28"/>
      <c r="BK30" s="28"/>
      <c r="BL30" s="28"/>
      <c r="BM30" s="28"/>
      <c r="BN30" s="28"/>
      <c r="BO30" s="28"/>
      <c r="BP30" s="28"/>
      <c r="BQ30" s="28"/>
      <c r="BR30" s="28"/>
      <c r="BS30" s="28"/>
      <c r="BT30" s="28"/>
      <c r="BU30" s="28"/>
      <c r="BV30" s="28"/>
      <c r="BW30" s="28"/>
      <c r="BX30" s="28"/>
      <c r="BY30" s="28"/>
      <c r="BZ30" s="28"/>
      <c r="CA30" s="28"/>
      <c r="CB30" s="28"/>
      <c r="CC30" s="28"/>
      <c r="CD30" s="28"/>
      <c r="CE30" s="28"/>
      <c r="CF30" s="28"/>
      <c r="CG30" s="28"/>
      <c r="CH30" s="28"/>
      <c r="CI30" s="28"/>
      <c r="CJ30" s="28"/>
      <c r="CK30" s="28"/>
      <c r="CL30" s="28"/>
      <c r="CM30" s="28"/>
      <c r="CN30" s="28"/>
      <c r="CO30" s="28"/>
      <c r="CP30" s="28"/>
      <c r="CQ30" s="28"/>
      <c r="CR30" s="28"/>
      <c r="CS30" s="28"/>
      <c r="CT30" s="28"/>
      <c r="CU30" s="28"/>
      <c r="CV30" s="28"/>
      <c r="CW30" s="28"/>
      <c r="CX30" s="28"/>
      <c r="CY30" s="28"/>
      <c r="CZ30" s="28"/>
      <c r="DA30" s="28"/>
      <c r="DB30" s="28"/>
      <c r="DC30" s="28"/>
      <c r="DD30" s="28"/>
      <c r="DE30" s="28"/>
      <c r="DF30" s="28"/>
      <c r="DG30" s="28"/>
      <c r="DH30" s="28"/>
    </row>
    <row r="31" spans="1:112" s="102" customFormat="1" ht="65.45" thickBot="1">
      <c r="A31" s="202"/>
      <c r="B31" s="203" t="s">
        <v>104</v>
      </c>
      <c r="C31" s="205" t="s">
        <v>105</v>
      </c>
      <c r="D31" s="116" t="s">
        <v>106</v>
      </c>
      <c r="E31" s="117"/>
      <c r="F31" s="117"/>
      <c r="G31" s="117"/>
      <c r="H31" s="118"/>
      <c r="I31" s="98"/>
      <c r="J31" s="119"/>
      <c r="K31" s="209" t="str" cm="1">
        <f t="array" ref="K31">IF((AND(J31:J32=1)), "Fully Mapped", "Not/ Partially Mapped")</f>
        <v>Not/ Partially Mapped</v>
      </c>
      <c r="L31" s="209"/>
      <c r="M31" s="120"/>
      <c r="N31" s="120"/>
      <c r="O31" s="120"/>
      <c r="P31" s="98"/>
      <c r="Q31" s="1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c r="AV31" s="28"/>
      <c r="AW31" s="28"/>
      <c r="AX31" s="28"/>
      <c r="AY31" s="28"/>
      <c r="AZ31" s="28"/>
      <c r="BA31" s="28"/>
      <c r="BB31" s="28"/>
      <c r="BC31" s="28"/>
      <c r="BD31" s="28"/>
      <c r="BE31" s="28"/>
      <c r="BF31" s="28"/>
      <c r="BG31" s="28"/>
      <c r="BH31" s="28"/>
      <c r="BI31" s="28"/>
      <c r="BJ31" s="28"/>
      <c r="BK31" s="28"/>
      <c r="BL31" s="28"/>
      <c r="BM31" s="28"/>
      <c r="BN31" s="28"/>
      <c r="BO31" s="28"/>
      <c r="BP31" s="28"/>
      <c r="BQ31" s="28"/>
      <c r="BR31" s="28"/>
      <c r="BS31" s="28"/>
      <c r="BT31" s="28"/>
      <c r="BU31" s="28"/>
      <c r="BV31" s="28"/>
      <c r="BW31" s="28"/>
      <c r="BX31" s="28"/>
      <c r="BY31" s="28"/>
      <c r="BZ31" s="28"/>
      <c r="CA31" s="28"/>
      <c r="CB31" s="28"/>
      <c r="CC31" s="28"/>
      <c r="CD31" s="28"/>
      <c r="CE31" s="28"/>
      <c r="CF31" s="28"/>
      <c r="CG31" s="28"/>
      <c r="CH31" s="28"/>
      <c r="CI31" s="28"/>
      <c r="CJ31" s="28"/>
      <c r="CK31" s="28"/>
      <c r="CL31" s="28"/>
      <c r="CM31" s="28"/>
      <c r="CN31" s="28"/>
      <c r="CO31" s="28"/>
      <c r="CP31" s="28"/>
      <c r="CQ31" s="28"/>
      <c r="CR31" s="28"/>
      <c r="CS31" s="28"/>
      <c r="CT31" s="28"/>
      <c r="CU31" s="28"/>
      <c r="CV31" s="28"/>
      <c r="CW31" s="28"/>
      <c r="CX31" s="28"/>
      <c r="CY31" s="28"/>
      <c r="CZ31" s="28"/>
      <c r="DA31" s="28"/>
      <c r="DB31" s="28"/>
      <c r="DC31" s="28"/>
      <c r="DD31" s="28"/>
      <c r="DE31" s="28"/>
      <c r="DF31" s="28"/>
      <c r="DG31" s="28"/>
      <c r="DH31" s="28"/>
    </row>
    <row r="32" spans="1:112" s="102" customFormat="1" thickBot="1">
      <c r="A32" s="202"/>
      <c r="B32" s="204"/>
      <c r="C32" s="206"/>
      <c r="D32" s="122" t="s">
        <v>107</v>
      </c>
      <c r="E32" s="104"/>
      <c r="F32" s="104"/>
      <c r="G32" s="104"/>
      <c r="H32" s="123"/>
      <c r="I32" s="98"/>
      <c r="J32" s="124"/>
      <c r="K32" s="209"/>
      <c r="L32" s="209"/>
      <c r="M32" s="125"/>
      <c r="N32" s="125"/>
      <c r="O32" s="125"/>
      <c r="P32" s="98"/>
      <c r="Q32" s="129"/>
      <c r="R32" s="28"/>
      <c r="S32" s="28"/>
      <c r="T32" s="28"/>
      <c r="U32" s="28"/>
      <c r="V32" s="28"/>
      <c r="W32" s="28"/>
      <c r="X32" s="28"/>
      <c r="Y32" s="28"/>
      <c r="Z32" s="28"/>
      <c r="AA32" s="28"/>
      <c r="AB32" s="28"/>
      <c r="AC32" s="28"/>
      <c r="AD32" s="28"/>
      <c r="AE32" s="28"/>
      <c r="AF32" s="28"/>
      <c r="AG32" s="28"/>
      <c r="AH32" s="28"/>
      <c r="AI32" s="28"/>
      <c r="AJ32" s="28"/>
      <c r="AK32" s="28"/>
      <c r="AL32" s="28"/>
      <c r="AM32" s="28"/>
      <c r="AN32" s="28"/>
      <c r="AO32" s="28"/>
      <c r="AP32" s="28"/>
      <c r="AQ32" s="28"/>
      <c r="AR32" s="28"/>
      <c r="AS32" s="28"/>
      <c r="AT32" s="28"/>
      <c r="AU32" s="28"/>
      <c r="AV32" s="28"/>
      <c r="AW32" s="28"/>
      <c r="AX32" s="28"/>
      <c r="AY32" s="28"/>
      <c r="AZ32" s="28"/>
      <c r="BA32" s="28"/>
      <c r="BB32" s="28"/>
      <c r="BC32" s="28"/>
      <c r="BD32" s="28"/>
      <c r="BE32" s="28"/>
      <c r="BF32" s="28"/>
      <c r="BG32" s="28"/>
      <c r="BH32" s="28"/>
      <c r="BI32" s="28"/>
      <c r="BJ32" s="28"/>
      <c r="BK32" s="28"/>
      <c r="BL32" s="28"/>
      <c r="BM32" s="28"/>
      <c r="BN32" s="28"/>
      <c r="BO32" s="28"/>
      <c r="BP32" s="28"/>
      <c r="BQ32" s="28"/>
      <c r="BR32" s="28"/>
      <c r="BS32" s="28"/>
      <c r="BT32" s="28"/>
      <c r="BU32" s="28"/>
      <c r="BV32" s="28"/>
      <c r="BW32" s="28"/>
      <c r="BX32" s="28"/>
      <c r="BY32" s="28"/>
      <c r="BZ32" s="28"/>
      <c r="CA32" s="28"/>
      <c r="CB32" s="28"/>
      <c r="CC32" s="28"/>
      <c r="CD32" s="28"/>
      <c r="CE32" s="28"/>
      <c r="CF32" s="28"/>
      <c r="CG32" s="28"/>
      <c r="CH32" s="28"/>
      <c r="CI32" s="28"/>
      <c r="CJ32" s="28"/>
      <c r="CK32" s="28"/>
      <c r="CL32" s="28"/>
      <c r="CM32" s="28"/>
      <c r="CN32" s="28"/>
      <c r="CO32" s="28"/>
      <c r="CP32" s="28"/>
      <c r="CQ32" s="28"/>
      <c r="CR32" s="28"/>
      <c r="CS32" s="28"/>
      <c r="CT32" s="28"/>
      <c r="CU32" s="28"/>
      <c r="CV32" s="28"/>
      <c r="CW32" s="28"/>
      <c r="CX32" s="28"/>
      <c r="CY32" s="28"/>
      <c r="CZ32" s="28"/>
      <c r="DA32" s="28"/>
      <c r="DB32" s="28"/>
      <c r="DC32" s="28"/>
      <c r="DD32" s="28"/>
      <c r="DE32" s="28"/>
      <c r="DF32" s="28"/>
      <c r="DG32" s="28"/>
      <c r="DH32" s="28"/>
    </row>
    <row r="33" spans="1:112" s="102" customFormat="1" ht="43.9" thickBot="1">
      <c r="A33" s="202"/>
      <c r="B33" s="208" t="s">
        <v>108</v>
      </c>
      <c r="C33" s="207" t="s">
        <v>109</v>
      </c>
      <c r="D33" s="131" t="s">
        <v>110</v>
      </c>
      <c r="E33" s="117"/>
      <c r="F33" s="117"/>
      <c r="G33" s="117"/>
      <c r="H33" s="118"/>
      <c r="I33" s="98"/>
      <c r="J33" s="119"/>
      <c r="K33" s="213" t="str" cm="1">
        <f t="array" ref="K33">IF((AND(J33:J36=1)), "Fully Mapped", "Not/ Partially Mapped")</f>
        <v>Not/ Partially Mapped</v>
      </c>
      <c r="L33" s="209"/>
      <c r="M33" s="120"/>
      <c r="N33" s="120"/>
      <c r="O33" s="120"/>
      <c r="P33" s="98"/>
      <c r="Q33" s="128"/>
      <c r="R33" s="28"/>
      <c r="S33" s="28"/>
      <c r="T33" s="28"/>
      <c r="U33" s="28"/>
      <c r="V33" s="28"/>
      <c r="W33" s="28"/>
      <c r="X33" s="28"/>
      <c r="Y33" s="28"/>
      <c r="Z33" s="28"/>
      <c r="AA33" s="28"/>
      <c r="AB33" s="28"/>
      <c r="AC33" s="28"/>
      <c r="AD33" s="28"/>
      <c r="AE33" s="28"/>
      <c r="AF33" s="28"/>
      <c r="AG33" s="28"/>
      <c r="AH33" s="28"/>
      <c r="AI33" s="28"/>
      <c r="AJ33" s="28"/>
      <c r="AK33" s="28"/>
      <c r="AL33" s="28"/>
      <c r="AM33" s="28"/>
      <c r="AN33" s="28"/>
      <c r="AO33" s="28"/>
      <c r="AP33" s="28"/>
      <c r="AQ33" s="28"/>
      <c r="AR33" s="28"/>
      <c r="AS33" s="28"/>
      <c r="AT33" s="28"/>
      <c r="AU33" s="28"/>
      <c r="AV33" s="28"/>
      <c r="AW33" s="28"/>
      <c r="AX33" s="28"/>
      <c r="AY33" s="28"/>
      <c r="AZ33" s="28"/>
      <c r="BA33" s="28"/>
      <c r="BB33" s="28"/>
      <c r="BC33" s="28"/>
      <c r="BD33" s="28"/>
      <c r="BE33" s="28"/>
      <c r="BF33" s="28"/>
      <c r="BG33" s="28"/>
      <c r="BH33" s="28"/>
      <c r="BI33" s="28"/>
      <c r="BJ33" s="28"/>
      <c r="BK33" s="28"/>
      <c r="BL33" s="28"/>
      <c r="BM33" s="28"/>
      <c r="BN33" s="28"/>
      <c r="BO33" s="28"/>
      <c r="BP33" s="28"/>
      <c r="BQ33" s="28"/>
      <c r="BR33" s="28"/>
      <c r="BS33" s="28"/>
      <c r="BT33" s="28"/>
      <c r="BU33" s="28"/>
      <c r="BV33" s="28"/>
      <c r="BW33" s="28"/>
      <c r="BX33" s="28"/>
      <c r="BY33" s="28"/>
      <c r="BZ33" s="28"/>
      <c r="CA33" s="28"/>
      <c r="CB33" s="28"/>
      <c r="CC33" s="28"/>
      <c r="CD33" s="28"/>
      <c r="CE33" s="28"/>
      <c r="CF33" s="28"/>
      <c r="CG33" s="28"/>
      <c r="CH33" s="28"/>
      <c r="CI33" s="28"/>
      <c r="CJ33" s="28"/>
      <c r="CK33" s="28"/>
      <c r="CL33" s="28"/>
      <c r="CM33" s="28"/>
      <c r="CN33" s="28"/>
      <c r="CO33" s="28"/>
      <c r="CP33" s="28"/>
      <c r="CQ33" s="28"/>
      <c r="CR33" s="28"/>
      <c r="CS33" s="28"/>
      <c r="CT33" s="28"/>
      <c r="CU33" s="28"/>
      <c r="CV33" s="28"/>
      <c r="CW33" s="28"/>
      <c r="CX33" s="28"/>
      <c r="CY33" s="28"/>
      <c r="CZ33" s="28"/>
      <c r="DA33" s="28"/>
      <c r="DB33" s="28"/>
      <c r="DC33" s="28"/>
      <c r="DD33" s="28"/>
      <c r="DE33" s="28"/>
      <c r="DF33" s="28"/>
      <c r="DG33" s="28"/>
      <c r="DH33" s="28"/>
    </row>
    <row r="34" spans="1:112" s="102" customFormat="1" ht="43.9" thickBot="1">
      <c r="A34" s="202"/>
      <c r="B34" s="203"/>
      <c r="C34" s="205"/>
      <c r="D34" s="132" t="s">
        <v>111</v>
      </c>
      <c r="E34" s="133"/>
      <c r="F34" s="133"/>
      <c r="G34" s="133"/>
      <c r="H34" s="134"/>
      <c r="I34" s="98"/>
      <c r="J34" s="135"/>
      <c r="K34" s="214"/>
      <c r="L34" s="209"/>
      <c r="M34" s="136"/>
      <c r="N34" s="136"/>
      <c r="O34" s="136"/>
      <c r="P34" s="98"/>
      <c r="Q34" s="137"/>
      <c r="R34" s="28"/>
      <c r="S34" s="28"/>
      <c r="T34" s="28"/>
      <c r="U34" s="28"/>
      <c r="V34" s="28"/>
      <c r="W34" s="28"/>
      <c r="X34" s="28"/>
      <c r="Y34" s="28"/>
      <c r="Z34" s="28"/>
      <c r="AA34" s="28"/>
      <c r="AB34" s="28"/>
      <c r="AC34" s="28"/>
      <c r="AD34" s="28"/>
      <c r="AE34" s="28"/>
      <c r="AF34" s="28"/>
      <c r="AG34" s="28"/>
      <c r="AH34" s="28"/>
      <c r="AI34" s="28"/>
      <c r="AJ34" s="28"/>
      <c r="AK34" s="28"/>
      <c r="AL34" s="28"/>
      <c r="AM34" s="28"/>
      <c r="AN34" s="28"/>
      <c r="AO34" s="28"/>
      <c r="AP34" s="28"/>
      <c r="AQ34" s="28"/>
      <c r="AR34" s="28"/>
      <c r="AS34" s="28"/>
      <c r="AT34" s="28"/>
      <c r="AU34" s="28"/>
      <c r="AV34" s="28"/>
      <c r="AW34" s="28"/>
      <c r="AX34" s="28"/>
      <c r="AY34" s="28"/>
      <c r="AZ34" s="28"/>
      <c r="BA34" s="28"/>
      <c r="BB34" s="28"/>
      <c r="BC34" s="28"/>
      <c r="BD34" s="28"/>
      <c r="BE34" s="28"/>
      <c r="BF34" s="28"/>
      <c r="BG34" s="28"/>
      <c r="BH34" s="28"/>
      <c r="BI34" s="28"/>
      <c r="BJ34" s="28"/>
      <c r="BK34" s="28"/>
      <c r="BL34" s="28"/>
      <c r="BM34" s="28"/>
      <c r="BN34" s="28"/>
      <c r="BO34" s="28"/>
      <c r="BP34" s="28"/>
      <c r="BQ34" s="28"/>
      <c r="BR34" s="28"/>
      <c r="BS34" s="28"/>
      <c r="BT34" s="28"/>
      <c r="BU34" s="28"/>
      <c r="BV34" s="28"/>
      <c r="BW34" s="28"/>
      <c r="BX34" s="28"/>
      <c r="BY34" s="28"/>
      <c r="BZ34" s="28"/>
      <c r="CA34" s="28"/>
      <c r="CB34" s="28"/>
      <c r="CC34" s="28"/>
      <c r="CD34" s="28"/>
      <c r="CE34" s="28"/>
      <c r="CF34" s="28"/>
      <c r="CG34" s="28"/>
      <c r="CH34" s="28"/>
      <c r="CI34" s="28"/>
      <c r="CJ34" s="28"/>
      <c r="CK34" s="28"/>
      <c r="CL34" s="28"/>
      <c r="CM34" s="28"/>
      <c r="CN34" s="28"/>
      <c r="CO34" s="28"/>
      <c r="CP34" s="28"/>
      <c r="CQ34" s="28"/>
      <c r="CR34" s="28"/>
      <c r="CS34" s="28"/>
      <c r="CT34" s="28"/>
      <c r="CU34" s="28"/>
      <c r="CV34" s="28"/>
      <c r="CW34" s="28"/>
      <c r="CX34" s="28"/>
      <c r="CY34" s="28"/>
      <c r="CZ34" s="28"/>
      <c r="DA34" s="28"/>
      <c r="DB34" s="28"/>
      <c r="DC34" s="28"/>
      <c r="DD34" s="28"/>
      <c r="DE34" s="28"/>
      <c r="DF34" s="28"/>
      <c r="DG34" s="28"/>
      <c r="DH34" s="28"/>
    </row>
    <row r="35" spans="1:112" s="102" customFormat="1" thickBot="1">
      <c r="A35" s="202"/>
      <c r="B35" s="203"/>
      <c r="C35" s="205"/>
      <c r="D35" s="132" t="s">
        <v>112</v>
      </c>
      <c r="E35" s="133"/>
      <c r="F35" s="133"/>
      <c r="G35" s="133"/>
      <c r="H35" s="134"/>
      <c r="I35" s="98"/>
      <c r="J35" s="135"/>
      <c r="K35" s="214"/>
      <c r="L35" s="209"/>
      <c r="M35" s="136"/>
      <c r="N35" s="136"/>
      <c r="O35" s="136"/>
      <c r="P35" s="98"/>
      <c r="Q35" s="137"/>
      <c r="R35" s="28"/>
      <c r="S35" s="28"/>
      <c r="T35" s="28"/>
      <c r="U35" s="28"/>
      <c r="V35" s="28"/>
      <c r="W35" s="28"/>
      <c r="X35" s="28"/>
      <c r="Y35" s="28"/>
      <c r="Z35" s="28"/>
      <c r="AA35" s="28"/>
      <c r="AB35" s="28"/>
      <c r="AC35" s="28"/>
      <c r="AD35" s="28"/>
      <c r="AE35" s="28"/>
      <c r="AF35" s="28"/>
      <c r="AG35" s="28"/>
      <c r="AH35" s="28"/>
      <c r="AI35" s="28"/>
      <c r="AJ35" s="28"/>
      <c r="AK35" s="28"/>
      <c r="AL35" s="28"/>
      <c r="AM35" s="28"/>
      <c r="AN35" s="28"/>
      <c r="AO35" s="28"/>
      <c r="AP35" s="28"/>
      <c r="AQ35" s="28"/>
      <c r="AR35" s="28"/>
      <c r="AS35" s="28"/>
      <c r="AT35" s="28"/>
      <c r="AU35" s="28"/>
      <c r="AV35" s="28"/>
      <c r="AW35" s="28"/>
      <c r="AX35" s="28"/>
      <c r="AY35" s="28"/>
      <c r="AZ35" s="28"/>
      <c r="BA35" s="28"/>
      <c r="BB35" s="28"/>
      <c r="BC35" s="28"/>
      <c r="BD35" s="28"/>
      <c r="BE35" s="28"/>
      <c r="BF35" s="28"/>
      <c r="BG35" s="28"/>
      <c r="BH35" s="28"/>
      <c r="BI35" s="28"/>
      <c r="BJ35" s="28"/>
      <c r="BK35" s="28"/>
      <c r="BL35" s="28"/>
      <c r="BM35" s="28"/>
      <c r="BN35" s="28"/>
      <c r="BO35" s="28"/>
      <c r="BP35" s="28"/>
      <c r="BQ35" s="28"/>
      <c r="BR35" s="28"/>
      <c r="BS35" s="28"/>
      <c r="BT35" s="28"/>
      <c r="BU35" s="28"/>
      <c r="BV35" s="28"/>
      <c r="BW35" s="28"/>
      <c r="BX35" s="28"/>
      <c r="BY35" s="28"/>
      <c r="BZ35" s="28"/>
      <c r="CA35" s="28"/>
      <c r="CB35" s="28"/>
      <c r="CC35" s="28"/>
      <c r="CD35" s="28"/>
      <c r="CE35" s="28"/>
      <c r="CF35" s="28"/>
      <c r="CG35" s="28"/>
      <c r="CH35" s="28"/>
      <c r="CI35" s="28"/>
      <c r="CJ35" s="28"/>
      <c r="CK35" s="28"/>
      <c r="CL35" s="28"/>
      <c r="CM35" s="28"/>
      <c r="CN35" s="28"/>
      <c r="CO35" s="28"/>
      <c r="CP35" s="28"/>
      <c r="CQ35" s="28"/>
      <c r="CR35" s="28"/>
      <c r="CS35" s="28"/>
      <c r="CT35" s="28"/>
      <c r="CU35" s="28"/>
      <c r="CV35" s="28"/>
      <c r="CW35" s="28"/>
      <c r="CX35" s="28"/>
      <c r="CY35" s="28"/>
      <c r="CZ35" s="28"/>
      <c r="DA35" s="28"/>
      <c r="DB35" s="28"/>
      <c r="DC35" s="28"/>
      <c r="DD35" s="28"/>
      <c r="DE35" s="28"/>
      <c r="DF35" s="28"/>
      <c r="DG35" s="28"/>
      <c r="DH35" s="28"/>
    </row>
    <row r="36" spans="1:112" s="102" customFormat="1" thickBot="1">
      <c r="A36" s="202"/>
      <c r="B36" s="203"/>
      <c r="C36" s="205"/>
      <c r="D36" s="132" t="s">
        <v>113</v>
      </c>
      <c r="E36" s="104"/>
      <c r="F36" s="104"/>
      <c r="G36" s="104"/>
      <c r="H36" s="123"/>
      <c r="I36" s="98"/>
      <c r="J36" s="124"/>
      <c r="K36" s="215"/>
      <c r="L36" s="209"/>
      <c r="M36" s="125"/>
      <c r="N36" s="125"/>
      <c r="O36" s="125"/>
      <c r="P36" s="98"/>
      <c r="Q36" s="129"/>
      <c r="R36" s="28"/>
      <c r="S36" s="28"/>
      <c r="T36" s="28"/>
      <c r="U36" s="28"/>
      <c r="V36" s="28"/>
      <c r="W36" s="28"/>
      <c r="X36" s="28"/>
      <c r="Y36" s="28"/>
      <c r="Z36" s="28"/>
      <c r="AA36" s="28"/>
      <c r="AB36" s="28"/>
      <c r="AC36" s="28"/>
      <c r="AD36" s="28"/>
      <c r="AE36" s="28"/>
      <c r="AF36" s="28"/>
      <c r="AG36" s="28"/>
      <c r="AH36" s="28"/>
      <c r="AI36" s="28"/>
      <c r="AJ36" s="28"/>
      <c r="AK36" s="28"/>
      <c r="AL36" s="28"/>
      <c r="AM36" s="28"/>
      <c r="AN36" s="28"/>
      <c r="AO36" s="28"/>
      <c r="AP36" s="28"/>
      <c r="AQ36" s="28"/>
      <c r="AR36" s="28"/>
      <c r="AS36" s="28"/>
      <c r="AT36" s="28"/>
      <c r="AU36" s="28"/>
      <c r="AV36" s="28"/>
      <c r="AW36" s="28"/>
      <c r="AX36" s="28"/>
      <c r="AY36" s="28"/>
      <c r="AZ36" s="28"/>
      <c r="BA36" s="28"/>
      <c r="BB36" s="28"/>
      <c r="BC36" s="28"/>
      <c r="BD36" s="28"/>
      <c r="BE36" s="28"/>
      <c r="BF36" s="28"/>
      <c r="BG36" s="28"/>
      <c r="BH36" s="28"/>
      <c r="BI36" s="28"/>
      <c r="BJ36" s="28"/>
      <c r="BK36" s="28"/>
      <c r="BL36" s="28"/>
      <c r="BM36" s="28"/>
      <c r="BN36" s="28"/>
      <c r="BO36" s="28"/>
      <c r="BP36" s="28"/>
      <c r="BQ36" s="28"/>
      <c r="BR36" s="28"/>
      <c r="BS36" s="28"/>
      <c r="BT36" s="28"/>
      <c r="BU36" s="28"/>
      <c r="BV36" s="28"/>
      <c r="BW36" s="28"/>
      <c r="BX36" s="28"/>
      <c r="BY36" s="28"/>
      <c r="BZ36" s="28"/>
      <c r="CA36" s="28"/>
      <c r="CB36" s="28"/>
      <c r="CC36" s="28"/>
      <c r="CD36" s="28"/>
      <c r="CE36" s="28"/>
      <c r="CF36" s="28"/>
      <c r="CG36" s="28"/>
      <c r="CH36" s="28"/>
      <c r="CI36" s="28"/>
      <c r="CJ36" s="28"/>
      <c r="CK36" s="28"/>
      <c r="CL36" s="28"/>
      <c r="CM36" s="28"/>
      <c r="CN36" s="28"/>
      <c r="CO36" s="28"/>
      <c r="CP36" s="28"/>
      <c r="CQ36" s="28"/>
      <c r="CR36" s="28"/>
      <c r="CS36" s="28"/>
      <c r="CT36" s="28"/>
      <c r="CU36" s="28"/>
      <c r="CV36" s="28"/>
      <c r="CW36" s="28"/>
      <c r="CX36" s="28"/>
      <c r="CY36" s="28"/>
      <c r="CZ36" s="28"/>
      <c r="DA36" s="28"/>
      <c r="DB36" s="28"/>
      <c r="DC36" s="28"/>
      <c r="DD36" s="28"/>
      <c r="DE36" s="28"/>
      <c r="DF36" s="28"/>
      <c r="DG36" s="28"/>
      <c r="DH36" s="28"/>
    </row>
    <row r="37" spans="1:112" s="102" customFormat="1" ht="43.9" thickBot="1">
      <c r="A37" s="202"/>
      <c r="B37" s="50" t="s">
        <v>114</v>
      </c>
      <c r="C37" s="55" t="s">
        <v>115</v>
      </c>
      <c r="D37" s="105" t="s">
        <v>116</v>
      </c>
      <c r="E37" s="96"/>
      <c r="F37" s="96"/>
      <c r="G37" s="96"/>
      <c r="H37" s="97"/>
      <c r="I37" s="98"/>
      <c r="J37" s="99"/>
      <c r="K37" s="99" t="str">
        <f>IF((AND(J37=1)), "Fully Mapped", "Not/ Partially Mapped")</f>
        <v>Not/ Partially Mapped</v>
      </c>
      <c r="L37" s="209"/>
      <c r="M37" s="100"/>
      <c r="N37" s="100"/>
      <c r="O37" s="100"/>
      <c r="P37" s="98"/>
      <c r="Q37" s="130"/>
      <c r="R37" s="28"/>
      <c r="S37" s="28"/>
      <c r="T37" s="28"/>
      <c r="U37" s="28"/>
      <c r="V37" s="28"/>
      <c r="W37" s="28"/>
      <c r="X37" s="28"/>
      <c r="Y37" s="28"/>
      <c r="Z37" s="28"/>
      <c r="AA37" s="28"/>
      <c r="AB37" s="28"/>
      <c r="AC37" s="28"/>
      <c r="AD37" s="28"/>
      <c r="AE37" s="28"/>
      <c r="AF37" s="28"/>
      <c r="AG37" s="28"/>
      <c r="AH37" s="28"/>
      <c r="AI37" s="28"/>
      <c r="AJ37" s="28"/>
      <c r="AK37" s="28"/>
      <c r="AL37" s="28"/>
      <c r="AM37" s="28"/>
      <c r="AN37" s="28"/>
      <c r="AO37" s="28"/>
      <c r="AP37" s="28"/>
      <c r="AQ37" s="28"/>
      <c r="AR37" s="28"/>
      <c r="AS37" s="28"/>
      <c r="AT37" s="28"/>
      <c r="AU37" s="28"/>
      <c r="AV37" s="28"/>
      <c r="AW37" s="28"/>
      <c r="AX37" s="28"/>
      <c r="AY37" s="28"/>
      <c r="AZ37" s="28"/>
      <c r="BA37" s="28"/>
      <c r="BB37" s="28"/>
      <c r="BC37" s="28"/>
      <c r="BD37" s="28"/>
      <c r="BE37" s="28"/>
      <c r="BF37" s="28"/>
      <c r="BG37" s="28"/>
      <c r="BH37" s="28"/>
      <c r="BI37" s="28"/>
      <c r="BJ37" s="28"/>
      <c r="BK37" s="28"/>
      <c r="BL37" s="28"/>
      <c r="BM37" s="28"/>
      <c r="BN37" s="28"/>
      <c r="BO37" s="28"/>
      <c r="BP37" s="28"/>
      <c r="BQ37" s="28"/>
      <c r="BR37" s="28"/>
      <c r="BS37" s="28"/>
      <c r="BT37" s="28"/>
      <c r="BU37" s="28"/>
      <c r="BV37" s="28"/>
      <c r="BW37" s="28"/>
      <c r="BX37" s="28"/>
      <c r="BY37" s="28"/>
      <c r="BZ37" s="28"/>
      <c r="CA37" s="28"/>
      <c r="CB37" s="28"/>
      <c r="CC37" s="28"/>
      <c r="CD37" s="28"/>
      <c r="CE37" s="28"/>
      <c r="CF37" s="28"/>
      <c r="CG37" s="28"/>
      <c r="CH37" s="28"/>
      <c r="CI37" s="28"/>
      <c r="CJ37" s="28"/>
      <c r="CK37" s="28"/>
      <c r="CL37" s="28"/>
      <c r="CM37" s="28"/>
      <c r="CN37" s="28"/>
      <c r="CO37" s="28"/>
      <c r="CP37" s="28"/>
      <c r="CQ37" s="28"/>
      <c r="CR37" s="28"/>
      <c r="CS37" s="28"/>
      <c r="CT37" s="28"/>
      <c r="CU37" s="28"/>
      <c r="CV37" s="28"/>
      <c r="CW37" s="28"/>
      <c r="CX37" s="28"/>
      <c r="CY37" s="28"/>
      <c r="CZ37" s="28"/>
      <c r="DA37" s="28"/>
      <c r="DB37" s="28"/>
      <c r="DC37" s="28"/>
      <c r="DD37" s="28"/>
      <c r="DE37" s="28"/>
      <c r="DF37" s="28"/>
      <c r="DG37" s="28"/>
      <c r="DH37" s="28"/>
    </row>
    <row r="38" spans="1:112" s="102" customFormat="1" ht="43.9" thickBot="1">
      <c r="A38" s="202"/>
      <c r="B38" s="50" t="s">
        <v>117</v>
      </c>
      <c r="C38" s="55" t="s">
        <v>118</v>
      </c>
      <c r="D38" s="105" t="s">
        <v>119</v>
      </c>
      <c r="E38" s="96"/>
      <c r="F38" s="96"/>
      <c r="G38" s="96"/>
      <c r="H38" s="97"/>
      <c r="I38" s="98"/>
      <c r="J38" s="99"/>
      <c r="K38" s="99" t="str">
        <f>IF((AND(J38=1)), "Fully Mapped", "Not/ Partially Mapped")</f>
        <v>Not/ Partially Mapped</v>
      </c>
      <c r="L38" s="209"/>
      <c r="M38" s="100"/>
      <c r="N38" s="100"/>
      <c r="O38" s="100"/>
      <c r="P38" s="98"/>
      <c r="Q38" s="130"/>
      <c r="R38" s="28"/>
      <c r="S38" s="28"/>
      <c r="T38" s="28"/>
      <c r="U38" s="28"/>
      <c r="V38" s="28"/>
      <c r="W38" s="28"/>
      <c r="X38" s="28"/>
      <c r="Y38" s="28"/>
      <c r="Z38" s="28"/>
      <c r="AA38" s="28"/>
      <c r="AB38" s="28"/>
      <c r="AC38" s="28"/>
      <c r="AD38" s="28"/>
      <c r="AE38" s="28"/>
      <c r="AF38" s="28"/>
      <c r="AG38" s="28"/>
      <c r="AH38" s="28"/>
      <c r="AI38" s="28"/>
      <c r="AJ38" s="28"/>
      <c r="AK38" s="28"/>
      <c r="AL38" s="28"/>
      <c r="AM38" s="28"/>
      <c r="AN38" s="28"/>
      <c r="AO38" s="28"/>
      <c r="AP38" s="28"/>
      <c r="AQ38" s="28"/>
      <c r="AR38" s="28"/>
      <c r="AS38" s="28"/>
      <c r="AT38" s="28"/>
      <c r="AU38" s="28"/>
      <c r="AV38" s="28"/>
      <c r="AW38" s="28"/>
      <c r="AX38" s="28"/>
      <c r="AY38" s="28"/>
      <c r="AZ38" s="28"/>
      <c r="BA38" s="28"/>
      <c r="BB38" s="28"/>
      <c r="BC38" s="28"/>
      <c r="BD38" s="28"/>
      <c r="BE38" s="28"/>
      <c r="BF38" s="28"/>
      <c r="BG38" s="28"/>
      <c r="BH38" s="28"/>
      <c r="BI38" s="28"/>
      <c r="BJ38" s="28"/>
      <c r="BK38" s="28"/>
      <c r="BL38" s="28"/>
      <c r="BM38" s="28"/>
      <c r="BN38" s="28"/>
      <c r="BO38" s="28"/>
      <c r="BP38" s="28"/>
      <c r="BQ38" s="28"/>
      <c r="BR38" s="28"/>
      <c r="BS38" s="28"/>
      <c r="BT38" s="28"/>
      <c r="BU38" s="28"/>
      <c r="BV38" s="28"/>
      <c r="BW38" s="28"/>
      <c r="BX38" s="28"/>
      <c r="BY38" s="28"/>
      <c r="BZ38" s="28"/>
      <c r="CA38" s="28"/>
      <c r="CB38" s="28"/>
      <c r="CC38" s="28"/>
      <c r="CD38" s="28"/>
      <c r="CE38" s="28"/>
      <c r="CF38" s="28"/>
      <c r="CG38" s="28"/>
      <c r="CH38" s="28"/>
      <c r="CI38" s="28"/>
      <c r="CJ38" s="28"/>
      <c r="CK38" s="28"/>
      <c r="CL38" s="28"/>
      <c r="CM38" s="28"/>
      <c r="CN38" s="28"/>
      <c r="CO38" s="28"/>
      <c r="CP38" s="28"/>
      <c r="CQ38" s="28"/>
      <c r="CR38" s="28"/>
      <c r="CS38" s="28"/>
      <c r="CT38" s="28"/>
      <c r="CU38" s="28"/>
      <c r="CV38" s="28"/>
      <c r="CW38" s="28"/>
      <c r="CX38" s="28"/>
      <c r="CY38" s="28"/>
      <c r="CZ38" s="28"/>
      <c r="DA38" s="28"/>
      <c r="DB38" s="28"/>
      <c r="DC38" s="28"/>
      <c r="DD38" s="28"/>
      <c r="DE38" s="28"/>
      <c r="DF38" s="28"/>
      <c r="DG38" s="28"/>
      <c r="DH38" s="28"/>
    </row>
    <row r="39" spans="1:112" s="115" customFormat="1" thickBot="1">
      <c r="A39" s="202"/>
      <c r="B39" s="46" t="s">
        <v>43</v>
      </c>
      <c r="C39" s="56" t="s">
        <v>57</v>
      </c>
      <c r="D39" s="53" t="s">
        <v>58</v>
      </c>
      <c r="E39" s="107"/>
      <c r="F39" s="107"/>
      <c r="G39" s="107"/>
      <c r="H39" s="108"/>
      <c r="I39" s="109"/>
      <c r="J39" s="110"/>
      <c r="K39" s="111"/>
      <c r="L39" s="112"/>
      <c r="M39" s="112"/>
      <c r="N39" s="112"/>
      <c r="O39" s="113"/>
      <c r="P39" s="109"/>
      <c r="Q39" s="127"/>
      <c r="R39" s="28"/>
      <c r="S39" s="28"/>
      <c r="T39" s="28"/>
      <c r="U39" s="28"/>
      <c r="V39" s="28"/>
      <c r="W39" s="28"/>
      <c r="X39" s="28"/>
      <c r="Y39" s="28"/>
      <c r="Z39" s="28"/>
      <c r="AA39" s="28"/>
      <c r="AB39" s="28"/>
      <c r="AC39" s="28"/>
      <c r="AD39" s="28"/>
      <c r="AE39" s="28"/>
      <c r="AF39" s="28"/>
      <c r="AG39" s="28"/>
      <c r="AH39" s="28"/>
      <c r="AI39" s="28"/>
      <c r="AJ39" s="28"/>
      <c r="AK39" s="28"/>
      <c r="AL39" s="28"/>
      <c r="AM39" s="28"/>
      <c r="AN39" s="28"/>
      <c r="AO39" s="28"/>
      <c r="AP39" s="28"/>
      <c r="AQ39" s="28"/>
      <c r="AR39" s="28"/>
      <c r="AS39" s="28"/>
      <c r="AT39" s="28"/>
      <c r="AU39" s="28"/>
      <c r="AV39" s="28"/>
      <c r="AW39" s="28"/>
      <c r="AX39" s="28"/>
      <c r="AY39" s="28"/>
      <c r="AZ39" s="28"/>
      <c r="BA39" s="28"/>
      <c r="BB39" s="28"/>
      <c r="BC39" s="28"/>
      <c r="BD39" s="28"/>
      <c r="BE39" s="28"/>
      <c r="BF39" s="28"/>
      <c r="BG39" s="28"/>
      <c r="BH39" s="28"/>
      <c r="BI39" s="28"/>
      <c r="BJ39" s="28"/>
      <c r="BK39" s="28"/>
      <c r="BL39" s="28"/>
      <c r="BM39" s="28"/>
      <c r="BN39" s="28"/>
      <c r="BO39" s="28"/>
      <c r="BP39" s="28"/>
      <c r="BQ39" s="28"/>
      <c r="BR39" s="28"/>
      <c r="BS39" s="28"/>
      <c r="BT39" s="28"/>
      <c r="BU39" s="28"/>
      <c r="BV39" s="28"/>
      <c r="BW39" s="28"/>
      <c r="BX39" s="28"/>
      <c r="BY39" s="28"/>
      <c r="BZ39" s="28"/>
      <c r="CA39" s="28"/>
      <c r="CB39" s="28"/>
      <c r="CC39" s="28"/>
      <c r="CD39" s="28"/>
      <c r="CE39" s="28"/>
      <c r="CF39" s="28"/>
      <c r="CG39" s="28"/>
      <c r="CH39" s="28"/>
      <c r="CI39" s="28"/>
      <c r="CJ39" s="28"/>
      <c r="CK39" s="28"/>
      <c r="CL39" s="28"/>
      <c r="CM39" s="28"/>
      <c r="CN39" s="28"/>
      <c r="CO39" s="28"/>
      <c r="CP39" s="28"/>
      <c r="CQ39" s="28"/>
      <c r="CR39" s="28"/>
      <c r="CS39" s="28"/>
      <c r="CT39" s="28"/>
      <c r="CU39" s="28"/>
      <c r="CV39" s="28"/>
      <c r="CW39" s="28"/>
      <c r="CX39" s="28"/>
      <c r="CY39" s="28"/>
      <c r="CZ39" s="28"/>
      <c r="DA39" s="28"/>
      <c r="DB39" s="28"/>
      <c r="DC39" s="28"/>
      <c r="DD39" s="28"/>
      <c r="DE39" s="28"/>
      <c r="DF39" s="28"/>
      <c r="DG39" s="28"/>
      <c r="DH39" s="28"/>
    </row>
    <row r="40" spans="1:112" s="102" customFormat="1" ht="43.9" thickBot="1">
      <c r="A40" s="202"/>
      <c r="B40" s="50" t="s">
        <v>120</v>
      </c>
      <c r="C40" s="55" t="s">
        <v>95</v>
      </c>
      <c r="D40" s="105" t="s">
        <v>121</v>
      </c>
      <c r="E40" s="96"/>
      <c r="F40" s="96"/>
      <c r="G40" s="96"/>
      <c r="H40" s="97"/>
      <c r="I40" s="98"/>
      <c r="J40" s="99"/>
      <c r="K40" s="99" t="str">
        <f t="shared" ref="K40:K41" si="0">IF((AND(J40=1)), "Fully Mapped", "Not/ Partially Mapped")</f>
        <v>Not/ Partially Mapped</v>
      </c>
      <c r="L40" s="209">
        <f>SUM('Workings out'!G5:G6)</f>
        <v>0</v>
      </c>
      <c r="M40" s="100"/>
      <c r="N40" s="100"/>
      <c r="O40" s="100"/>
      <c r="P40" s="98"/>
      <c r="Q40" s="101"/>
      <c r="R40" s="28"/>
      <c r="S40" s="28"/>
      <c r="T40" s="28"/>
      <c r="U40" s="28"/>
      <c r="V40" s="28"/>
      <c r="W40" s="28"/>
      <c r="X40" s="28"/>
      <c r="Y40" s="28"/>
      <c r="Z40" s="28"/>
      <c r="AA40" s="28"/>
      <c r="AB40" s="28"/>
      <c r="AC40" s="28"/>
      <c r="AD40" s="28"/>
      <c r="AE40" s="28"/>
      <c r="AF40" s="28"/>
      <c r="AG40" s="28"/>
      <c r="AH40" s="28"/>
      <c r="AI40" s="28"/>
      <c r="AJ40" s="28"/>
      <c r="AK40" s="28"/>
      <c r="AL40" s="28"/>
      <c r="AM40" s="28"/>
      <c r="AN40" s="28"/>
      <c r="AO40" s="28"/>
      <c r="AP40" s="28"/>
      <c r="AQ40" s="28"/>
      <c r="AR40" s="28"/>
      <c r="AS40" s="28"/>
      <c r="AT40" s="28"/>
      <c r="AU40" s="28"/>
      <c r="AV40" s="28"/>
      <c r="AW40" s="28"/>
      <c r="AX40" s="28"/>
      <c r="AY40" s="28"/>
      <c r="AZ40" s="28"/>
      <c r="BA40" s="28"/>
      <c r="BB40" s="28"/>
      <c r="BC40" s="28"/>
      <c r="BD40" s="28"/>
      <c r="BE40" s="28"/>
      <c r="BF40" s="28"/>
      <c r="BG40" s="28"/>
      <c r="BH40" s="28"/>
      <c r="BI40" s="28"/>
      <c r="BJ40" s="28"/>
      <c r="BK40" s="28"/>
      <c r="BL40" s="28"/>
      <c r="BM40" s="28"/>
      <c r="BN40" s="28"/>
      <c r="BO40" s="28"/>
      <c r="BP40" s="28"/>
      <c r="BQ40" s="28"/>
      <c r="BR40" s="28"/>
      <c r="BS40" s="28"/>
      <c r="BT40" s="28"/>
      <c r="BU40" s="28"/>
      <c r="BV40" s="28"/>
      <c r="BW40" s="28"/>
      <c r="BX40" s="28"/>
      <c r="BY40" s="28"/>
      <c r="BZ40" s="28"/>
      <c r="CA40" s="28"/>
      <c r="CB40" s="28"/>
      <c r="CC40" s="28"/>
      <c r="CD40" s="28"/>
      <c r="CE40" s="28"/>
      <c r="CF40" s="28"/>
      <c r="CG40" s="28"/>
      <c r="CH40" s="28"/>
      <c r="CI40" s="28"/>
      <c r="CJ40" s="28"/>
      <c r="CK40" s="28"/>
      <c r="CL40" s="28"/>
      <c r="CM40" s="28"/>
      <c r="CN40" s="28"/>
      <c r="CO40" s="28"/>
      <c r="CP40" s="28"/>
      <c r="CQ40" s="28"/>
      <c r="CR40" s="28"/>
      <c r="CS40" s="28"/>
      <c r="CT40" s="28"/>
      <c r="CU40" s="28"/>
      <c r="CV40" s="28"/>
      <c r="CW40" s="28"/>
      <c r="CX40" s="28"/>
      <c r="CY40" s="28"/>
      <c r="CZ40" s="28"/>
      <c r="DA40" s="28"/>
      <c r="DB40" s="28"/>
      <c r="DC40" s="28"/>
      <c r="DD40" s="28"/>
      <c r="DE40" s="28"/>
      <c r="DF40" s="28"/>
      <c r="DG40" s="28"/>
      <c r="DH40" s="28"/>
    </row>
    <row r="41" spans="1:112" s="102" customFormat="1" ht="43.9" thickBot="1">
      <c r="A41" s="202"/>
      <c r="B41" s="50" t="s">
        <v>122</v>
      </c>
      <c r="C41" s="55" t="s">
        <v>109</v>
      </c>
      <c r="D41" s="105" t="s">
        <v>123</v>
      </c>
      <c r="E41" s="96"/>
      <c r="F41" s="96"/>
      <c r="G41" s="96"/>
      <c r="H41" s="97"/>
      <c r="I41" s="98"/>
      <c r="J41" s="99"/>
      <c r="K41" s="99" t="str">
        <f t="shared" si="0"/>
        <v>Not/ Partially Mapped</v>
      </c>
      <c r="L41" s="209"/>
      <c r="M41" s="100"/>
      <c r="N41" s="100"/>
      <c r="O41" s="100"/>
      <c r="P41" s="98"/>
      <c r="Q41" s="101"/>
      <c r="R41" s="28"/>
      <c r="S41" s="28"/>
      <c r="T41" s="28"/>
      <c r="U41" s="28"/>
      <c r="V41" s="28"/>
      <c r="W41" s="28"/>
      <c r="X41" s="28"/>
      <c r="Y41" s="28"/>
      <c r="Z41" s="28"/>
      <c r="AA41" s="28"/>
      <c r="AB41" s="28"/>
      <c r="AC41" s="28"/>
      <c r="AD41" s="28"/>
      <c r="AE41" s="28"/>
      <c r="AF41" s="28"/>
      <c r="AG41" s="28"/>
      <c r="AH41" s="28"/>
      <c r="AI41" s="28"/>
      <c r="AJ41" s="28"/>
      <c r="AK41" s="28"/>
      <c r="AL41" s="28"/>
      <c r="AM41" s="28"/>
      <c r="AN41" s="28"/>
      <c r="AO41" s="28"/>
      <c r="AP41" s="28"/>
      <c r="AQ41" s="28"/>
      <c r="AR41" s="28"/>
      <c r="AS41" s="28"/>
      <c r="AT41" s="28"/>
      <c r="AU41" s="28"/>
      <c r="AV41" s="28"/>
      <c r="AW41" s="28"/>
      <c r="AX41" s="28"/>
      <c r="AY41" s="28"/>
      <c r="AZ41" s="28"/>
      <c r="BA41" s="28"/>
      <c r="BB41" s="28"/>
      <c r="BC41" s="28"/>
      <c r="BD41" s="28"/>
      <c r="BE41" s="28"/>
      <c r="BF41" s="28"/>
      <c r="BG41" s="28"/>
      <c r="BH41" s="28"/>
      <c r="BI41" s="28"/>
      <c r="BJ41" s="28"/>
      <c r="BK41" s="28"/>
      <c r="BL41" s="28"/>
      <c r="BM41" s="28"/>
      <c r="BN41" s="28"/>
      <c r="BO41" s="28"/>
      <c r="BP41" s="28"/>
      <c r="BQ41" s="28"/>
      <c r="BR41" s="28"/>
      <c r="BS41" s="28"/>
      <c r="BT41" s="28"/>
      <c r="BU41" s="28"/>
      <c r="BV41" s="28"/>
      <c r="BW41" s="28"/>
      <c r="BX41" s="28"/>
      <c r="BY41" s="28"/>
      <c r="BZ41" s="28"/>
      <c r="CA41" s="28"/>
      <c r="CB41" s="28"/>
      <c r="CC41" s="28"/>
      <c r="CD41" s="28"/>
      <c r="CE41" s="28"/>
      <c r="CF41" s="28"/>
      <c r="CG41" s="28"/>
      <c r="CH41" s="28"/>
      <c r="CI41" s="28"/>
      <c r="CJ41" s="28"/>
      <c r="CK41" s="28"/>
      <c r="CL41" s="28"/>
      <c r="CM41" s="28"/>
      <c r="CN41" s="28"/>
      <c r="CO41" s="28"/>
      <c r="CP41" s="28"/>
      <c r="CQ41" s="28"/>
      <c r="CR41" s="28"/>
      <c r="CS41" s="28"/>
      <c r="CT41" s="28"/>
      <c r="CU41" s="28"/>
      <c r="CV41" s="28"/>
      <c r="CW41" s="28"/>
      <c r="CX41" s="28"/>
      <c r="CY41" s="28"/>
      <c r="CZ41" s="28"/>
      <c r="DA41" s="28"/>
      <c r="DB41" s="28"/>
      <c r="DC41" s="28"/>
      <c r="DD41" s="28"/>
      <c r="DE41" s="28"/>
      <c r="DF41" s="28"/>
      <c r="DG41" s="28"/>
      <c r="DH41" s="28"/>
    </row>
    <row r="42" spans="1:112" s="115" customFormat="1" thickBot="1">
      <c r="A42" s="202" t="s">
        <v>124</v>
      </c>
      <c r="B42" s="46" t="s">
        <v>43</v>
      </c>
      <c r="C42" s="56" t="s">
        <v>69</v>
      </c>
      <c r="D42" s="53" t="s">
        <v>45</v>
      </c>
      <c r="E42" s="107"/>
      <c r="F42" s="107"/>
      <c r="G42" s="107"/>
      <c r="H42" s="108"/>
      <c r="I42" s="109"/>
      <c r="J42" s="110"/>
      <c r="K42" s="111"/>
      <c r="L42" s="111"/>
      <c r="M42" s="112"/>
      <c r="N42" s="112"/>
      <c r="O42" s="113"/>
      <c r="P42" s="109"/>
      <c r="Q42" s="127"/>
      <c r="R42" s="28"/>
      <c r="S42" s="28"/>
      <c r="T42" s="28"/>
      <c r="U42" s="28"/>
      <c r="V42" s="28"/>
      <c r="W42" s="28"/>
      <c r="X42" s="28"/>
      <c r="Y42" s="28"/>
      <c r="Z42" s="28"/>
      <c r="AA42" s="28"/>
      <c r="AB42" s="28"/>
      <c r="AC42" s="28"/>
      <c r="AD42" s="28"/>
      <c r="AE42" s="28"/>
      <c r="AF42" s="28"/>
      <c r="AG42" s="28"/>
      <c r="AH42" s="28"/>
      <c r="AI42" s="28"/>
      <c r="AJ42" s="28"/>
      <c r="AK42" s="28"/>
      <c r="AL42" s="28"/>
      <c r="AM42" s="28"/>
      <c r="AN42" s="28"/>
      <c r="AO42" s="28"/>
      <c r="AP42" s="28"/>
      <c r="AQ42" s="28"/>
      <c r="AR42" s="28"/>
      <c r="AS42" s="28"/>
      <c r="AT42" s="28"/>
      <c r="AU42" s="28"/>
      <c r="AV42" s="28"/>
      <c r="AW42" s="28"/>
      <c r="AX42" s="28"/>
      <c r="AY42" s="28"/>
      <c r="AZ42" s="28"/>
      <c r="BA42" s="28"/>
      <c r="BB42" s="28"/>
      <c r="BC42" s="28"/>
      <c r="BD42" s="28"/>
      <c r="BE42" s="28"/>
      <c r="BF42" s="28"/>
      <c r="BG42" s="28"/>
      <c r="BH42" s="28"/>
      <c r="BI42" s="28"/>
      <c r="BJ42" s="28"/>
      <c r="BK42" s="28"/>
      <c r="BL42" s="28"/>
      <c r="BM42" s="28"/>
      <c r="BN42" s="28"/>
      <c r="BO42" s="28"/>
      <c r="BP42" s="28"/>
      <c r="BQ42" s="28"/>
      <c r="BR42" s="28"/>
      <c r="BS42" s="28"/>
      <c r="BT42" s="28"/>
      <c r="BU42" s="28"/>
      <c r="BV42" s="28"/>
      <c r="BW42" s="28"/>
      <c r="BX42" s="28"/>
      <c r="BY42" s="28"/>
      <c r="BZ42" s="28"/>
      <c r="CA42" s="28"/>
      <c r="CB42" s="28"/>
      <c r="CC42" s="28"/>
      <c r="CD42" s="28"/>
      <c r="CE42" s="28"/>
      <c r="CF42" s="28"/>
      <c r="CG42" s="28"/>
      <c r="CH42" s="28"/>
      <c r="CI42" s="28"/>
      <c r="CJ42" s="28"/>
      <c r="CK42" s="28"/>
      <c r="CL42" s="28"/>
      <c r="CM42" s="28"/>
      <c r="CN42" s="28"/>
      <c r="CO42" s="28"/>
      <c r="CP42" s="28"/>
      <c r="CQ42" s="28"/>
      <c r="CR42" s="28"/>
      <c r="CS42" s="28"/>
      <c r="CT42" s="28"/>
      <c r="CU42" s="28"/>
      <c r="CV42" s="28"/>
      <c r="CW42" s="28"/>
      <c r="CX42" s="28"/>
      <c r="CY42" s="28"/>
      <c r="CZ42" s="28"/>
      <c r="DA42" s="28"/>
      <c r="DB42" s="28"/>
      <c r="DC42" s="28"/>
      <c r="DD42" s="28"/>
      <c r="DE42" s="28"/>
      <c r="DF42" s="28"/>
      <c r="DG42" s="28"/>
      <c r="DH42" s="28"/>
    </row>
    <row r="43" spans="1:112" s="102" customFormat="1" ht="43.9" thickBot="1">
      <c r="A43" s="202"/>
      <c r="B43" s="208" t="s">
        <v>125</v>
      </c>
      <c r="C43" s="207" t="s">
        <v>126</v>
      </c>
      <c r="D43" s="138" t="s">
        <v>127</v>
      </c>
      <c r="E43" s="117"/>
      <c r="F43" s="117"/>
      <c r="G43" s="117"/>
      <c r="H43" s="118"/>
      <c r="I43" s="98"/>
      <c r="J43" s="119"/>
      <c r="K43" s="209" t="str" cm="1">
        <f t="array" ref="K43">IF((AND(J43:J50=1)), "Fully Mapped", "Not/ Partially Mapped")</f>
        <v>Not/ Partially Mapped</v>
      </c>
      <c r="L43" s="209">
        <f>SUM('Workings out'!H5:H26)</f>
        <v>0</v>
      </c>
      <c r="M43" s="120"/>
      <c r="N43" s="120"/>
      <c r="O43" s="120"/>
      <c r="P43" s="98"/>
      <c r="Q43" s="128"/>
      <c r="R43" s="28"/>
      <c r="S43" s="28"/>
      <c r="T43" s="28"/>
      <c r="U43" s="28"/>
      <c r="V43" s="28"/>
      <c r="W43" s="28"/>
      <c r="X43" s="28"/>
      <c r="Y43" s="28"/>
      <c r="Z43" s="28"/>
      <c r="AA43" s="28"/>
      <c r="AB43" s="28"/>
      <c r="AC43" s="28"/>
      <c r="AD43" s="28"/>
      <c r="AE43" s="28"/>
      <c r="AF43" s="28"/>
      <c r="AG43" s="28"/>
      <c r="AH43" s="28"/>
      <c r="AI43" s="28"/>
      <c r="AJ43" s="28"/>
      <c r="AK43" s="28"/>
      <c r="AL43" s="28"/>
      <c r="AM43" s="28"/>
      <c r="AN43" s="28"/>
      <c r="AO43" s="28"/>
      <c r="AP43" s="28"/>
      <c r="AQ43" s="28"/>
      <c r="AR43" s="28"/>
      <c r="AS43" s="28"/>
      <c r="AT43" s="28"/>
      <c r="AU43" s="28"/>
      <c r="AV43" s="28"/>
      <c r="AW43" s="28"/>
      <c r="AX43" s="28"/>
      <c r="AY43" s="28"/>
      <c r="AZ43" s="28"/>
      <c r="BA43" s="28"/>
      <c r="BB43" s="28"/>
      <c r="BC43" s="28"/>
      <c r="BD43" s="28"/>
      <c r="BE43" s="28"/>
      <c r="BF43" s="28"/>
      <c r="BG43" s="28"/>
      <c r="BH43" s="28"/>
      <c r="BI43" s="28"/>
      <c r="BJ43" s="28"/>
      <c r="BK43" s="28"/>
      <c r="BL43" s="28"/>
      <c r="BM43" s="28"/>
      <c r="BN43" s="28"/>
      <c r="BO43" s="28"/>
      <c r="BP43" s="28"/>
      <c r="BQ43" s="28"/>
      <c r="BR43" s="28"/>
      <c r="BS43" s="28"/>
      <c r="BT43" s="28"/>
      <c r="BU43" s="28"/>
      <c r="BV43" s="28"/>
      <c r="BW43" s="28"/>
      <c r="BX43" s="28"/>
      <c r="BY43" s="28"/>
      <c r="BZ43" s="28"/>
      <c r="CA43" s="28"/>
      <c r="CB43" s="28"/>
      <c r="CC43" s="28"/>
      <c r="CD43" s="28"/>
      <c r="CE43" s="28"/>
      <c r="CF43" s="28"/>
      <c r="CG43" s="28"/>
      <c r="CH43" s="28"/>
      <c r="CI43" s="28"/>
      <c r="CJ43" s="28"/>
      <c r="CK43" s="28"/>
      <c r="CL43" s="28"/>
      <c r="CM43" s="28"/>
      <c r="CN43" s="28"/>
      <c r="CO43" s="28"/>
      <c r="CP43" s="28"/>
      <c r="CQ43" s="28"/>
      <c r="CR43" s="28"/>
      <c r="CS43" s="28"/>
      <c r="CT43" s="28"/>
      <c r="CU43" s="28"/>
      <c r="CV43" s="28"/>
      <c r="CW43" s="28"/>
      <c r="CX43" s="28"/>
      <c r="CY43" s="28"/>
      <c r="CZ43" s="28"/>
      <c r="DA43" s="28"/>
      <c r="DB43" s="28"/>
      <c r="DC43" s="28"/>
      <c r="DD43" s="28"/>
      <c r="DE43" s="28"/>
      <c r="DF43" s="28"/>
      <c r="DG43" s="28"/>
      <c r="DH43" s="28"/>
    </row>
    <row r="44" spans="1:112" thickBot="1">
      <c r="A44" s="202"/>
      <c r="B44" s="203"/>
      <c r="C44" s="205"/>
      <c r="D44" s="139" t="s">
        <v>128</v>
      </c>
      <c r="E44" s="133"/>
      <c r="F44" s="133"/>
      <c r="G44" s="133"/>
      <c r="H44" s="134"/>
      <c r="I44" s="98"/>
      <c r="J44" s="135"/>
      <c r="K44" s="209"/>
      <c r="L44" s="209"/>
      <c r="M44" s="136"/>
      <c r="N44" s="136"/>
      <c r="O44" s="136"/>
      <c r="P44" s="98"/>
      <c r="Q44" s="137"/>
    </row>
    <row r="45" spans="1:112" ht="65.45" thickBot="1">
      <c r="A45" s="202"/>
      <c r="B45" s="203"/>
      <c r="C45" s="205"/>
      <c r="D45" s="139" t="s">
        <v>129</v>
      </c>
      <c r="E45" s="133"/>
      <c r="F45" s="133"/>
      <c r="G45" s="133"/>
      <c r="H45" s="134"/>
      <c r="I45" s="98"/>
      <c r="J45" s="135"/>
      <c r="K45" s="209"/>
      <c r="L45" s="209"/>
      <c r="M45" s="136"/>
      <c r="N45" s="136"/>
      <c r="O45" s="136"/>
      <c r="P45" s="98"/>
      <c r="Q45" s="137"/>
    </row>
    <row r="46" spans="1:112" thickBot="1">
      <c r="A46" s="202"/>
      <c r="B46" s="203"/>
      <c r="C46" s="205"/>
      <c r="D46" s="139" t="s">
        <v>130</v>
      </c>
      <c r="E46" s="133"/>
      <c r="F46" s="133"/>
      <c r="G46" s="133"/>
      <c r="H46" s="134"/>
      <c r="I46" s="98"/>
      <c r="J46" s="135"/>
      <c r="K46" s="209"/>
      <c r="L46" s="209"/>
      <c r="M46" s="136"/>
      <c r="N46" s="136"/>
      <c r="O46" s="136"/>
      <c r="P46" s="98"/>
      <c r="Q46" s="137"/>
    </row>
    <row r="47" spans="1:112" thickBot="1">
      <c r="A47" s="202"/>
      <c r="B47" s="203"/>
      <c r="C47" s="205"/>
      <c r="D47" s="139" t="s">
        <v>131</v>
      </c>
      <c r="E47" s="133"/>
      <c r="F47" s="133"/>
      <c r="G47" s="133"/>
      <c r="H47" s="134"/>
      <c r="I47" s="98"/>
      <c r="J47" s="135"/>
      <c r="K47" s="209"/>
      <c r="L47" s="209"/>
      <c r="M47" s="136"/>
      <c r="N47" s="136"/>
      <c r="O47" s="136"/>
      <c r="P47" s="98"/>
      <c r="Q47" s="137"/>
    </row>
    <row r="48" spans="1:112" thickBot="1">
      <c r="A48" s="202"/>
      <c r="B48" s="203"/>
      <c r="C48" s="205"/>
      <c r="D48" s="140" t="s">
        <v>132</v>
      </c>
      <c r="E48" s="133"/>
      <c r="F48" s="133"/>
      <c r="G48" s="133"/>
      <c r="H48" s="134"/>
      <c r="I48" s="98"/>
      <c r="J48" s="135"/>
      <c r="K48" s="209"/>
      <c r="L48" s="209"/>
      <c r="M48" s="136"/>
      <c r="N48" s="136"/>
      <c r="O48" s="136"/>
      <c r="P48" s="98"/>
      <c r="Q48" s="137"/>
    </row>
    <row r="49" spans="1:112" ht="43.9" thickBot="1">
      <c r="A49" s="202"/>
      <c r="B49" s="203"/>
      <c r="C49" s="205"/>
      <c r="D49" s="139" t="s">
        <v>133</v>
      </c>
      <c r="E49" s="133"/>
      <c r="F49" s="133"/>
      <c r="G49" s="133"/>
      <c r="H49" s="134"/>
      <c r="I49" s="98"/>
      <c r="J49" s="135"/>
      <c r="K49" s="209"/>
      <c r="L49" s="209"/>
      <c r="M49" s="136"/>
      <c r="N49" s="136"/>
      <c r="O49" s="136"/>
      <c r="P49" s="98"/>
      <c r="Q49" s="137"/>
    </row>
    <row r="50" spans="1:112" ht="43.9" thickBot="1">
      <c r="A50" s="202"/>
      <c r="B50" s="212"/>
      <c r="C50" s="211"/>
      <c r="D50" s="140" t="s">
        <v>134</v>
      </c>
      <c r="E50" s="104"/>
      <c r="F50" s="104"/>
      <c r="G50" s="104"/>
      <c r="H50" s="123"/>
      <c r="I50" s="98"/>
      <c r="J50" s="124"/>
      <c r="K50" s="209"/>
      <c r="L50" s="209"/>
      <c r="M50" s="125"/>
      <c r="N50" s="125"/>
      <c r="O50" s="125"/>
      <c r="P50" s="98"/>
      <c r="Q50" s="129"/>
    </row>
    <row r="51" spans="1:112" s="102" customFormat="1" ht="43.9" thickBot="1">
      <c r="A51" s="202"/>
      <c r="B51" s="208" t="s">
        <v>135</v>
      </c>
      <c r="C51" s="207" t="s">
        <v>136</v>
      </c>
      <c r="D51" s="138" t="s">
        <v>137</v>
      </c>
      <c r="E51" s="117"/>
      <c r="F51" s="117"/>
      <c r="G51" s="117"/>
      <c r="H51" s="118"/>
      <c r="I51" s="98"/>
      <c r="J51" s="119"/>
      <c r="K51" s="209" t="str" cm="1">
        <f t="array" ref="K51">IF((AND(J51:J56=1)), "Fully Mapped", "Not/ Partially Mapped")</f>
        <v>Not/ Partially Mapped</v>
      </c>
      <c r="L51" s="209"/>
      <c r="M51" s="120"/>
      <c r="N51" s="120"/>
      <c r="O51" s="120"/>
      <c r="P51" s="98"/>
      <c r="Q51" s="121"/>
      <c r="R51" s="28"/>
      <c r="S51" s="28"/>
      <c r="T51" s="28"/>
      <c r="U51" s="28"/>
      <c r="V51" s="28"/>
      <c r="W51" s="28"/>
      <c r="X51" s="28"/>
      <c r="Y51" s="28"/>
      <c r="Z51" s="28"/>
      <c r="AA51" s="28"/>
      <c r="AB51" s="28"/>
      <c r="AC51" s="28"/>
      <c r="AD51" s="28"/>
      <c r="AE51" s="28"/>
      <c r="AF51" s="28"/>
      <c r="AG51" s="28"/>
      <c r="AH51" s="28"/>
      <c r="AI51" s="28"/>
      <c r="AJ51" s="28"/>
      <c r="AK51" s="28"/>
      <c r="AL51" s="28"/>
      <c r="AM51" s="28"/>
      <c r="AN51" s="28"/>
      <c r="AO51" s="28"/>
      <c r="AP51" s="28"/>
      <c r="AQ51" s="28"/>
      <c r="AR51" s="28"/>
      <c r="AS51" s="28"/>
      <c r="AT51" s="28"/>
      <c r="AU51" s="28"/>
      <c r="AV51" s="28"/>
      <c r="AW51" s="28"/>
      <c r="AX51" s="28"/>
      <c r="AY51" s="28"/>
      <c r="AZ51" s="28"/>
      <c r="BA51" s="28"/>
      <c r="BB51" s="28"/>
      <c r="BC51" s="28"/>
      <c r="BD51" s="28"/>
      <c r="BE51" s="28"/>
      <c r="BF51" s="28"/>
      <c r="BG51" s="28"/>
      <c r="BH51" s="28"/>
      <c r="BI51" s="28"/>
      <c r="BJ51" s="28"/>
      <c r="BK51" s="28"/>
      <c r="BL51" s="28"/>
      <c r="BM51" s="28"/>
      <c r="BN51" s="28"/>
      <c r="BO51" s="28"/>
      <c r="BP51" s="28"/>
      <c r="BQ51" s="28"/>
      <c r="BR51" s="28"/>
      <c r="BS51" s="28"/>
      <c r="BT51" s="28"/>
      <c r="BU51" s="28"/>
      <c r="BV51" s="28"/>
      <c r="BW51" s="28"/>
      <c r="BX51" s="28"/>
      <c r="BY51" s="28"/>
      <c r="BZ51" s="28"/>
      <c r="CA51" s="28"/>
      <c r="CB51" s="28"/>
      <c r="CC51" s="28"/>
      <c r="CD51" s="28"/>
      <c r="CE51" s="28"/>
      <c r="CF51" s="28"/>
      <c r="CG51" s="28"/>
      <c r="CH51" s="28"/>
      <c r="CI51" s="28"/>
      <c r="CJ51" s="28"/>
      <c r="CK51" s="28"/>
      <c r="CL51" s="28"/>
      <c r="CM51" s="28"/>
      <c r="CN51" s="28"/>
      <c r="CO51" s="28"/>
      <c r="CP51" s="28"/>
      <c r="CQ51" s="28"/>
      <c r="CR51" s="28"/>
      <c r="CS51" s="28"/>
      <c r="CT51" s="28"/>
      <c r="CU51" s="28"/>
      <c r="CV51" s="28"/>
      <c r="CW51" s="28"/>
      <c r="CX51" s="28"/>
      <c r="CY51" s="28"/>
      <c r="CZ51" s="28"/>
      <c r="DA51" s="28"/>
      <c r="DB51" s="28"/>
      <c r="DC51" s="28"/>
      <c r="DD51" s="28"/>
      <c r="DE51" s="28"/>
      <c r="DF51" s="28"/>
      <c r="DG51" s="28"/>
      <c r="DH51" s="28"/>
    </row>
    <row r="52" spans="1:112" ht="43.9" thickBot="1">
      <c r="A52" s="202"/>
      <c r="B52" s="203"/>
      <c r="C52" s="205"/>
      <c r="D52" s="139" t="s">
        <v>138</v>
      </c>
      <c r="E52" s="133"/>
      <c r="F52" s="133"/>
      <c r="G52" s="133"/>
      <c r="H52" s="134"/>
      <c r="I52" s="98"/>
      <c r="J52" s="135"/>
      <c r="K52" s="209"/>
      <c r="L52" s="209"/>
      <c r="M52" s="136"/>
      <c r="N52" s="136"/>
      <c r="O52" s="136"/>
      <c r="P52" s="98"/>
      <c r="Q52" s="141"/>
    </row>
    <row r="53" spans="1:112" thickBot="1">
      <c r="A53" s="202"/>
      <c r="B53" s="203"/>
      <c r="C53" s="205"/>
      <c r="D53" s="139" t="s">
        <v>139</v>
      </c>
      <c r="E53" s="133"/>
      <c r="F53" s="133"/>
      <c r="G53" s="133"/>
      <c r="H53" s="134"/>
      <c r="I53" s="98"/>
      <c r="J53" s="135"/>
      <c r="K53" s="209"/>
      <c r="L53" s="209"/>
      <c r="M53" s="136"/>
      <c r="N53" s="136"/>
      <c r="O53" s="136"/>
      <c r="P53" s="98"/>
      <c r="Q53" s="141"/>
    </row>
    <row r="54" spans="1:112" ht="43.9" thickBot="1">
      <c r="A54" s="202"/>
      <c r="B54" s="203"/>
      <c r="C54" s="205"/>
      <c r="D54" s="139" t="s">
        <v>140</v>
      </c>
      <c r="E54" s="133"/>
      <c r="F54" s="133"/>
      <c r="G54" s="133"/>
      <c r="H54" s="134"/>
      <c r="I54" s="98"/>
      <c r="J54" s="135"/>
      <c r="K54" s="209"/>
      <c r="L54" s="209"/>
      <c r="M54" s="136"/>
      <c r="N54" s="136"/>
      <c r="O54" s="136"/>
      <c r="P54" s="98"/>
      <c r="Q54" s="141"/>
    </row>
    <row r="55" spans="1:112" ht="43.9" thickBot="1">
      <c r="A55" s="202"/>
      <c r="B55" s="203"/>
      <c r="C55" s="205"/>
      <c r="D55" s="139" t="s">
        <v>141</v>
      </c>
      <c r="E55" s="133"/>
      <c r="F55" s="133"/>
      <c r="G55" s="133"/>
      <c r="H55" s="134"/>
      <c r="I55" s="98"/>
      <c r="J55" s="135"/>
      <c r="K55" s="209"/>
      <c r="L55" s="209"/>
      <c r="M55" s="136"/>
      <c r="N55" s="136"/>
      <c r="O55" s="136"/>
      <c r="P55" s="98"/>
      <c r="Q55" s="141"/>
    </row>
    <row r="56" spans="1:112" thickBot="1">
      <c r="A56" s="202"/>
      <c r="B56" s="203"/>
      <c r="C56" s="205"/>
      <c r="D56" s="142" t="s">
        <v>142</v>
      </c>
      <c r="E56" s="104"/>
      <c r="F56" s="104"/>
      <c r="G56" s="104"/>
      <c r="H56" s="123"/>
      <c r="I56" s="98"/>
      <c r="J56" s="124"/>
      <c r="K56" s="209"/>
      <c r="L56" s="209"/>
      <c r="M56" s="125"/>
      <c r="N56" s="125"/>
      <c r="O56" s="125"/>
      <c r="P56" s="98"/>
      <c r="Q56" s="126"/>
    </row>
    <row r="57" spans="1:112" ht="151.9" thickBot="1">
      <c r="A57" s="202"/>
      <c r="B57" s="50" t="s">
        <v>143</v>
      </c>
      <c r="C57" s="55" t="s">
        <v>144</v>
      </c>
      <c r="D57" s="105" t="s">
        <v>145</v>
      </c>
      <c r="E57" s="96"/>
      <c r="F57" s="96"/>
      <c r="G57" s="96"/>
      <c r="H57" s="97"/>
      <c r="I57" s="98"/>
      <c r="J57" s="99"/>
      <c r="K57" s="99" t="str">
        <f>IF((AND(J57=1)), "Fully Mapped", "Not/ Partially Mapped")</f>
        <v>Not/ Partially Mapped</v>
      </c>
      <c r="L57" s="209"/>
      <c r="M57" s="100"/>
      <c r="N57" s="100"/>
      <c r="O57" s="100"/>
      <c r="P57" s="98"/>
      <c r="Q57" s="101"/>
    </row>
    <row r="58" spans="1:112" ht="367.9" thickBot="1">
      <c r="A58" s="202"/>
      <c r="B58" s="208" t="s">
        <v>146</v>
      </c>
      <c r="C58" s="207" t="s">
        <v>147</v>
      </c>
      <c r="D58" s="131" t="s">
        <v>148</v>
      </c>
      <c r="E58" s="117"/>
      <c r="F58" s="117"/>
      <c r="G58" s="117"/>
      <c r="H58" s="118"/>
      <c r="I58" s="98"/>
      <c r="J58" s="119"/>
      <c r="K58" s="213" t="str" cm="1">
        <f t="array" ref="K58">IF((AND(J58:J59=1)), "Fully Mapped", "Not/ Partially Mapped")</f>
        <v>Not/ Partially Mapped</v>
      </c>
      <c r="L58" s="209"/>
      <c r="M58" s="120"/>
      <c r="N58" s="120"/>
      <c r="O58" s="120"/>
      <c r="P58" s="98"/>
      <c r="Q58" s="121"/>
    </row>
    <row r="59" spans="1:112" thickBot="1">
      <c r="A59" s="202"/>
      <c r="B59" s="203"/>
      <c r="C59" s="205"/>
      <c r="D59" s="132" t="s">
        <v>149</v>
      </c>
      <c r="E59" s="104"/>
      <c r="F59" s="104"/>
      <c r="G59" s="104"/>
      <c r="H59" s="123"/>
      <c r="I59" s="98"/>
      <c r="J59" s="124"/>
      <c r="K59" s="215"/>
      <c r="L59" s="209"/>
      <c r="M59" s="125"/>
      <c r="N59" s="125"/>
      <c r="O59" s="125"/>
      <c r="P59" s="98"/>
      <c r="Q59" s="126"/>
    </row>
    <row r="60" spans="1:112" ht="43.9" thickBot="1">
      <c r="A60" s="202"/>
      <c r="B60" s="208" t="s">
        <v>150</v>
      </c>
      <c r="C60" s="207" t="s">
        <v>151</v>
      </c>
      <c r="D60" s="131" t="s">
        <v>152</v>
      </c>
      <c r="E60" s="117"/>
      <c r="F60" s="117"/>
      <c r="G60" s="117"/>
      <c r="H60" s="118"/>
      <c r="I60" s="98"/>
      <c r="J60" s="119"/>
      <c r="K60" s="213" t="str" cm="1">
        <f t="array" ref="K60">IF((AND(J60:J62=1)), "Fully Mapped", "Not/ Partially Mapped")</f>
        <v>Not/ Partially Mapped</v>
      </c>
      <c r="L60" s="209"/>
      <c r="M60" s="120"/>
      <c r="N60" s="120"/>
      <c r="O60" s="120"/>
      <c r="P60" s="98"/>
      <c r="Q60" s="121"/>
    </row>
    <row r="61" spans="1:112" ht="43.9" thickBot="1">
      <c r="A61" s="202"/>
      <c r="B61" s="203"/>
      <c r="C61" s="205"/>
      <c r="D61" s="132" t="s">
        <v>153</v>
      </c>
      <c r="E61" s="133"/>
      <c r="F61" s="133"/>
      <c r="G61" s="133"/>
      <c r="H61" s="134"/>
      <c r="I61" s="98"/>
      <c r="J61" s="135"/>
      <c r="K61" s="214"/>
      <c r="L61" s="209"/>
      <c r="M61" s="136"/>
      <c r="N61" s="136"/>
      <c r="O61" s="136"/>
      <c r="P61" s="98"/>
      <c r="Q61" s="141"/>
    </row>
    <row r="62" spans="1:112" s="102" customFormat="1" ht="407.45" customHeight="1" thickBot="1">
      <c r="A62" s="202"/>
      <c r="B62" s="203"/>
      <c r="C62" s="205"/>
      <c r="D62" s="132" t="s">
        <v>154</v>
      </c>
      <c r="E62" s="104"/>
      <c r="F62" s="104"/>
      <c r="G62" s="104"/>
      <c r="H62" s="123"/>
      <c r="I62" s="98"/>
      <c r="J62" s="124"/>
      <c r="K62" s="215"/>
      <c r="L62" s="209"/>
      <c r="M62" s="125"/>
      <c r="N62" s="125"/>
      <c r="O62" s="125"/>
      <c r="P62" s="98"/>
      <c r="Q62" s="126"/>
      <c r="R62" s="28"/>
      <c r="S62" s="28"/>
      <c r="T62" s="28"/>
      <c r="U62" s="28"/>
      <c r="V62" s="28"/>
      <c r="W62" s="28"/>
      <c r="X62" s="28"/>
      <c r="Y62" s="28"/>
      <c r="Z62" s="28"/>
      <c r="AA62" s="28"/>
      <c r="AB62" s="28"/>
      <c r="AC62" s="28"/>
      <c r="AD62" s="28"/>
      <c r="AE62" s="28"/>
      <c r="AF62" s="28"/>
      <c r="AG62" s="28"/>
      <c r="AH62" s="28"/>
      <c r="AI62" s="28"/>
      <c r="AJ62" s="28"/>
      <c r="AK62" s="28"/>
      <c r="AL62" s="28"/>
      <c r="AM62" s="28"/>
      <c r="AN62" s="28"/>
      <c r="AO62" s="28"/>
      <c r="AP62" s="28"/>
      <c r="AQ62" s="28"/>
      <c r="AR62" s="28"/>
      <c r="AS62" s="28"/>
      <c r="AT62" s="28"/>
      <c r="AU62" s="28"/>
      <c r="AV62" s="28"/>
      <c r="AW62" s="28"/>
      <c r="AX62" s="28"/>
      <c r="AY62" s="28"/>
      <c r="AZ62" s="28"/>
      <c r="BA62" s="28"/>
      <c r="BB62" s="28"/>
      <c r="BC62" s="28"/>
      <c r="BD62" s="28"/>
      <c r="BE62" s="28"/>
      <c r="BF62" s="28"/>
      <c r="BG62" s="28"/>
      <c r="BH62" s="28"/>
      <c r="BI62" s="28"/>
      <c r="BJ62" s="28"/>
      <c r="BK62" s="28"/>
      <c r="BL62" s="28"/>
      <c r="BM62" s="28"/>
      <c r="BN62" s="28"/>
      <c r="BO62" s="28"/>
      <c r="BP62" s="28"/>
      <c r="BQ62" s="28"/>
      <c r="BR62" s="28"/>
      <c r="BS62" s="28"/>
      <c r="BT62" s="28"/>
      <c r="BU62" s="28"/>
      <c r="BV62" s="28"/>
      <c r="BW62" s="28"/>
      <c r="BX62" s="28"/>
      <c r="BY62" s="28"/>
      <c r="BZ62" s="28"/>
      <c r="CA62" s="28"/>
      <c r="CB62" s="28"/>
      <c r="CC62" s="28"/>
      <c r="CD62" s="28"/>
      <c r="CE62" s="28"/>
      <c r="CF62" s="28"/>
      <c r="CG62" s="28"/>
      <c r="CH62" s="28"/>
      <c r="CI62" s="28"/>
      <c r="CJ62" s="28"/>
      <c r="CK62" s="28"/>
      <c r="CL62" s="28"/>
      <c r="CM62" s="28"/>
      <c r="CN62" s="28"/>
      <c r="CO62" s="28"/>
      <c r="CP62" s="28"/>
      <c r="CQ62" s="28"/>
      <c r="CR62" s="28"/>
      <c r="CS62" s="28"/>
      <c r="CT62" s="28"/>
      <c r="CU62" s="28"/>
      <c r="CV62" s="28"/>
      <c r="CW62" s="28"/>
      <c r="CX62" s="28"/>
      <c r="CY62" s="28"/>
      <c r="CZ62" s="28"/>
      <c r="DA62" s="28"/>
      <c r="DB62" s="28"/>
      <c r="DC62" s="28"/>
      <c r="DD62" s="28"/>
      <c r="DE62" s="28"/>
      <c r="DF62" s="28"/>
      <c r="DG62" s="28"/>
      <c r="DH62" s="28"/>
    </row>
    <row r="63" spans="1:112" ht="65.45" thickBot="1">
      <c r="A63" s="202"/>
      <c r="B63" s="208" t="s">
        <v>155</v>
      </c>
      <c r="C63" s="207" t="s">
        <v>91</v>
      </c>
      <c r="D63" s="131" t="s">
        <v>156</v>
      </c>
      <c r="E63" s="117"/>
      <c r="F63" s="117"/>
      <c r="G63" s="117"/>
      <c r="H63" s="118"/>
      <c r="I63" s="98"/>
      <c r="J63" s="119"/>
      <c r="K63" s="213" t="str" cm="1">
        <f t="array" ref="K63">IF((AND(J63:J64=1)), "Fully Mapped", "Not/ Partially Mapped")</f>
        <v>Not/ Partially Mapped</v>
      </c>
      <c r="L63" s="209"/>
      <c r="M63" s="120"/>
      <c r="N63" s="120"/>
      <c r="O63" s="120"/>
      <c r="P63" s="98"/>
      <c r="Q63" s="121"/>
    </row>
    <row r="64" spans="1:112" ht="43.9" thickBot="1">
      <c r="A64" s="202"/>
      <c r="B64" s="203"/>
      <c r="C64" s="205"/>
      <c r="D64" s="132" t="s">
        <v>157</v>
      </c>
      <c r="E64" s="104"/>
      <c r="F64" s="104"/>
      <c r="G64" s="104"/>
      <c r="H64" s="123"/>
      <c r="I64" s="98"/>
      <c r="J64" s="124"/>
      <c r="K64" s="215"/>
      <c r="L64" s="209"/>
      <c r="M64" s="125"/>
      <c r="N64" s="125"/>
      <c r="O64" s="125"/>
      <c r="P64" s="98"/>
      <c r="Q64" s="126"/>
    </row>
    <row r="65" spans="1:112" s="102" customFormat="1" thickBot="1">
      <c r="A65" s="202"/>
      <c r="B65" s="46" t="s">
        <v>43</v>
      </c>
      <c r="C65" s="56" t="s">
        <v>57</v>
      </c>
      <c r="D65" s="53" t="s">
        <v>58</v>
      </c>
      <c r="E65" s="107"/>
      <c r="F65" s="107"/>
      <c r="G65" s="107"/>
      <c r="H65" s="108"/>
      <c r="I65" s="109"/>
      <c r="J65" s="110"/>
      <c r="K65" s="111"/>
      <c r="L65" s="112"/>
      <c r="M65" s="112"/>
      <c r="N65" s="112"/>
      <c r="O65" s="113"/>
      <c r="P65" s="109"/>
      <c r="Q65" s="127"/>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A65" s="28"/>
      <c r="BB65" s="28"/>
      <c r="BC65" s="28"/>
      <c r="BD65" s="28"/>
      <c r="BE65" s="28"/>
      <c r="BF65" s="28"/>
      <c r="BG65" s="28"/>
      <c r="BH65" s="28"/>
      <c r="BI65" s="28"/>
      <c r="BJ65" s="28"/>
      <c r="BK65" s="28"/>
      <c r="BL65" s="28"/>
      <c r="BM65" s="28"/>
      <c r="BN65" s="28"/>
      <c r="BO65" s="28"/>
      <c r="BP65" s="28"/>
      <c r="BQ65" s="28"/>
      <c r="BR65" s="28"/>
      <c r="BS65" s="28"/>
      <c r="BT65" s="28"/>
      <c r="BU65" s="28"/>
      <c r="BV65" s="28"/>
      <c r="BW65" s="28"/>
      <c r="BX65" s="28"/>
      <c r="BY65" s="28"/>
      <c r="BZ65" s="28"/>
      <c r="CA65" s="28"/>
      <c r="CB65" s="28"/>
      <c r="CC65" s="28"/>
      <c r="CD65" s="28"/>
      <c r="CE65" s="28"/>
      <c r="CF65" s="28"/>
      <c r="CG65" s="28"/>
      <c r="CH65" s="28"/>
      <c r="CI65" s="28"/>
      <c r="CJ65" s="28"/>
      <c r="CK65" s="28"/>
      <c r="CL65" s="28"/>
      <c r="CM65" s="28"/>
      <c r="CN65" s="28"/>
      <c r="CO65" s="28"/>
      <c r="CP65" s="28"/>
      <c r="CQ65" s="28"/>
      <c r="CR65" s="28"/>
      <c r="CS65" s="28"/>
      <c r="CT65" s="28"/>
      <c r="CU65" s="28"/>
      <c r="CV65" s="28"/>
      <c r="CW65" s="28"/>
      <c r="CX65" s="28"/>
      <c r="CY65" s="28"/>
      <c r="CZ65" s="28"/>
      <c r="DA65" s="28"/>
      <c r="DB65" s="28"/>
      <c r="DC65" s="28"/>
      <c r="DD65" s="28"/>
      <c r="DE65" s="28"/>
      <c r="DF65" s="28"/>
      <c r="DG65" s="28"/>
      <c r="DH65" s="28"/>
    </row>
    <row r="66" spans="1:112" s="102" customFormat="1" thickBot="1">
      <c r="A66" s="202"/>
      <c r="B66" s="208" t="s">
        <v>158</v>
      </c>
      <c r="C66" s="207" t="s">
        <v>159</v>
      </c>
      <c r="D66" s="131" t="s">
        <v>160</v>
      </c>
      <c r="E66" s="117"/>
      <c r="F66" s="117"/>
      <c r="G66" s="117"/>
      <c r="H66" s="118"/>
      <c r="I66" s="98"/>
      <c r="J66" s="119"/>
      <c r="K66" s="209" t="str" cm="1">
        <f t="array" ref="K66">IF((AND(J66:J68=1)), "Fully Mapped", "Not/ Partially Mapped")</f>
        <v>Not/ Partially Mapped</v>
      </c>
      <c r="L66" s="209">
        <f>SUM('Workings out'!I5:I26)</f>
        <v>0</v>
      </c>
      <c r="M66" s="120"/>
      <c r="N66" s="120"/>
      <c r="O66" s="120"/>
      <c r="P66" s="98"/>
      <c r="Q66" s="121"/>
      <c r="R66" s="28"/>
      <c r="S66" s="28"/>
      <c r="T66" s="28"/>
      <c r="U66" s="28"/>
      <c r="V66" s="28"/>
      <c r="W66" s="28"/>
      <c r="X66" s="28"/>
      <c r="Y66" s="28"/>
      <c r="Z66" s="28"/>
      <c r="AA66" s="28"/>
      <c r="AB66" s="28"/>
      <c r="AC66" s="28"/>
      <c r="AD66" s="28"/>
      <c r="AE66" s="28"/>
      <c r="AF66" s="28"/>
      <c r="AG66" s="28"/>
      <c r="AH66" s="28"/>
      <c r="AI66" s="28"/>
      <c r="AJ66" s="28"/>
      <c r="AK66" s="28"/>
      <c r="AL66" s="28"/>
      <c r="AM66" s="28"/>
      <c r="AN66" s="28"/>
      <c r="AO66" s="28"/>
      <c r="AP66" s="28"/>
      <c r="AQ66" s="28"/>
      <c r="AR66" s="28"/>
      <c r="AS66" s="28"/>
      <c r="AT66" s="28"/>
      <c r="AU66" s="28"/>
      <c r="AV66" s="28"/>
      <c r="AW66" s="28"/>
      <c r="AX66" s="28"/>
      <c r="AY66" s="28"/>
      <c r="AZ66" s="28"/>
      <c r="BA66" s="28"/>
      <c r="BB66" s="28"/>
      <c r="BC66" s="28"/>
      <c r="BD66" s="28"/>
      <c r="BE66" s="28"/>
      <c r="BF66" s="28"/>
      <c r="BG66" s="28"/>
      <c r="BH66" s="28"/>
      <c r="BI66" s="28"/>
      <c r="BJ66" s="28"/>
      <c r="BK66" s="28"/>
      <c r="BL66" s="28"/>
      <c r="BM66" s="28"/>
      <c r="BN66" s="28"/>
      <c r="BO66" s="28"/>
      <c r="BP66" s="28"/>
      <c r="BQ66" s="28"/>
      <c r="BR66" s="28"/>
      <c r="BS66" s="28"/>
      <c r="BT66" s="28"/>
      <c r="BU66" s="28"/>
      <c r="BV66" s="28"/>
      <c r="BW66" s="28"/>
      <c r="BX66" s="28"/>
      <c r="BY66" s="28"/>
      <c r="BZ66" s="28"/>
      <c r="CA66" s="28"/>
      <c r="CB66" s="28"/>
      <c r="CC66" s="28"/>
      <c r="CD66" s="28"/>
      <c r="CE66" s="28"/>
      <c r="CF66" s="28"/>
      <c r="CG66" s="28"/>
      <c r="CH66" s="28"/>
      <c r="CI66" s="28"/>
      <c r="CJ66" s="28"/>
      <c r="CK66" s="28"/>
      <c r="CL66" s="28"/>
      <c r="CM66" s="28"/>
      <c r="CN66" s="28"/>
      <c r="CO66" s="28"/>
      <c r="CP66" s="28"/>
      <c r="CQ66" s="28"/>
      <c r="CR66" s="28"/>
      <c r="CS66" s="28"/>
      <c r="CT66" s="28"/>
      <c r="CU66" s="28"/>
      <c r="CV66" s="28"/>
      <c r="CW66" s="28"/>
      <c r="CX66" s="28"/>
      <c r="CY66" s="28"/>
      <c r="CZ66" s="28"/>
      <c r="DA66" s="28"/>
      <c r="DB66" s="28"/>
      <c r="DC66" s="28"/>
      <c r="DD66" s="28"/>
      <c r="DE66" s="28"/>
      <c r="DF66" s="28"/>
      <c r="DG66" s="28"/>
      <c r="DH66" s="28"/>
    </row>
    <row r="67" spans="1:112" ht="43.9" thickBot="1">
      <c r="A67" s="202"/>
      <c r="B67" s="203"/>
      <c r="C67" s="205"/>
      <c r="D67" s="132" t="s">
        <v>161</v>
      </c>
      <c r="E67" s="133"/>
      <c r="F67" s="133"/>
      <c r="G67" s="133"/>
      <c r="H67" s="134"/>
      <c r="I67" s="98"/>
      <c r="J67" s="135"/>
      <c r="K67" s="209"/>
      <c r="L67" s="209"/>
      <c r="M67" s="136"/>
      <c r="N67" s="136"/>
      <c r="O67" s="136"/>
      <c r="P67" s="98"/>
      <c r="Q67" s="141"/>
    </row>
    <row r="68" spans="1:112" s="102" customFormat="1" ht="43.9" thickBot="1">
      <c r="A68" s="202"/>
      <c r="B68" s="203"/>
      <c r="C68" s="205"/>
      <c r="D68" s="132" t="s">
        <v>162</v>
      </c>
      <c r="E68" s="104"/>
      <c r="F68" s="104"/>
      <c r="G68" s="104"/>
      <c r="H68" s="123"/>
      <c r="I68" s="98"/>
      <c r="J68" s="124"/>
      <c r="K68" s="209"/>
      <c r="L68" s="209"/>
      <c r="M68" s="125"/>
      <c r="N68" s="125"/>
      <c r="O68" s="125"/>
      <c r="P68" s="98"/>
      <c r="Q68" s="126"/>
      <c r="R68" s="28"/>
      <c r="S68" s="28"/>
      <c r="T68" s="28"/>
      <c r="U68" s="28"/>
      <c r="V68" s="28"/>
      <c r="W68" s="28"/>
      <c r="X68" s="28"/>
      <c r="Y68" s="28"/>
      <c r="Z68" s="28"/>
      <c r="AA68" s="28"/>
      <c r="AB68" s="28"/>
      <c r="AC68" s="28"/>
      <c r="AD68" s="28"/>
      <c r="AE68" s="28"/>
      <c r="AF68" s="28"/>
      <c r="AG68" s="28"/>
      <c r="AH68" s="28"/>
      <c r="AI68" s="28"/>
      <c r="AJ68" s="28"/>
      <c r="AK68" s="28"/>
      <c r="AL68" s="28"/>
      <c r="AM68" s="28"/>
      <c r="AN68" s="28"/>
      <c r="AO68" s="28"/>
      <c r="AP68" s="28"/>
      <c r="AQ68" s="28"/>
      <c r="AR68" s="28"/>
      <c r="AS68" s="28"/>
      <c r="AT68" s="28"/>
      <c r="AU68" s="28"/>
      <c r="AV68" s="28"/>
      <c r="AW68" s="28"/>
      <c r="AX68" s="28"/>
      <c r="AY68" s="28"/>
      <c r="AZ68" s="28"/>
      <c r="BA68" s="28"/>
      <c r="BB68" s="28"/>
      <c r="BC68" s="28"/>
      <c r="BD68" s="28"/>
      <c r="BE68" s="28"/>
      <c r="BF68" s="28"/>
      <c r="BG68" s="28"/>
      <c r="BH68" s="28"/>
      <c r="BI68" s="28"/>
      <c r="BJ68" s="28"/>
      <c r="BK68" s="28"/>
      <c r="BL68" s="28"/>
      <c r="BM68" s="28"/>
      <c r="BN68" s="28"/>
      <c r="BO68" s="28"/>
      <c r="BP68" s="28"/>
      <c r="BQ68" s="28"/>
      <c r="BR68" s="28"/>
      <c r="BS68" s="28"/>
      <c r="BT68" s="28"/>
      <c r="BU68" s="28"/>
      <c r="BV68" s="28"/>
      <c r="BW68" s="28"/>
      <c r="BX68" s="28"/>
      <c r="BY68" s="28"/>
      <c r="BZ68" s="28"/>
      <c r="CA68" s="28"/>
      <c r="CB68" s="28"/>
      <c r="CC68" s="28"/>
      <c r="CD68" s="28"/>
      <c r="CE68" s="28"/>
      <c r="CF68" s="28"/>
      <c r="CG68" s="28"/>
      <c r="CH68" s="28"/>
      <c r="CI68" s="28"/>
      <c r="CJ68" s="28"/>
      <c r="CK68" s="28"/>
      <c r="CL68" s="28"/>
      <c r="CM68" s="28"/>
      <c r="CN68" s="28"/>
      <c r="CO68" s="28"/>
      <c r="CP68" s="28"/>
      <c r="CQ68" s="28"/>
      <c r="CR68" s="28"/>
      <c r="CS68" s="28"/>
      <c r="CT68" s="28"/>
      <c r="CU68" s="28"/>
      <c r="CV68" s="28"/>
      <c r="CW68" s="28"/>
      <c r="CX68" s="28"/>
      <c r="CY68" s="28"/>
      <c r="CZ68" s="28"/>
      <c r="DA68" s="28"/>
      <c r="DB68" s="28"/>
      <c r="DC68" s="28"/>
      <c r="DD68" s="28"/>
      <c r="DE68" s="28"/>
      <c r="DF68" s="28"/>
      <c r="DG68" s="28"/>
      <c r="DH68" s="28"/>
    </row>
    <row r="69" spans="1:112" ht="43.9" customHeight="1" thickBot="1">
      <c r="A69" s="202"/>
      <c r="B69" s="208" t="s">
        <v>163</v>
      </c>
      <c r="C69" s="207" t="s">
        <v>164</v>
      </c>
      <c r="D69" s="131" t="s">
        <v>165</v>
      </c>
      <c r="E69" s="117"/>
      <c r="F69" s="117"/>
      <c r="G69" s="117"/>
      <c r="H69" s="118"/>
      <c r="I69" s="98"/>
      <c r="J69" s="119"/>
      <c r="K69" s="209" t="str" cm="1">
        <f t="array" ref="K69">IF((AND(J69:J71=1)), "Fully Mapped", "Not/ Partially Mapped")</f>
        <v>Not/ Partially Mapped</v>
      </c>
      <c r="L69" s="209"/>
      <c r="M69" s="120"/>
      <c r="N69" s="120"/>
      <c r="O69" s="120"/>
      <c r="P69" s="98"/>
      <c r="Q69" s="121"/>
    </row>
    <row r="70" spans="1:112" ht="43.9" thickBot="1">
      <c r="A70" s="202"/>
      <c r="B70" s="203"/>
      <c r="C70" s="205"/>
      <c r="D70" s="132" t="s">
        <v>166</v>
      </c>
      <c r="E70" s="133"/>
      <c r="F70" s="133"/>
      <c r="G70" s="133"/>
      <c r="H70" s="134"/>
      <c r="I70" s="98"/>
      <c r="J70" s="135"/>
      <c r="K70" s="209"/>
      <c r="L70" s="209"/>
      <c r="M70" s="136"/>
      <c r="N70" s="136"/>
      <c r="O70" s="136"/>
      <c r="P70" s="98"/>
      <c r="Q70" s="141"/>
    </row>
    <row r="71" spans="1:112" ht="43.9" thickBot="1">
      <c r="A71" s="202"/>
      <c r="B71" s="203"/>
      <c r="C71" s="205"/>
      <c r="D71" s="132" t="s">
        <v>167</v>
      </c>
      <c r="E71" s="104"/>
      <c r="F71" s="104"/>
      <c r="G71" s="104"/>
      <c r="H71" s="123"/>
      <c r="I71" s="98"/>
      <c r="J71" s="124"/>
      <c r="K71" s="209"/>
      <c r="L71" s="209"/>
      <c r="M71" s="125"/>
      <c r="N71" s="125"/>
      <c r="O71" s="125"/>
      <c r="P71" s="98"/>
      <c r="Q71" s="126"/>
    </row>
    <row r="72" spans="1:112" ht="43.9" customHeight="1" thickBot="1">
      <c r="A72" s="202"/>
      <c r="B72" s="208" t="s">
        <v>168</v>
      </c>
      <c r="C72" s="207" t="s">
        <v>169</v>
      </c>
      <c r="D72" s="131" t="s">
        <v>170</v>
      </c>
      <c r="E72" s="117"/>
      <c r="F72" s="117"/>
      <c r="G72" s="117"/>
      <c r="H72" s="118"/>
      <c r="I72" s="98"/>
      <c r="J72" s="119"/>
      <c r="K72" s="213" t="str" cm="1">
        <f t="array" ref="K72">IF((AND(J72:J73=1)), "Fully Mapped", "Not/ Partially Mapped")</f>
        <v>Not/ Partially Mapped</v>
      </c>
      <c r="L72" s="209"/>
      <c r="M72" s="120"/>
      <c r="N72" s="120"/>
      <c r="O72" s="120"/>
      <c r="P72" s="98"/>
      <c r="Q72" s="121"/>
    </row>
    <row r="73" spans="1:112" ht="43.9" thickBot="1">
      <c r="A73" s="202"/>
      <c r="B73" s="203"/>
      <c r="C73" s="205"/>
      <c r="D73" s="132" t="s">
        <v>171</v>
      </c>
      <c r="E73" s="104"/>
      <c r="F73" s="104"/>
      <c r="G73" s="104"/>
      <c r="H73" s="123"/>
      <c r="I73" s="98"/>
      <c r="J73" s="124"/>
      <c r="K73" s="215"/>
      <c r="L73" s="209"/>
      <c r="M73" s="125"/>
      <c r="N73" s="125"/>
      <c r="O73" s="125"/>
      <c r="P73" s="98"/>
      <c r="Q73" s="126"/>
    </row>
    <row r="74" spans="1:112" ht="43.9" thickBot="1">
      <c r="A74" s="202"/>
      <c r="B74" s="208" t="s">
        <v>172</v>
      </c>
      <c r="C74" s="207" t="s">
        <v>173</v>
      </c>
      <c r="D74" s="138" t="s">
        <v>174</v>
      </c>
      <c r="E74" s="117"/>
      <c r="F74" s="117"/>
      <c r="G74" s="117"/>
      <c r="H74" s="118"/>
      <c r="I74" s="98"/>
      <c r="J74" s="119"/>
      <c r="K74" s="209" t="str" cm="1">
        <f t="array" ref="K74">IF((AND(J74:J81=1)), "Fully Mapped", "Not/ Partially Mapped")</f>
        <v>Not/ Partially Mapped</v>
      </c>
      <c r="L74" s="209"/>
      <c r="M74" s="120"/>
      <c r="N74" s="120"/>
      <c r="O74" s="120"/>
      <c r="P74" s="98"/>
      <c r="Q74" s="121"/>
    </row>
    <row r="75" spans="1:112" thickBot="1">
      <c r="A75" s="202"/>
      <c r="B75" s="203"/>
      <c r="C75" s="205"/>
      <c r="D75" s="139" t="s">
        <v>175</v>
      </c>
      <c r="E75" s="133"/>
      <c r="F75" s="133"/>
      <c r="G75" s="133"/>
      <c r="H75" s="134"/>
      <c r="I75" s="98"/>
      <c r="J75" s="135"/>
      <c r="K75" s="209"/>
      <c r="L75" s="209"/>
      <c r="M75" s="143"/>
      <c r="N75" s="143"/>
      <c r="O75" s="136"/>
      <c r="P75" s="98"/>
      <c r="Q75" s="141"/>
    </row>
    <row r="76" spans="1:112" thickBot="1">
      <c r="A76" s="202"/>
      <c r="B76" s="203"/>
      <c r="C76" s="205"/>
      <c r="D76" s="139" t="s">
        <v>176</v>
      </c>
      <c r="E76" s="133"/>
      <c r="F76" s="133"/>
      <c r="G76" s="133"/>
      <c r="H76" s="134"/>
      <c r="I76" s="98"/>
      <c r="J76" s="135"/>
      <c r="K76" s="209"/>
      <c r="L76" s="209"/>
      <c r="M76" s="136"/>
      <c r="N76" s="136"/>
      <c r="O76" s="136"/>
      <c r="P76" s="98"/>
      <c r="Q76" s="141"/>
    </row>
    <row r="77" spans="1:112" thickBot="1">
      <c r="A77" s="202"/>
      <c r="B77" s="203"/>
      <c r="C77" s="205"/>
      <c r="D77" s="139" t="s">
        <v>177</v>
      </c>
      <c r="E77" s="133"/>
      <c r="F77" s="133"/>
      <c r="G77" s="133"/>
      <c r="H77" s="134"/>
      <c r="I77" s="98"/>
      <c r="J77" s="135"/>
      <c r="K77" s="209"/>
      <c r="L77" s="209"/>
      <c r="M77" s="136"/>
      <c r="N77" s="136"/>
      <c r="O77" s="136"/>
      <c r="P77" s="98"/>
      <c r="Q77" s="141"/>
    </row>
    <row r="78" spans="1:112" thickBot="1">
      <c r="A78" s="202"/>
      <c r="B78" s="203"/>
      <c r="C78" s="205"/>
      <c r="D78" s="139" t="s">
        <v>178</v>
      </c>
      <c r="E78" s="133"/>
      <c r="F78" s="133"/>
      <c r="G78" s="133"/>
      <c r="H78" s="134"/>
      <c r="I78" s="98"/>
      <c r="J78" s="135"/>
      <c r="K78" s="209"/>
      <c r="L78" s="209"/>
      <c r="M78" s="136"/>
      <c r="N78" s="136"/>
      <c r="O78" s="136"/>
      <c r="P78" s="98"/>
      <c r="Q78" s="141"/>
    </row>
    <row r="79" spans="1:112" thickBot="1">
      <c r="A79" s="202"/>
      <c r="B79" s="203"/>
      <c r="C79" s="205"/>
      <c r="D79" s="140" t="s">
        <v>179</v>
      </c>
      <c r="E79" s="133"/>
      <c r="F79" s="133"/>
      <c r="G79" s="133"/>
      <c r="H79" s="134"/>
      <c r="I79" s="98"/>
      <c r="J79" s="135"/>
      <c r="K79" s="209"/>
      <c r="L79" s="209"/>
      <c r="M79" s="136"/>
      <c r="N79" s="136"/>
      <c r="O79" s="136"/>
      <c r="P79" s="98"/>
      <c r="Q79" s="141"/>
    </row>
    <row r="80" spans="1:112" thickBot="1">
      <c r="A80" s="202"/>
      <c r="B80" s="203"/>
      <c r="C80" s="205"/>
      <c r="D80" s="139" t="s">
        <v>180</v>
      </c>
      <c r="E80" s="133"/>
      <c r="F80" s="133"/>
      <c r="G80" s="133"/>
      <c r="H80" s="134"/>
      <c r="I80" s="98"/>
      <c r="J80" s="135"/>
      <c r="K80" s="209"/>
      <c r="L80" s="209"/>
      <c r="M80" s="136"/>
      <c r="N80" s="136"/>
      <c r="O80" s="136"/>
      <c r="P80" s="98"/>
      <c r="Q80" s="141"/>
    </row>
    <row r="81" spans="1:112" s="102" customFormat="1" thickBot="1">
      <c r="A81" s="202"/>
      <c r="B81" s="212"/>
      <c r="C81" s="211"/>
      <c r="D81" s="140" t="s">
        <v>181</v>
      </c>
      <c r="E81" s="104"/>
      <c r="F81" s="104"/>
      <c r="G81" s="104"/>
      <c r="H81" s="123"/>
      <c r="I81" s="98"/>
      <c r="J81" s="124"/>
      <c r="K81" s="209"/>
      <c r="L81" s="209"/>
      <c r="M81" s="125"/>
      <c r="N81" s="125"/>
      <c r="O81" s="125"/>
      <c r="P81" s="98"/>
      <c r="Q81" s="126"/>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28"/>
      <c r="BL81" s="28"/>
      <c r="BM81" s="28"/>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28"/>
      <c r="CO81" s="28"/>
      <c r="CP81" s="28"/>
      <c r="CQ81" s="28"/>
      <c r="CR81" s="28"/>
      <c r="CS81" s="28"/>
      <c r="CT81" s="28"/>
      <c r="CU81" s="28"/>
      <c r="CV81" s="28"/>
      <c r="CW81" s="28"/>
      <c r="CX81" s="28"/>
      <c r="CY81" s="28"/>
      <c r="CZ81" s="28"/>
      <c r="DA81" s="28"/>
      <c r="DB81" s="28"/>
      <c r="DC81" s="28"/>
      <c r="DD81" s="28"/>
      <c r="DE81" s="28"/>
      <c r="DF81" s="28"/>
      <c r="DG81" s="28"/>
      <c r="DH81" s="28"/>
    </row>
    <row r="82" spans="1:112" ht="43.9" customHeight="1" thickBot="1">
      <c r="A82" s="202"/>
      <c r="B82" s="208" t="s">
        <v>182</v>
      </c>
      <c r="C82" s="207" t="s">
        <v>183</v>
      </c>
      <c r="D82" s="131" t="s">
        <v>184</v>
      </c>
      <c r="E82" s="117"/>
      <c r="F82" s="117"/>
      <c r="G82" s="117"/>
      <c r="H82" s="118"/>
      <c r="I82" s="98"/>
      <c r="J82" s="119"/>
      <c r="K82" s="213" t="str" cm="1">
        <f t="array" ref="K82">IF((AND(J82:J86=1)), "Fully Mapped", "Not/ Partially Mapped")</f>
        <v>Not/ Partially Mapped</v>
      </c>
      <c r="L82" s="209"/>
      <c r="M82" s="120"/>
      <c r="N82" s="120"/>
      <c r="O82" s="120"/>
      <c r="P82" s="98"/>
      <c r="Q82" s="121"/>
    </row>
    <row r="83" spans="1:112" ht="43.9" thickBot="1">
      <c r="A83" s="202"/>
      <c r="B83" s="203"/>
      <c r="C83" s="205"/>
      <c r="D83" s="132" t="s">
        <v>185</v>
      </c>
      <c r="E83" s="133"/>
      <c r="F83" s="133"/>
      <c r="G83" s="133"/>
      <c r="H83" s="134"/>
      <c r="I83" s="98"/>
      <c r="J83" s="135"/>
      <c r="K83" s="214"/>
      <c r="L83" s="209"/>
      <c r="M83" s="136"/>
      <c r="N83" s="136"/>
      <c r="O83" s="136"/>
      <c r="P83" s="98"/>
      <c r="Q83" s="141"/>
    </row>
    <row r="84" spans="1:112" thickBot="1">
      <c r="A84" s="202"/>
      <c r="B84" s="203"/>
      <c r="C84" s="205"/>
      <c r="D84" s="132" t="s">
        <v>186</v>
      </c>
      <c r="E84" s="133"/>
      <c r="F84" s="133"/>
      <c r="G84" s="133"/>
      <c r="H84" s="134"/>
      <c r="I84" s="98"/>
      <c r="J84" s="135"/>
      <c r="K84" s="214"/>
      <c r="L84" s="209"/>
      <c r="M84" s="136"/>
      <c r="N84" s="136"/>
      <c r="O84" s="136"/>
      <c r="P84" s="98"/>
      <c r="Q84" s="141"/>
    </row>
    <row r="85" spans="1:112" thickBot="1">
      <c r="A85" s="202"/>
      <c r="B85" s="203"/>
      <c r="C85" s="205"/>
      <c r="D85" s="132" t="s">
        <v>187</v>
      </c>
      <c r="E85" s="133"/>
      <c r="F85" s="133"/>
      <c r="G85" s="133"/>
      <c r="H85" s="134"/>
      <c r="I85" s="98"/>
      <c r="J85" s="135"/>
      <c r="K85" s="214"/>
      <c r="L85" s="209"/>
      <c r="M85" s="136"/>
      <c r="N85" s="136"/>
      <c r="O85" s="136"/>
      <c r="P85" s="98"/>
      <c r="Q85" s="141"/>
    </row>
    <row r="86" spans="1:112" thickBot="1">
      <c r="A86" s="202"/>
      <c r="B86" s="204"/>
      <c r="C86" s="211"/>
      <c r="D86" s="144" t="s">
        <v>188</v>
      </c>
      <c r="E86" s="104"/>
      <c r="F86" s="104"/>
      <c r="G86" s="104"/>
      <c r="H86" s="123"/>
      <c r="I86" s="98"/>
      <c r="J86" s="124"/>
      <c r="K86" s="215"/>
      <c r="L86" s="209"/>
      <c r="M86" s="125"/>
      <c r="N86" s="125"/>
      <c r="O86" s="125"/>
      <c r="P86" s="98"/>
      <c r="Q86" s="126"/>
    </row>
    <row r="87" spans="1:112" ht="43.9" thickBot="1">
      <c r="A87" s="202"/>
      <c r="B87" s="50" t="s">
        <v>189</v>
      </c>
      <c r="C87" s="55" t="s">
        <v>190</v>
      </c>
      <c r="D87" s="105" t="s">
        <v>191</v>
      </c>
      <c r="E87" s="96"/>
      <c r="F87" s="96"/>
      <c r="G87" s="96"/>
      <c r="H87" s="97"/>
      <c r="I87" s="98"/>
      <c r="J87" s="99"/>
      <c r="K87" s="99" t="str">
        <f>IF((AND(J87=1)), "Fully Mapped", "Not/ Partially Mapped")</f>
        <v>Not/ Partially Mapped</v>
      </c>
      <c r="L87" s="209"/>
      <c r="M87" s="100"/>
      <c r="N87" s="100"/>
      <c r="O87" s="100"/>
      <c r="P87" s="98"/>
      <c r="Q87" s="101"/>
    </row>
    <row r="88" spans="1:112" s="115" customFormat="1" thickBot="1">
      <c r="A88" s="202" t="s">
        <v>192</v>
      </c>
      <c r="B88" s="46" t="s">
        <v>43</v>
      </c>
      <c r="C88" s="56" t="s">
        <v>69</v>
      </c>
      <c r="D88" s="53" t="s">
        <v>45</v>
      </c>
      <c r="E88" s="107"/>
      <c r="F88" s="107"/>
      <c r="G88" s="107"/>
      <c r="H88" s="108"/>
      <c r="I88" s="109"/>
      <c r="J88" s="110"/>
      <c r="K88" s="111"/>
      <c r="L88" s="111"/>
      <c r="M88" s="112"/>
      <c r="N88" s="112"/>
      <c r="O88" s="113"/>
      <c r="P88" s="109"/>
      <c r="Q88" s="127"/>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28"/>
      <c r="BL88" s="28"/>
      <c r="BM88" s="28"/>
      <c r="BN88" s="28"/>
      <c r="BO88" s="28"/>
      <c r="BP88" s="28"/>
      <c r="BQ88" s="28"/>
      <c r="BR88" s="28"/>
      <c r="BS88" s="28"/>
      <c r="BT88" s="28"/>
      <c r="BU88" s="28"/>
      <c r="BV88" s="28"/>
      <c r="BW88" s="28"/>
      <c r="BX88" s="28"/>
      <c r="BY88" s="28"/>
      <c r="BZ88" s="28"/>
      <c r="CA88" s="28"/>
      <c r="CB88" s="28"/>
      <c r="CC88" s="28"/>
      <c r="CD88" s="28"/>
      <c r="CE88" s="28"/>
      <c r="CF88" s="28"/>
      <c r="CG88" s="28"/>
      <c r="CH88" s="28"/>
      <c r="CI88" s="28"/>
      <c r="CJ88" s="28"/>
      <c r="CK88" s="28"/>
      <c r="CL88" s="28"/>
      <c r="CM88" s="28"/>
      <c r="CN88" s="28"/>
      <c r="CO88" s="28"/>
      <c r="CP88" s="28"/>
      <c r="CQ88" s="28"/>
      <c r="CR88" s="28"/>
      <c r="CS88" s="28"/>
      <c r="CT88" s="28"/>
      <c r="CU88" s="28"/>
      <c r="CV88" s="28"/>
      <c r="CW88" s="28"/>
      <c r="CX88" s="28"/>
      <c r="CY88" s="28"/>
      <c r="CZ88" s="28"/>
      <c r="DA88" s="28"/>
      <c r="DB88" s="28"/>
      <c r="DC88" s="28"/>
      <c r="DD88" s="28"/>
      <c r="DE88" s="28"/>
      <c r="DF88" s="28"/>
      <c r="DG88" s="28"/>
      <c r="DH88" s="28"/>
    </row>
    <row r="89" spans="1:112" s="102" customFormat="1" ht="43.9" thickBot="1">
      <c r="A89" s="202"/>
      <c r="B89" s="50" t="s">
        <v>193</v>
      </c>
      <c r="C89" s="55" t="s">
        <v>194</v>
      </c>
      <c r="D89" s="105" t="s">
        <v>195</v>
      </c>
      <c r="E89" s="96"/>
      <c r="F89" s="96"/>
      <c r="G89" s="96"/>
      <c r="H89" s="97"/>
      <c r="I89" s="98"/>
      <c r="J89" s="99"/>
      <c r="K89" s="99" t="str">
        <f>IF((AND(J89=1)), "Fully Mapped", "Not/ Partially Mapped")</f>
        <v>Not/ Partially Mapped</v>
      </c>
      <c r="L89" s="209">
        <f>SUM('Workings out'!J5:J9)</f>
        <v>0</v>
      </c>
      <c r="M89" s="100"/>
      <c r="N89" s="100"/>
      <c r="O89" s="100"/>
      <c r="P89" s="98"/>
      <c r="Q89" s="130"/>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28"/>
      <c r="BN89" s="28"/>
      <c r="BO89" s="28"/>
      <c r="BP89" s="28"/>
      <c r="BQ89" s="28"/>
      <c r="BR89" s="28"/>
      <c r="BS89" s="28"/>
      <c r="BT89" s="28"/>
      <c r="BU89" s="28"/>
      <c r="BV89" s="28"/>
      <c r="BW89" s="28"/>
      <c r="BX89" s="28"/>
      <c r="BY89" s="28"/>
      <c r="BZ89" s="28"/>
      <c r="CA89" s="28"/>
      <c r="CB89" s="28"/>
      <c r="CC89" s="28"/>
      <c r="CD89" s="28"/>
      <c r="CE89" s="28"/>
      <c r="CF89" s="28"/>
      <c r="CG89" s="28"/>
      <c r="CH89" s="28"/>
      <c r="CI89" s="28"/>
      <c r="CJ89" s="28"/>
      <c r="CK89" s="28"/>
      <c r="CL89" s="28"/>
      <c r="CM89" s="28"/>
      <c r="CN89" s="28"/>
      <c r="CO89" s="28"/>
      <c r="CP89" s="28"/>
      <c r="CQ89" s="28"/>
      <c r="CR89" s="28"/>
      <c r="CS89" s="28"/>
      <c r="CT89" s="28"/>
      <c r="CU89" s="28"/>
      <c r="CV89" s="28"/>
      <c r="CW89" s="28"/>
      <c r="CX89" s="28"/>
      <c r="CY89" s="28"/>
      <c r="CZ89" s="28"/>
      <c r="DA89" s="28"/>
      <c r="DB89" s="28"/>
      <c r="DC89" s="28"/>
      <c r="DD89" s="28"/>
      <c r="DE89" s="28"/>
      <c r="DF89" s="28"/>
      <c r="DG89" s="28"/>
      <c r="DH89" s="28"/>
    </row>
    <row r="90" spans="1:112" ht="43.9" thickBot="1">
      <c r="A90" s="202"/>
      <c r="B90" s="50" t="s">
        <v>196</v>
      </c>
      <c r="C90" s="55" t="s">
        <v>197</v>
      </c>
      <c r="D90" s="105" t="s">
        <v>198</v>
      </c>
      <c r="E90" s="96"/>
      <c r="F90" s="96"/>
      <c r="G90" s="96"/>
      <c r="H90" s="97"/>
      <c r="I90" s="98"/>
      <c r="J90" s="99"/>
      <c r="K90" s="99" t="str">
        <f t="shared" ref="K90:K93" si="1">IF((AND(J90=1)), "Fully Mapped", "Not/ Partially Mapped")</f>
        <v>Not/ Partially Mapped</v>
      </c>
      <c r="L90" s="209"/>
      <c r="M90" s="100"/>
      <c r="N90" s="100"/>
      <c r="O90" s="100"/>
      <c r="P90" s="98"/>
      <c r="Q90" s="130"/>
    </row>
    <row r="91" spans="1:112" ht="43.9" thickBot="1">
      <c r="A91" s="202"/>
      <c r="B91" s="50" t="s">
        <v>199</v>
      </c>
      <c r="C91" s="55" t="s">
        <v>200</v>
      </c>
      <c r="D91" s="105" t="s">
        <v>201</v>
      </c>
      <c r="E91" s="96"/>
      <c r="F91" s="96"/>
      <c r="G91" s="96"/>
      <c r="H91" s="97"/>
      <c r="I91" s="98"/>
      <c r="J91" s="99"/>
      <c r="K91" s="99" t="str">
        <f t="shared" si="1"/>
        <v>Not/ Partially Mapped</v>
      </c>
      <c r="L91" s="209"/>
      <c r="M91" s="100"/>
      <c r="N91" s="100"/>
      <c r="O91" s="100"/>
      <c r="P91" s="98"/>
      <c r="Q91" s="130"/>
    </row>
    <row r="92" spans="1:112" ht="43.9" thickBot="1">
      <c r="A92" s="202"/>
      <c r="B92" s="50" t="s">
        <v>202</v>
      </c>
      <c r="C92" s="55" t="s">
        <v>203</v>
      </c>
      <c r="D92" s="105" t="s">
        <v>204</v>
      </c>
      <c r="E92" s="96"/>
      <c r="F92" s="96"/>
      <c r="G92" s="96"/>
      <c r="H92" s="97"/>
      <c r="I92" s="98"/>
      <c r="J92" s="99"/>
      <c r="K92" s="99" t="str">
        <f t="shared" si="1"/>
        <v>Not/ Partially Mapped</v>
      </c>
      <c r="L92" s="209"/>
      <c r="M92" s="100"/>
      <c r="N92" s="100"/>
      <c r="O92" s="100"/>
      <c r="P92" s="98"/>
      <c r="Q92" s="130"/>
    </row>
    <row r="93" spans="1:112" ht="65.45" thickBot="1">
      <c r="A93" s="202"/>
      <c r="B93" s="50" t="s">
        <v>205</v>
      </c>
      <c r="C93" s="55" t="s">
        <v>206</v>
      </c>
      <c r="D93" s="105" t="s">
        <v>207</v>
      </c>
      <c r="E93" s="96"/>
      <c r="F93" s="96"/>
      <c r="G93" s="96"/>
      <c r="H93" s="97"/>
      <c r="I93" s="98"/>
      <c r="J93" s="99"/>
      <c r="K93" s="99" t="str">
        <f t="shared" si="1"/>
        <v>Not/ Partially Mapped</v>
      </c>
      <c r="L93" s="209"/>
      <c r="M93" s="100"/>
      <c r="N93" s="100"/>
      <c r="O93" s="100"/>
      <c r="P93" s="98"/>
      <c r="Q93" s="130"/>
    </row>
    <row r="94" spans="1:112" ht="21.6">
      <c r="A94" s="145"/>
      <c r="B94" s="51"/>
      <c r="C94" s="145"/>
      <c r="D94" s="146"/>
      <c r="E94" s="147"/>
      <c r="F94" s="147"/>
      <c r="G94" s="147"/>
      <c r="H94" s="147"/>
      <c r="I94" s="109"/>
      <c r="J94" s="28"/>
      <c r="K94" s="89"/>
      <c r="L94" s="148"/>
      <c r="M94" s="28"/>
      <c r="N94" s="28"/>
      <c r="O94" s="28"/>
      <c r="P94" s="109"/>
    </row>
    <row r="95" spans="1:112" ht="21.6">
      <c r="A95" s="145"/>
      <c r="B95" s="51"/>
      <c r="C95" s="145"/>
      <c r="D95" s="146"/>
      <c r="E95" s="147"/>
      <c r="F95" s="147"/>
      <c r="G95" s="147"/>
      <c r="H95" s="147"/>
      <c r="I95" s="109"/>
      <c r="J95" s="28"/>
      <c r="K95" s="89"/>
      <c r="L95" s="148"/>
      <c r="M95" s="28"/>
      <c r="N95" s="28"/>
      <c r="O95" s="28"/>
      <c r="P95" s="109"/>
    </row>
    <row r="96" spans="1:112" ht="21.6">
      <c r="A96" s="145"/>
      <c r="B96" s="51"/>
      <c r="C96" s="145"/>
      <c r="D96" s="146"/>
      <c r="E96" s="147"/>
      <c r="F96" s="147"/>
      <c r="G96" s="147"/>
      <c r="H96" s="147"/>
      <c r="I96" s="109"/>
      <c r="J96" s="28"/>
      <c r="K96" s="89"/>
      <c r="L96" s="148"/>
      <c r="M96" s="28"/>
      <c r="N96" s="28"/>
      <c r="O96" s="28"/>
      <c r="P96" s="109"/>
    </row>
    <row r="97" spans="1:16" ht="21.6">
      <c r="A97" s="145"/>
      <c r="B97" s="51"/>
      <c r="C97" s="145"/>
      <c r="D97" s="146"/>
      <c r="E97" s="147"/>
      <c r="F97" s="147"/>
      <c r="G97" s="147"/>
      <c r="H97" s="147"/>
      <c r="I97" s="109"/>
      <c r="J97" s="28"/>
      <c r="K97" s="89"/>
      <c r="L97" s="148"/>
      <c r="M97" s="28"/>
      <c r="N97" s="28"/>
      <c r="O97" s="28"/>
      <c r="P97" s="109"/>
    </row>
    <row r="98" spans="1:16" ht="21.6">
      <c r="A98" s="145"/>
      <c r="B98" s="51"/>
      <c r="C98" s="145"/>
      <c r="D98" s="146"/>
      <c r="E98" s="147"/>
      <c r="F98" s="147"/>
      <c r="G98" s="147"/>
      <c r="H98" s="147"/>
      <c r="I98" s="109"/>
      <c r="J98" s="28"/>
      <c r="K98" s="89"/>
      <c r="L98" s="148"/>
      <c r="M98" s="28"/>
      <c r="N98" s="28"/>
      <c r="O98" s="28"/>
      <c r="P98" s="109"/>
    </row>
    <row r="99" spans="1:16" ht="21.6">
      <c r="A99" s="145"/>
      <c r="B99" s="51"/>
      <c r="C99" s="145"/>
      <c r="D99" s="146"/>
      <c r="E99" s="147"/>
      <c r="F99" s="147"/>
      <c r="G99" s="147"/>
      <c r="H99" s="147"/>
      <c r="I99" s="109"/>
      <c r="J99" s="28"/>
      <c r="K99" s="89"/>
      <c r="L99" s="148"/>
      <c r="M99" s="28"/>
      <c r="N99" s="28"/>
      <c r="O99" s="28"/>
      <c r="P99" s="109"/>
    </row>
    <row r="100" spans="1:16" ht="21.6">
      <c r="A100" s="145"/>
      <c r="B100" s="51"/>
      <c r="C100" s="145"/>
      <c r="D100" s="146"/>
      <c r="E100" s="147"/>
      <c r="F100" s="147"/>
      <c r="G100" s="147"/>
      <c r="H100" s="147"/>
      <c r="I100" s="109"/>
      <c r="J100" s="28"/>
      <c r="K100" s="89"/>
      <c r="L100" s="148"/>
      <c r="M100" s="28"/>
      <c r="N100" s="28"/>
      <c r="O100" s="28"/>
      <c r="P100" s="109"/>
    </row>
    <row r="101" spans="1:16" ht="21.6">
      <c r="A101" s="145"/>
      <c r="B101" s="51"/>
      <c r="C101" s="145"/>
      <c r="D101" s="146"/>
      <c r="E101" s="147"/>
      <c r="F101" s="147"/>
      <c r="G101" s="147"/>
      <c r="H101" s="147"/>
      <c r="I101" s="109"/>
      <c r="J101" s="28"/>
      <c r="K101" s="89"/>
      <c r="L101" s="148"/>
      <c r="M101" s="28"/>
      <c r="N101" s="28"/>
      <c r="O101" s="28"/>
      <c r="P101" s="109"/>
    </row>
    <row r="102" spans="1:16" ht="21.6">
      <c r="A102" s="145"/>
      <c r="B102" s="51"/>
      <c r="C102" s="145"/>
      <c r="D102" s="146"/>
      <c r="E102" s="147"/>
      <c r="F102" s="147"/>
      <c r="G102" s="147"/>
      <c r="H102" s="147"/>
      <c r="I102" s="109"/>
      <c r="J102" s="28"/>
      <c r="K102" s="89"/>
      <c r="L102" s="148"/>
      <c r="M102" s="28"/>
      <c r="N102" s="28"/>
      <c r="O102" s="28"/>
      <c r="P102" s="109"/>
    </row>
    <row r="103" spans="1:16" ht="21.6">
      <c r="A103" s="145"/>
      <c r="B103" s="51"/>
      <c r="C103" s="145"/>
      <c r="D103" s="146"/>
      <c r="E103" s="147"/>
      <c r="F103" s="147"/>
      <c r="G103" s="147"/>
      <c r="H103" s="147"/>
      <c r="I103" s="109"/>
      <c r="J103" s="28"/>
      <c r="K103" s="89"/>
      <c r="L103" s="148"/>
      <c r="M103" s="28"/>
      <c r="N103" s="28"/>
      <c r="O103" s="28"/>
      <c r="P103" s="109"/>
    </row>
    <row r="104" spans="1:16" ht="21.6">
      <c r="A104" s="145"/>
      <c r="B104" s="51"/>
      <c r="C104" s="145"/>
      <c r="D104" s="146"/>
      <c r="E104" s="147"/>
      <c r="F104" s="147"/>
      <c r="G104" s="147"/>
      <c r="H104" s="147"/>
      <c r="I104" s="109"/>
      <c r="J104" s="28"/>
      <c r="K104" s="89"/>
      <c r="L104" s="148"/>
      <c r="M104" s="28"/>
      <c r="N104" s="28"/>
      <c r="O104" s="28"/>
      <c r="P104" s="109"/>
    </row>
    <row r="105" spans="1:16" ht="21.6">
      <c r="A105" s="145"/>
      <c r="B105" s="51"/>
      <c r="C105" s="145"/>
      <c r="D105" s="146"/>
      <c r="E105" s="147"/>
      <c r="F105" s="147"/>
      <c r="G105" s="147"/>
      <c r="H105" s="147"/>
      <c r="I105" s="109"/>
      <c r="J105" s="28"/>
      <c r="K105" s="89"/>
      <c r="L105" s="148"/>
      <c r="M105" s="28"/>
      <c r="N105" s="28"/>
      <c r="O105" s="28"/>
      <c r="P105" s="109"/>
    </row>
    <row r="106" spans="1:16" ht="21.6">
      <c r="A106" s="145"/>
      <c r="B106" s="51"/>
      <c r="C106" s="145"/>
      <c r="D106" s="146"/>
      <c r="E106" s="147"/>
      <c r="F106" s="147"/>
      <c r="G106" s="147"/>
      <c r="H106" s="147"/>
      <c r="I106" s="109"/>
      <c r="J106" s="28"/>
      <c r="K106" s="89"/>
      <c r="L106" s="148"/>
      <c r="M106" s="28"/>
      <c r="N106" s="28"/>
      <c r="O106" s="28"/>
      <c r="P106" s="109"/>
    </row>
    <row r="107" spans="1:16" ht="21.6">
      <c r="A107" s="145"/>
      <c r="B107" s="51"/>
      <c r="C107" s="145"/>
      <c r="D107" s="146"/>
      <c r="E107" s="147"/>
      <c r="F107" s="147"/>
      <c r="G107" s="147"/>
      <c r="H107" s="147"/>
      <c r="I107" s="109"/>
      <c r="J107" s="28"/>
      <c r="K107" s="89"/>
      <c r="L107" s="148"/>
      <c r="M107" s="28"/>
      <c r="N107" s="28"/>
      <c r="O107" s="28"/>
      <c r="P107" s="109"/>
    </row>
    <row r="108" spans="1:16" ht="21.6">
      <c r="A108" s="145"/>
      <c r="B108" s="51"/>
      <c r="C108" s="145"/>
      <c r="D108" s="146"/>
      <c r="E108" s="147"/>
      <c r="F108" s="147"/>
      <c r="G108" s="147"/>
      <c r="H108" s="147"/>
      <c r="I108" s="109"/>
      <c r="J108" s="28"/>
      <c r="K108" s="89"/>
      <c r="L108" s="148"/>
      <c r="M108" s="28"/>
      <c r="N108" s="28"/>
      <c r="O108" s="28"/>
      <c r="P108" s="109"/>
    </row>
    <row r="109" spans="1:16" ht="21.6">
      <c r="A109" s="145"/>
      <c r="B109" s="51"/>
      <c r="C109" s="145"/>
      <c r="D109" s="146"/>
      <c r="E109" s="147"/>
      <c r="F109" s="147"/>
      <c r="G109" s="147"/>
      <c r="H109" s="147"/>
      <c r="I109" s="109"/>
      <c r="J109" s="28"/>
      <c r="K109" s="89"/>
      <c r="L109" s="148"/>
      <c r="M109" s="28"/>
      <c r="N109" s="28"/>
      <c r="O109" s="28"/>
      <c r="P109" s="109"/>
    </row>
    <row r="110" spans="1:16" ht="21.6">
      <c r="A110" s="145"/>
      <c r="B110" s="51"/>
      <c r="C110" s="145"/>
      <c r="D110" s="146"/>
      <c r="E110" s="147"/>
      <c r="F110" s="147"/>
      <c r="G110" s="147"/>
      <c r="H110" s="147"/>
      <c r="I110" s="109"/>
      <c r="J110" s="28"/>
      <c r="K110" s="89"/>
      <c r="L110" s="148"/>
      <c r="M110" s="28"/>
      <c r="N110" s="28"/>
      <c r="O110" s="28"/>
      <c r="P110" s="109"/>
    </row>
    <row r="111" spans="1:16" ht="21.6">
      <c r="A111" s="145"/>
      <c r="B111" s="51"/>
      <c r="C111" s="145"/>
      <c r="D111" s="146"/>
      <c r="E111" s="147"/>
      <c r="F111" s="147"/>
      <c r="G111" s="147"/>
      <c r="H111" s="147"/>
      <c r="I111" s="109"/>
      <c r="J111" s="28"/>
      <c r="K111" s="89"/>
      <c r="L111" s="148"/>
      <c r="M111" s="28"/>
      <c r="N111" s="28"/>
      <c r="O111" s="28"/>
      <c r="P111" s="109"/>
    </row>
    <row r="112" spans="1:16" ht="21.6">
      <c r="A112" s="145"/>
      <c r="B112" s="51"/>
      <c r="C112" s="145"/>
      <c r="D112" s="146"/>
      <c r="E112" s="147"/>
      <c r="F112" s="147"/>
      <c r="G112" s="147"/>
      <c r="H112" s="147"/>
      <c r="I112" s="109"/>
      <c r="J112" s="28"/>
      <c r="K112" s="89"/>
      <c r="L112" s="148"/>
      <c r="M112" s="28"/>
      <c r="N112" s="28"/>
      <c r="O112" s="28"/>
      <c r="P112" s="109"/>
    </row>
    <row r="113" spans="1:16" ht="21.6">
      <c r="A113" s="145"/>
      <c r="B113" s="51"/>
      <c r="C113" s="145"/>
      <c r="D113" s="146"/>
      <c r="E113" s="147"/>
      <c r="F113" s="147"/>
      <c r="G113" s="147"/>
      <c r="H113" s="147"/>
      <c r="I113" s="109"/>
      <c r="J113" s="28"/>
      <c r="K113" s="89"/>
      <c r="L113" s="148"/>
      <c r="M113" s="28"/>
      <c r="N113" s="28"/>
      <c r="O113" s="28"/>
      <c r="P113" s="109"/>
    </row>
    <row r="114" spans="1:16" ht="21.6">
      <c r="A114" s="145"/>
      <c r="B114" s="51"/>
      <c r="C114" s="145"/>
      <c r="D114" s="146"/>
      <c r="E114" s="147"/>
      <c r="F114" s="147"/>
      <c r="G114" s="147"/>
      <c r="H114" s="147"/>
      <c r="I114" s="109"/>
      <c r="J114" s="28"/>
      <c r="K114" s="89"/>
      <c r="L114" s="148"/>
      <c r="M114" s="28"/>
      <c r="N114" s="28"/>
      <c r="O114" s="28"/>
      <c r="P114" s="109"/>
    </row>
    <row r="115" spans="1:16" ht="21.6">
      <c r="A115" s="145"/>
      <c r="B115" s="51"/>
      <c r="C115" s="145"/>
      <c r="D115" s="146"/>
      <c r="E115" s="147"/>
      <c r="F115" s="147"/>
      <c r="G115" s="147"/>
      <c r="H115" s="147"/>
      <c r="I115" s="109"/>
      <c r="J115" s="28"/>
      <c r="K115" s="89"/>
      <c r="L115" s="148"/>
      <c r="M115" s="28"/>
      <c r="N115" s="28"/>
      <c r="O115" s="28"/>
      <c r="P115" s="109"/>
    </row>
    <row r="116" spans="1:16" ht="21.6">
      <c r="A116" s="145"/>
      <c r="B116" s="51"/>
      <c r="C116" s="145"/>
      <c r="D116" s="146"/>
      <c r="E116" s="147"/>
      <c r="F116" s="147"/>
      <c r="G116" s="147"/>
      <c r="H116" s="147"/>
      <c r="I116" s="109"/>
      <c r="J116" s="28"/>
      <c r="K116" s="89"/>
      <c r="L116" s="148"/>
      <c r="M116" s="28"/>
      <c r="N116" s="28"/>
      <c r="O116" s="28"/>
      <c r="P116" s="109"/>
    </row>
    <row r="117" spans="1:16" ht="21.6">
      <c r="A117" s="145"/>
      <c r="B117" s="51"/>
      <c r="C117" s="145"/>
      <c r="D117" s="146"/>
      <c r="E117" s="147"/>
      <c r="F117" s="147"/>
      <c r="G117" s="147"/>
      <c r="H117" s="147"/>
      <c r="I117" s="109"/>
      <c r="J117" s="28"/>
      <c r="K117" s="89"/>
      <c r="L117" s="148"/>
      <c r="M117" s="28"/>
      <c r="N117" s="28"/>
      <c r="O117" s="28"/>
      <c r="P117" s="109"/>
    </row>
    <row r="118" spans="1:16" ht="21.6">
      <c r="A118" s="145"/>
      <c r="B118" s="51"/>
      <c r="C118" s="145"/>
      <c r="D118" s="146"/>
      <c r="E118" s="147"/>
      <c r="F118" s="147"/>
      <c r="G118" s="147"/>
      <c r="H118" s="147"/>
      <c r="I118" s="109"/>
      <c r="J118" s="28"/>
      <c r="K118" s="89"/>
      <c r="L118" s="148"/>
      <c r="M118" s="28"/>
      <c r="N118" s="28"/>
      <c r="O118" s="28"/>
      <c r="P118" s="109"/>
    </row>
    <row r="119" spans="1:16" ht="21.6">
      <c r="A119" s="145"/>
      <c r="B119" s="51"/>
      <c r="C119" s="145"/>
      <c r="D119" s="146"/>
      <c r="E119" s="147"/>
      <c r="F119" s="147"/>
      <c r="G119" s="147"/>
      <c r="H119" s="147"/>
      <c r="I119" s="109"/>
      <c r="J119" s="28"/>
      <c r="K119" s="89"/>
      <c r="L119" s="148"/>
      <c r="M119" s="28"/>
      <c r="N119" s="28"/>
      <c r="O119" s="28"/>
      <c r="P119" s="109"/>
    </row>
    <row r="120" spans="1:16" ht="21.6">
      <c r="A120" s="145"/>
      <c r="B120" s="51"/>
      <c r="C120" s="145"/>
      <c r="D120" s="146"/>
      <c r="E120" s="147"/>
      <c r="F120" s="147"/>
      <c r="G120" s="147"/>
      <c r="H120" s="147"/>
      <c r="I120" s="109"/>
      <c r="J120" s="28"/>
      <c r="K120" s="89"/>
      <c r="L120" s="148"/>
      <c r="M120" s="28"/>
      <c r="N120" s="28"/>
      <c r="O120" s="28"/>
      <c r="P120" s="109"/>
    </row>
    <row r="121" spans="1:16" ht="21.6">
      <c r="A121" s="145"/>
      <c r="B121" s="51"/>
      <c r="C121" s="145"/>
      <c r="D121" s="146"/>
      <c r="E121" s="147"/>
      <c r="F121" s="147"/>
      <c r="G121" s="147"/>
      <c r="H121" s="147"/>
      <c r="I121" s="109"/>
      <c r="J121" s="28"/>
      <c r="K121" s="89"/>
      <c r="L121" s="148"/>
      <c r="M121" s="28"/>
      <c r="N121" s="28"/>
      <c r="O121" s="28"/>
      <c r="P121" s="109"/>
    </row>
    <row r="122" spans="1:16" ht="21.6">
      <c r="A122" s="145"/>
      <c r="B122" s="51"/>
      <c r="C122" s="145"/>
      <c r="D122" s="146"/>
      <c r="E122" s="147"/>
      <c r="F122" s="147"/>
      <c r="G122" s="147"/>
      <c r="H122" s="147"/>
      <c r="I122" s="109"/>
      <c r="J122" s="28"/>
      <c r="K122" s="89"/>
      <c r="L122" s="148"/>
      <c r="M122" s="28"/>
      <c r="N122" s="28"/>
      <c r="O122" s="28"/>
      <c r="P122" s="109"/>
    </row>
    <row r="123" spans="1:16" ht="21.6">
      <c r="A123" s="145"/>
      <c r="B123" s="51"/>
      <c r="C123" s="145"/>
      <c r="D123" s="146"/>
      <c r="E123" s="147"/>
      <c r="F123" s="147"/>
      <c r="G123" s="147"/>
      <c r="H123" s="147"/>
      <c r="I123" s="109"/>
      <c r="J123" s="28"/>
      <c r="K123" s="89"/>
      <c r="L123" s="148"/>
      <c r="M123" s="28"/>
      <c r="N123" s="28"/>
      <c r="O123" s="28"/>
      <c r="P123" s="109"/>
    </row>
    <row r="124" spans="1:16" ht="21.6">
      <c r="A124" s="145"/>
      <c r="B124" s="51"/>
      <c r="C124" s="145"/>
      <c r="D124" s="146"/>
      <c r="E124" s="147"/>
      <c r="F124" s="147"/>
      <c r="G124" s="147"/>
      <c r="H124" s="147"/>
      <c r="I124" s="109"/>
      <c r="J124" s="28"/>
      <c r="K124" s="89"/>
      <c r="L124" s="148"/>
      <c r="M124" s="28"/>
      <c r="N124" s="28"/>
      <c r="O124" s="28"/>
      <c r="P124" s="109"/>
    </row>
    <row r="125" spans="1:16" ht="21.6">
      <c r="A125" s="145"/>
      <c r="B125" s="51"/>
      <c r="C125" s="145"/>
      <c r="D125" s="146"/>
      <c r="E125" s="147"/>
      <c r="F125" s="147"/>
      <c r="G125" s="147"/>
      <c r="H125" s="147"/>
      <c r="I125" s="109"/>
      <c r="J125" s="28"/>
      <c r="K125" s="89"/>
      <c r="L125" s="148"/>
      <c r="M125" s="28"/>
      <c r="N125" s="28"/>
      <c r="O125" s="28"/>
      <c r="P125" s="109"/>
    </row>
    <row r="126" spans="1:16" ht="21.6">
      <c r="A126" s="145"/>
      <c r="B126" s="51"/>
      <c r="C126" s="145"/>
      <c r="D126" s="146"/>
      <c r="E126" s="147"/>
      <c r="F126" s="147"/>
      <c r="G126" s="147"/>
      <c r="H126" s="147"/>
      <c r="I126" s="109"/>
      <c r="J126" s="28"/>
      <c r="K126" s="89"/>
      <c r="L126" s="148"/>
      <c r="M126" s="28"/>
      <c r="N126" s="28"/>
      <c r="O126" s="28"/>
      <c r="P126" s="109"/>
    </row>
    <row r="127" spans="1:16" ht="21.6">
      <c r="A127" s="145"/>
      <c r="B127" s="51"/>
      <c r="C127" s="145"/>
      <c r="D127" s="146"/>
      <c r="E127" s="147"/>
      <c r="F127" s="147"/>
      <c r="G127" s="147"/>
      <c r="H127" s="147"/>
      <c r="I127" s="109"/>
      <c r="J127" s="28"/>
      <c r="K127" s="89"/>
      <c r="L127" s="148"/>
      <c r="M127" s="28"/>
      <c r="N127" s="28"/>
      <c r="O127" s="28"/>
      <c r="P127" s="109"/>
    </row>
    <row r="128" spans="1:16" ht="21.6">
      <c r="A128" s="145"/>
      <c r="B128" s="51"/>
      <c r="C128" s="145"/>
      <c r="D128" s="146"/>
      <c r="E128" s="147"/>
      <c r="F128" s="147"/>
      <c r="G128" s="147"/>
      <c r="H128" s="147"/>
      <c r="I128" s="109"/>
      <c r="J128" s="28"/>
      <c r="K128" s="89"/>
      <c r="L128" s="148"/>
      <c r="M128" s="28"/>
      <c r="N128" s="28"/>
      <c r="O128" s="28"/>
      <c r="P128" s="109"/>
    </row>
    <row r="129" spans="1:16" ht="21.6">
      <c r="A129" s="145"/>
      <c r="B129" s="51"/>
      <c r="C129" s="145"/>
      <c r="D129" s="146"/>
      <c r="E129" s="147"/>
      <c r="F129" s="147"/>
      <c r="G129" s="147"/>
      <c r="H129" s="147"/>
      <c r="I129" s="109"/>
      <c r="J129" s="28"/>
      <c r="K129" s="89"/>
      <c r="L129" s="148"/>
      <c r="M129" s="28"/>
      <c r="N129" s="28"/>
      <c r="O129" s="28"/>
      <c r="P129" s="109"/>
    </row>
    <row r="130" spans="1:16" ht="21.6">
      <c r="A130" s="145"/>
      <c r="B130" s="51"/>
      <c r="C130" s="145"/>
      <c r="D130" s="146"/>
      <c r="E130" s="147"/>
      <c r="F130" s="147"/>
      <c r="G130" s="147"/>
      <c r="H130" s="147"/>
      <c r="I130" s="109"/>
      <c r="J130" s="28"/>
      <c r="K130" s="89"/>
      <c r="L130" s="148"/>
      <c r="M130" s="28"/>
      <c r="N130" s="28"/>
      <c r="O130" s="28"/>
      <c r="P130" s="109"/>
    </row>
    <row r="131" spans="1:16" ht="21.6">
      <c r="A131" s="145"/>
      <c r="B131" s="51"/>
      <c r="C131" s="145"/>
      <c r="D131" s="146"/>
      <c r="E131" s="147"/>
      <c r="F131" s="147"/>
      <c r="G131" s="147"/>
      <c r="H131" s="147"/>
      <c r="I131" s="109"/>
      <c r="J131" s="28"/>
      <c r="K131" s="89"/>
      <c r="L131" s="148"/>
      <c r="M131" s="28"/>
      <c r="N131" s="28"/>
      <c r="O131" s="28"/>
      <c r="P131" s="109"/>
    </row>
    <row r="132" spans="1:16" ht="21.6">
      <c r="A132" s="145"/>
      <c r="B132" s="51"/>
      <c r="C132" s="145"/>
      <c r="D132" s="146"/>
      <c r="E132" s="147"/>
      <c r="F132" s="147"/>
      <c r="G132" s="147"/>
      <c r="H132" s="147"/>
      <c r="I132" s="109"/>
      <c r="J132" s="28"/>
      <c r="K132" s="89"/>
      <c r="L132" s="148"/>
      <c r="M132" s="28"/>
      <c r="N132" s="28"/>
      <c r="O132" s="28"/>
      <c r="P132" s="109"/>
    </row>
    <row r="133" spans="1:16" ht="21.6">
      <c r="A133" s="145"/>
      <c r="B133" s="51"/>
      <c r="C133" s="145"/>
      <c r="D133" s="146"/>
      <c r="E133" s="147"/>
      <c r="F133" s="147"/>
      <c r="G133" s="147"/>
      <c r="H133" s="147"/>
      <c r="I133" s="109"/>
      <c r="J133" s="28"/>
      <c r="K133" s="89"/>
      <c r="L133" s="148"/>
      <c r="M133" s="28"/>
      <c r="N133" s="28"/>
      <c r="O133" s="28"/>
      <c r="P133" s="109"/>
    </row>
    <row r="134" spans="1:16" ht="21.6">
      <c r="A134" s="145"/>
      <c r="B134" s="51"/>
      <c r="C134" s="145"/>
      <c r="D134" s="146"/>
      <c r="E134" s="147"/>
      <c r="F134" s="147"/>
      <c r="G134" s="147"/>
      <c r="H134" s="147"/>
      <c r="I134" s="109"/>
      <c r="J134" s="28"/>
      <c r="K134" s="89"/>
      <c r="L134" s="148"/>
      <c r="M134" s="28"/>
      <c r="N134" s="28"/>
      <c r="O134" s="28"/>
      <c r="P134" s="109"/>
    </row>
    <row r="135" spans="1:16" ht="21.6">
      <c r="A135" s="145"/>
      <c r="B135" s="51"/>
      <c r="C135" s="145"/>
      <c r="D135" s="146"/>
      <c r="E135" s="147"/>
      <c r="F135" s="147"/>
      <c r="G135" s="147"/>
      <c r="H135" s="147"/>
      <c r="I135" s="109"/>
      <c r="J135" s="28"/>
      <c r="K135" s="89"/>
      <c r="L135" s="148"/>
      <c r="M135" s="28"/>
      <c r="N135" s="28"/>
      <c r="O135" s="28"/>
      <c r="P135" s="109"/>
    </row>
    <row r="136" spans="1:16" ht="21.6">
      <c r="A136" s="145"/>
      <c r="B136" s="51"/>
      <c r="C136" s="145"/>
      <c r="D136" s="146"/>
      <c r="E136" s="147"/>
      <c r="F136" s="147"/>
      <c r="G136" s="147"/>
      <c r="H136" s="147"/>
      <c r="I136" s="109"/>
      <c r="J136" s="28"/>
      <c r="K136" s="89"/>
      <c r="L136" s="148"/>
      <c r="M136" s="28"/>
      <c r="N136" s="28"/>
      <c r="O136" s="28"/>
      <c r="P136" s="109"/>
    </row>
    <row r="137" spans="1:16" ht="21.6">
      <c r="A137" s="145"/>
      <c r="B137" s="51"/>
      <c r="C137" s="145"/>
      <c r="D137" s="146"/>
      <c r="E137" s="147"/>
      <c r="F137" s="147"/>
      <c r="G137" s="147"/>
      <c r="H137" s="147"/>
      <c r="I137" s="109"/>
      <c r="J137" s="28"/>
      <c r="K137" s="89"/>
      <c r="L137" s="148"/>
      <c r="M137" s="28"/>
      <c r="N137" s="28"/>
      <c r="O137" s="28"/>
      <c r="P137" s="109"/>
    </row>
    <row r="138" spans="1:16" ht="21.6">
      <c r="A138" s="145"/>
      <c r="B138" s="51"/>
      <c r="C138" s="145"/>
      <c r="D138" s="146"/>
      <c r="E138" s="147"/>
      <c r="F138" s="147"/>
      <c r="G138" s="147"/>
      <c r="H138" s="147"/>
      <c r="I138" s="109"/>
      <c r="J138" s="28"/>
      <c r="K138" s="89"/>
      <c r="L138" s="148"/>
      <c r="M138" s="28"/>
      <c r="N138" s="28"/>
      <c r="O138" s="28"/>
      <c r="P138" s="109"/>
    </row>
    <row r="139" spans="1:16" ht="21.6">
      <c r="A139" s="145"/>
      <c r="B139" s="51"/>
      <c r="C139" s="145"/>
      <c r="D139" s="146"/>
      <c r="E139" s="147"/>
      <c r="F139" s="147"/>
      <c r="G139" s="147"/>
      <c r="H139" s="147"/>
      <c r="I139" s="109"/>
      <c r="J139" s="28"/>
      <c r="K139" s="89"/>
      <c r="L139" s="148"/>
      <c r="M139" s="28"/>
      <c r="N139" s="28"/>
      <c r="O139" s="28"/>
      <c r="P139" s="109"/>
    </row>
    <row r="140" spans="1:16" ht="21.6">
      <c r="A140" s="145"/>
      <c r="B140" s="51"/>
      <c r="C140" s="145"/>
      <c r="D140" s="146"/>
      <c r="E140" s="147"/>
      <c r="F140" s="147"/>
      <c r="G140" s="147"/>
      <c r="H140" s="147"/>
      <c r="I140" s="109"/>
      <c r="J140" s="28"/>
      <c r="K140" s="89"/>
      <c r="L140" s="148"/>
      <c r="M140" s="28"/>
      <c r="N140" s="28"/>
      <c r="O140" s="28"/>
      <c r="P140" s="109"/>
    </row>
    <row r="141" spans="1:16" ht="21.6">
      <c r="A141" s="145"/>
      <c r="B141" s="51"/>
      <c r="C141" s="145"/>
      <c r="D141" s="146"/>
      <c r="E141" s="147"/>
      <c r="F141" s="147"/>
      <c r="G141" s="147"/>
      <c r="H141" s="147"/>
      <c r="I141" s="109"/>
      <c r="J141" s="28"/>
      <c r="K141" s="89"/>
      <c r="L141" s="148"/>
      <c r="M141" s="28"/>
      <c r="N141" s="28"/>
      <c r="O141" s="28"/>
      <c r="P141" s="109"/>
    </row>
    <row r="142" spans="1:16" ht="21.6">
      <c r="A142" s="145"/>
      <c r="B142" s="51"/>
      <c r="C142" s="145"/>
      <c r="D142" s="146"/>
      <c r="E142" s="147"/>
      <c r="F142" s="147"/>
      <c r="G142" s="147"/>
      <c r="H142" s="147"/>
      <c r="I142" s="109"/>
      <c r="J142" s="28"/>
      <c r="K142" s="89"/>
      <c r="L142" s="148"/>
      <c r="M142" s="28"/>
      <c r="N142" s="28"/>
      <c r="O142" s="28"/>
      <c r="P142" s="109"/>
    </row>
    <row r="143" spans="1:16" ht="21.6">
      <c r="A143" s="145"/>
      <c r="B143" s="51"/>
      <c r="C143" s="145"/>
      <c r="D143" s="146"/>
      <c r="E143" s="147"/>
      <c r="F143" s="147"/>
      <c r="G143" s="147"/>
      <c r="H143" s="147"/>
      <c r="I143" s="109"/>
      <c r="J143" s="28"/>
      <c r="K143" s="89"/>
      <c r="L143" s="148"/>
      <c r="M143" s="28"/>
      <c r="N143" s="28"/>
      <c r="O143" s="28"/>
      <c r="P143" s="109"/>
    </row>
    <row r="144" spans="1:16" ht="21.6">
      <c r="A144" s="145"/>
      <c r="B144" s="51"/>
      <c r="C144" s="145"/>
      <c r="D144" s="146"/>
      <c r="E144" s="147"/>
      <c r="F144" s="147"/>
      <c r="G144" s="147"/>
      <c r="H144" s="147"/>
      <c r="I144" s="109"/>
      <c r="J144" s="28"/>
      <c r="K144" s="89"/>
      <c r="L144" s="148"/>
      <c r="M144" s="28"/>
      <c r="N144" s="28"/>
      <c r="O144" s="28"/>
      <c r="P144" s="109"/>
    </row>
    <row r="145" spans="1:16" ht="21.6">
      <c r="A145" s="145"/>
      <c r="B145" s="51"/>
      <c r="C145" s="145"/>
      <c r="D145" s="146"/>
      <c r="E145" s="147"/>
      <c r="F145" s="147"/>
      <c r="G145" s="147"/>
      <c r="H145" s="147"/>
      <c r="I145" s="109"/>
      <c r="J145" s="28"/>
      <c r="K145" s="89"/>
      <c r="L145" s="148"/>
      <c r="M145" s="28"/>
      <c r="N145" s="28"/>
      <c r="O145" s="28"/>
      <c r="P145" s="109"/>
    </row>
    <row r="146" spans="1:16" ht="21.6">
      <c r="A146" s="145"/>
      <c r="B146" s="51"/>
      <c r="C146" s="145"/>
      <c r="D146" s="146"/>
      <c r="E146" s="147"/>
      <c r="F146" s="147"/>
      <c r="G146" s="147"/>
      <c r="H146" s="147"/>
      <c r="I146" s="109"/>
      <c r="J146" s="28"/>
      <c r="K146" s="89"/>
      <c r="L146" s="148"/>
      <c r="M146" s="28"/>
      <c r="N146" s="28"/>
      <c r="O146" s="28"/>
      <c r="P146" s="109"/>
    </row>
    <row r="147" spans="1:16" ht="21.6">
      <c r="A147" s="145"/>
      <c r="B147" s="51"/>
      <c r="C147" s="145"/>
      <c r="D147" s="146"/>
      <c r="E147" s="147"/>
      <c r="F147" s="147"/>
      <c r="G147" s="147"/>
      <c r="H147" s="147"/>
      <c r="I147" s="109"/>
      <c r="J147" s="28"/>
      <c r="K147" s="89"/>
      <c r="L147" s="148"/>
      <c r="M147" s="28"/>
      <c r="N147" s="28"/>
      <c r="O147" s="28"/>
      <c r="P147" s="109"/>
    </row>
    <row r="148" spans="1:16" ht="21.6">
      <c r="A148" s="145"/>
      <c r="B148" s="51"/>
      <c r="C148" s="145"/>
      <c r="D148" s="146"/>
      <c r="E148" s="147"/>
      <c r="F148" s="147"/>
      <c r="G148" s="147"/>
      <c r="H148" s="147"/>
      <c r="I148" s="109"/>
      <c r="J148" s="28"/>
      <c r="K148" s="89"/>
      <c r="L148" s="148"/>
      <c r="M148" s="28"/>
      <c r="N148" s="28"/>
      <c r="O148" s="28"/>
      <c r="P148" s="109"/>
    </row>
    <row r="149" spans="1:16" ht="21.6">
      <c r="A149" s="145"/>
      <c r="B149" s="51"/>
      <c r="C149" s="145"/>
      <c r="D149" s="146"/>
      <c r="E149" s="147"/>
      <c r="F149" s="147"/>
      <c r="G149" s="147"/>
      <c r="H149" s="147"/>
      <c r="I149" s="109"/>
      <c r="J149" s="28"/>
      <c r="K149" s="89"/>
      <c r="L149" s="148"/>
      <c r="M149" s="28"/>
      <c r="N149" s="28"/>
      <c r="O149" s="28"/>
      <c r="P149" s="109"/>
    </row>
    <row r="150" spans="1:16" ht="21.6">
      <c r="A150" s="145"/>
      <c r="B150" s="51"/>
      <c r="C150" s="145"/>
      <c r="D150" s="146"/>
      <c r="E150" s="147"/>
      <c r="F150" s="147"/>
      <c r="G150" s="147"/>
      <c r="H150" s="147"/>
      <c r="I150" s="109"/>
      <c r="J150" s="28"/>
      <c r="K150" s="89"/>
      <c r="L150" s="148"/>
      <c r="M150" s="28"/>
      <c r="N150" s="28"/>
      <c r="O150" s="28"/>
      <c r="P150" s="109"/>
    </row>
    <row r="151" spans="1:16" ht="21.6">
      <c r="A151" s="145"/>
      <c r="B151" s="51"/>
      <c r="C151" s="145"/>
      <c r="D151" s="146"/>
      <c r="E151" s="147"/>
      <c r="F151" s="147"/>
      <c r="G151" s="147"/>
      <c r="H151" s="147"/>
      <c r="I151" s="109"/>
      <c r="J151" s="28"/>
      <c r="K151" s="89"/>
      <c r="L151" s="148"/>
      <c r="M151" s="28"/>
      <c r="N151" s="28"/>
      <c r="O151" s="28"/>
      <c r="P151" s="109"/>
    </row>
    <row r="152" spans="1:16" ht="21.6">
      <c r="A152" s="145"/>
      <c r="B152" s="51"/>
      <c r="C152" s="145"/>
      <c r="D152" s="146"/>
      <c r="E152" s="147"/>
      <c r="F152" s="147"/>
      <c r="G152" s="147"/>
      <c r="H152" s="147"/>
      <c r="I152" s="109"/>
      <c r="J152" s="28"/>
      <c r="K152" s="89"/>
      <c r="L152" s="148"/>
      <c r="M152" s="28"/>
      <c r="N152" s="28"/>
      <c r="O152" s="28"/>
      <c r="P152" s="109"/>
    </row>
    <row r="153" spans="1:16" ht="21.6">
      <c r="A153" s="145"/>
      <c r="B153" s="51"/>
      <c r="C153" s="145"/>
      <c r="D153" s="146"/>
      <c r="E153" s="147"/>
      <c r="F153" s="147"/>
      <c r="G153" s="147"/>
      <c r="H153" s="147"/>
      <c r="I153" s="109"/>
      <c r="J153" s="28"/>
      <c r="K153" s="89"/>
      <c r="L153" s="148"/>
      <c r="M153" s="28"/>
      <c r="N153" s="28"/>
      <c r="O153" s="28"/>
      <c r="P153" s="109"/>
    </row>
    <row r="154" spans="1:16" ht="21.6">
      <c r="A154" s="145"/>
      <c r="B154" s="51"/>
      <c r="C154" s="145"/>
      <c r="D154" s="146"/>
      <c r="E154" s="147"/>
      <c r="F154" s="147"/>
      <c r="G154" s="147"/>
      <c r="H154" s="147"/>
      <c r="I154" s="109"/>
      <c r="J154" s="28"/>
      <c r="K154" s="89"/>
      <c r="L154" s="148"/>
      <c r="M154" s="28"/>
      <c r="N154" s="28"/>
      <c r="O154" s="28"/>
      <c r="P154" s="109"/>
    </row>
    <row r="155" spans="1:16" ht="21.6">
      <c r="A155" s="145"/>
      <c r="B155" s="51"/>
      <c r="C155" s="145"/>
      <c r="D155" s="146"/>
      <c r="E155" s="147"/>
      <c r="F155" s="147"/>
      <c r="G155" s="147"/>
      <c r="H155" s="147"/>
      <c r="I155" s="109"/>
      <c r="J155" s="28"/>
      <c r="K155" s="89"/>
      <c r="L155" s="148"/>
      <c r="M155" s="28"/>
      <c r="N155" s="28"/>
      <c r="O155" s="28"/>
      <c r="P155" s="109"/>
    </row>
    <row r="156" spans="1:16" ht="21.6">
      <c r="A156" s="145"/>
      <c r="B156" s="51"/>
      <c r="C156" s="145"/>
      <c r="D156" s="146"/>
      <c r="E156" s="147"/>
      <c r="F156" s="147"/>
      <c r="G156" s="147"/>
      <c r="H156" s="147"/>
      <c r="I156" s="109"/>
      <c r="J156" s="28"/>
      <c r="K156" s="89"/>
      <c r="L156" s="148"/>
      <c r="M156" s="28"/>
      <c r="N156" s="28"/>
      <c r="O156" s="28"/>
      <c r="P156" s="109"/>
    </row>
    <row r="157" spans="1:16" ht="21.6">
      <c r="A157" s="145"/>
      <c r="B157" s="51"/>
      <c r="C157" s="145"/>
      <c r="D157" s="146"/>
      <c r="E157" s="147"/>
      <c r="F157" s="147"/>
      <c r="G157" s="147"/>
      <c r="H157" s="147"/>
      <c r="I157" s="109"/>
      <c r="J157" s="28"/>
      <c r="K157" s="89"/>
      <c r="L157" s="148"/>
      <c r="M157" s="28"/>
      <c r="N157" s="28"/>
      <c r="O157" s="28"/>
      <c r="P157" s="109"/>
    </row>
    <row r="158" spans="1:16" ht="21.6">
      <c r="A158" s="145"/>
      <c r="B158" s="51"/>
      <c r="C158" s="145"/>
      <c r="D158" s="146"/>
      <c r="E158" s="147"/>
      <c r="F158" s="147"/>
      <c r="G158" s="147"/>
      <c r="H158" s="147"/>
      <c r="I158" s="109"/>
      <c r="J158" s="28"/>
      <c r="K158" s="89"/>
      <c r="L158" s="148"/>
      <c r="M158" s="28"/>
      <c r="N158" s="28"/>
      <c r="O158" s="28"/>
      <c r="P158" s="109"/>
    </row>
    <row r="159" spans="1:16" ht="21.6">
      <c r="A159" s="145"/>
      <c r="B159" s="51"/>
      <c r="C159" s="145"/>
      <c r="D159" s="146"/>
      <c r="E159" s="147"/>
      <c r="F159" s="147"/>
      <c r="G159" s="147"/>
      <c r="H159" s="147"/>
      <c r="I159" s="109"/>
      <c r="J159" s="28"/>
      <c r="K159" s="89"/>
      <c r="L159" s="148"/>
      <c r="M159" s="28"/>
      <c r="N159" s="28"/>
      <c r="O159" s="28"/>
      <c r="P159" s="109"/>
    </row>
    <row r="160" spans="1:16" ht="21.6">
      <c r="A160" s="145"/>
      <c r="B160" s="51"/>
      <c r="C160" s="145"/>
      <c r="D160" s="146"/>
      <c r="E160" s="147"/>
      <c r="F160" s="147"/>
      <c r="G160" s="147"/>
      <c r="H160" s="147"/>
      <c r="I160" s="109"/>
      <c r="J160" s="28"/>
      <c r="K160" s="89"/>
      <c r="L160" s="148"/>
      <c r="M160" s="28"/>
      <c r="N160" s="28"/>
      <c r="O160" s="28"/>
      <c r="P160" s="109"/>
    </row>
    <row r="161" spans="1:16" ht="21.6">
      <c r="A161" s="145"/>
      <c r="B161" s="51"/>
      <c r="C161" s="145"/>
      <c r="D161" s="146"/>
      <c r="E161" s="147"/>
      <c r="F161" s="147"/>
      <c r="G161" s="147"/>
      <c r="H161" s="147"/>
      <c r="I161" s="109"/>
      <c r="J161" s="28"/>
      <c r="K161" s="89"/>
      <c r="L161" s="148"/>
      <c r="M161" s="28"/>
      <c r="N161" s="28"/>
      <c r="O161" s="28"/>
      <c r="P161" s="109"/>
    </row>
    <row r="162" spans="1:16" ht="21.6">
      <c r="A162" s="145"/>
      <c r="B162" s="51"/>
      <c r="C162" s="145"/>
      <c r="D162" s="146"/>
      <c r="E162" s="147"/>
      <c r="F162" s="147"/>
      <c r="G162" s="147"/>
      <c r="H162" s="147"/>
      <c r="I162" s="109"/>
      <c r="J162" s="28"/>
      <c r="K162" s="89"/>
      <c r="L162" s="148"/>
      <c r="M162" s="28"/>
      <c r="N162" s="28"/>
      <c r="O162" s="28"/>
      <c r="P162" s="109"/>
    </row>
    <row r="163" spans="1:16" ht="21.6">
      <c r="A163" s="145"/>
      <c r="B163" s="51"/>
      <c r="C163" s="145"/>
      <c r="D163" s="146"/>
      <c r="E163" s="147"/>
      <c r="F163" s="147"/>
      <c r="G163" s="147"/>
      <c r="H163" s="147"/>
      <c r="I163" s="109"/>
      <c r="J163" s="28"/>
      <c r="K163" s="89"/>
      <c r="L163" s="148"/>
      <c r="M163" s="28"/>
      <c r="N163" s="28"/>
      <c r="O163" s="28"/>
      <c r="P163" s="109"/>
    </row>
    <row r="164" spans="1:16" ht="21.6">
      <c r="A164" s="145"/>
      <c r="B164" s="51"/>
      <c r="C164" s="145"/>
      <c r="D164" s="146"/>
      <c r="E164" s="147"/>
      <c r="F164" s="147"/>
      <c r="G164" s="147"/>
      <c r="H164" s="147"/>
      <c r="I164" s="109"/>
      <c r="J164" s="28"/>
      <c r="K164" s="89"/>
      <c r="L164" s="148"/>
      <c r="M164" s="28"/>
      <c r="N164" s="28"/>
      <c r="O164" s="28"/>
      <c r="P164" s="109"/>
    </row>
    <row r="165" spans="1:16" ht="21.6">
      <c r="A165" s="145"/>
      <c r="B165" s="51"/>
      <c r="C165" s="145"/>
      <c r="D165" s="146"/>
      <c r="E165" s="147"/>
      <c r="F165" s="147"/>
      <c r="G165" s="147"/>
      <c r="H165" s="147"/>
      <c r="I165" s="109"/>
      <c r="J165" s="28"/>
      <c r="K165" s="89"/>
      <c r="L165" s="148"/>
      <c r="M165" s="28"/>
      <c r="N165" s="28"/>
      <c r="O165" s="28"/>
      <c r="P165" s="109"/>
    </row>
    <row r="166" spans="1:16" ht="21.6">
      <c r="A166" s="145"/>
      <c r="B166" s="51"/>
      <c r="C166" s="145"/>
      <c r="D166" s="146"/>
      <c r="E166" s="147"/>
      <c r="F166" s="147"/>
      <c r="G166" s="147"/>
      <c r="H166" s="147"/>
      <c r="I166" s="109"/>
      <c r="J166" s="28"/>
      <c r="K166" s="89"/>
      <c r="L166" s="148"/>
      <c r="M166" s="28"/>
      <c r="N166" s="28"/>
      <c r="O166" s="28"/>
      <c r="P166" s="109"/>
    </row>
    <row r="167" spans="1:16" ht="21.6">
      <c r="A167" s="145"/>
      <c r="B167" s="51"/>
      <c r="C167" s="145"/>
      <c r="D167" s="146"/>
      <c r="E167" s="147"/>
      <c r="F167" s="147"/>
      <c r="G167" s="147"/>
      <c r="H167" s="147"/>
      <c r="I167" s="109"/>
      <c r="J167" s="28"/>
      <c r="K167" s="89"/>
      <c r="L167" s="148"/>
      <c r="M167" s="28"/>
      <c r="N167" s="28"/>
      <c r="O167" s="28"/>
      <c r="P167" s="109"/>
    </row>
    <row r="168" spans="1:16" ht="21.6">
      <c r="A168" s="145"/>
      <c r="B168" s="51"/>
      <c r="C168" s="145"/>
      <c r="D168" s="146"/>
      <c r="E168" s="147"/>
      <c r="F168" s="147"/>
      <c r="G168" s="147"/>
      <c r="H168" s="147"/>
      <c r="I168" s="109"/>
      <c r="J168" s="28"/>
      <c r="K168" s="89"/>
      <c r="L168" s="148"/>
      <c r="M168" s="28"/>
      <c r="N168" s="28"/>
      <c r="O168" s="28"/>
      <c r="P168" s="109"/>
    </row>
    <row r="169" spans="1:16" ht="21.6">
      <c r="A169" s="145"/>
      <c r="B169" s="51"/>
      <c r="C169" s="145"/>
      <c r="D169" s="146"/>
      <c r="E169" s="147"/>
      <c r="F169" s="147"/>
      <c r="G169" s="147"/>
      <c r="H169" s="147"/>
      <c r="I169" s="109"/>
      <c r="J169" s="28"/>
      <c r="K169" s="89"/>
      <c r="L169" s="148"/>
      <c r="M169" s="28"/>
      <c r="N169" s="28"/>
      <c r="O169" s="28"/>
      <c r="P169" s="109"/>
    </row>
    <row r="170" spans="1:16" ht="21.6">
      <c r="A170" s="145"/>
      <c r="B170" s="51"/>
      <c r="C170" s="145"/>
      <c r="D170" s="146"/>
      <c r="E170" s="147"/>
      <c r="F170" s="147"/>
      <c r="G170" s="147"/>
      <c r="H170" s="147"/>
      <c r="I170" s="109"/>
      <c r="J170" s="28"/>
      <c r="K170" s="89"/>
      <c r="L170" s="148"/>
      <c r="M170" s="28"/>
      <c r="N170" s="28"/>
      <c r="O170" s="28"/>
      <c r="P170" s="109"/>
    </row>
    <row r="171" spans="1:16" ht="21.6">
      <c r="A171" s="145"/>
      <c r="B171" s="51"/>
      <c r="C171" s="145"/>
      <c r="D171" s="146"/>
      <c r="E171" s="147"/>
      <c r="F171" s="147"/>
      <c r="G171" s="147"/>
      <c r="H171" s="147"/>
      <c r="I171" s="109"/>
      <c r="J171" s="28"/>
      <c r="K171" s="89"/>
      <c r="L171" s="148"/>
      <c r="M171" s="28"/>
      <c r="N171" s="28"/>
      <c r="O171" s="28"/>
      <c r="P171" s="109"/>
    </row>
    <row r="172" spans="1:16" ht="21.6">
      <c r="A172" s="145"/>
      <c r="B172" s="51"/>
      <c r="C172" s="145"/>
      <c r="D172" s="146"/>
      <c r="E172" s="147"/>
      <c r="F172" s="147"/>
      <c r="G172" s="147"/>
      <c r="H172" s="147"/>
      <c r="I172" s="109"/>
      <c r="J172" s="28"/>
      <c r="K172" s="89"/>
      <c r="L172" s="148"/>
      <c r="M172" s="28"/>
      <c r="N172" s="28"/>
      <c r="O172" s="28"/>
      <c r="P172" s="109"/>
    </row>
    <row r="173" spans="1:16" ht="21.6">
      <c r="A173" s="145"/>
      <c r="B173" s="51"/>
      <c r="C173" s="145"/>
      <c r="D173" s="146"/>
      <c r="E173" s="147"/>
      <c r="F173" s="147"/>
      <c r="G173" s="147"/>
      <c r="H173" s="147"/>
      <c r="I173" s="109"/>
      <c r="J173" s="28"/>
      <c r="K173" s="89"/>
      <c r="L173" s="148"/>
      <c r="M173" s="28"/>
      <c r="N173" s="28"/>
      <c r="O173" s="28"/>
      <c r="P173" s="109"/>
    </row>
    <row r="174" spans="1:16" ht="21.6">
      <c r="A174" s="145"/>
      <c r="B174" s="51"/>
      <c r="C174" s="145"/>
      <c r="D174" s="146"/>
      <c r="E174" s="147"/>
      <c r="F174" s="147"/>
      <c r="G174" s="147"/>
      <c r="H174" s="147"/>
      <c r="I174" s="109"/>
      <c r="J174" s="28"/>
      <c r="K174" s="89"/>
      <c r="L174" s="148"/>
      <c r="M174" s="28"/>
      <c r="N174" s="28"/>
      <c r="O174" s="28"/>
      <c r="P174" s="109"/>
    </row>
    <row r="175" spans="1:16" ht="21.6">
      <c r="A175" s="145"/>
      <c r="B175" s="51"/>
      <c r="C175" s="145"/>
      <c r="D175" s="146"/>
      <c r="E175" s="147"/>
      <c r="F175" s="147"/>
      <c r="G175" s="147"/>
      <c r="H175" s="147"/>
      <c r="I175" s="109"/>
      <c r="J175" s="28"/>
      <c r="K175" s="89"/>
      <c r="L175" s="148"/>
      <c r="M175" s="28"/>
      <c r="N175" s="28"/>
      <c r="O175" s="28"/>
      <c r="P175" s="109"/>
    </row>
    <row r="176" spans="1:16" ht="21.6">
      <c r="A176" s="145"/>
      <c r="B176" s="51"/>
      <c r="C176" s="145"/>
      <c r="D176" s="146"/>
      <c r="E176" s="147"/>
      <c r="F176" s="147"/>
      <c r="G176" s="147"/>
      <c r="H176" s="147"/>
      <c r="I176" s="109"/>
      <c r="J176" s="28"/>
      <c r="K176" s="89"/>
      <c r="L176" s="148"/>
      <c r="M176" s="28"/>
      <c r="N176" s="28"/>
      <c r="O176" s="28"/>
      <c r="P176" s="109"/>
    </row>
    <row r="177" spans="1:16" ht="21.6">
      <c r="A177" s="145"/>
      <c r="B177" s="51"/>
      <c r="C177" s="145"/>
      <c r="D177" s="146"/>
      <c r="E177" s="147"/>
      <c r="F177" s="147"/>
      <c r="G177" s="147"/>
      <c r="H177" s="147"/>
      <c r="I177" s="109"/>
      <c r="J177" s="28"/>
      <c r="K177" s="89"/>
      <c r="L177" s="148"/>
      <c r="M177" s="28"/>
      <c r="N177" s="28"/>
      <c r="O177" s="28"/>
      <c r="P177" s="109"/>
    </row>
    <row r="178" spans="1:16" ht="21.6">
      <c r="A178" s="145"/>
      <c r="B178" s="51"/>
      <c r="C178" s="145"/>
      <c r="D178" s="146"/>
      <c r="E178" s="147"/>
      <c r="F178" s="147"/>
      <c r="G178" s="147"/>
      <c r="H178" s="147"/>
      <c r="I178" s="109"/>
      <c r="J178" s="28"/>
      <c r="K178" s="89"/>
      <c r="L178" s="148"/>
      <c r="M178" s="28"/>
      <c r="N178" s="28"/>
      <c r="O178" s="28"/>
      <c r="P178" s="109"/>
    </row>
    <row r="179" spans="1:16" ht="21.6">
      <c r="A179" s="145"/>
      <c r="B179" s="51"/>
      <c r="C179" s="145"/>
      <c r="D179" s="146"/>
      <c r="E179" s="147"/>
      <c r="F179" s="147"/>
      <c r="G179" s="147"/>
      <c r="H179" s="147"/>
      <c r="I179" s="109"/>
      <c r="J179" s="28"/>
      <c r="K179" s="89"/>
      <c r="L179" s="148"/>
      <c r="M179" s="28"/>
      <c r="N179" s="28"/>
      <c r="O179" s="28"/>
      <c r="P179" s="109"/>
    </row>
    <row r="180" spans="1:16" ht="21.6">
      <c r="A180" s="145"/>
      <c r="B180" s="51"/>
      <c r="C180" s="145"/>
      <c r="D180" s="146"/>
      <c r="E180" s="147"/>
      <c r="F180" s="147"/>
      <c r="G180" s="147"/>
      <c r="H180" s="147"/>
      <c r="I180" s="109"/>
      <c r="J180" s="28"/>
      <c r="K180" s="89"/>
      <c r="L180" s="148"/>
      <c r="M180" s="28"/>
      <c r="N180" s="28"/>
      <c r="O180" s="28"/>
      <c r="P180" s="109"/>
    </row>
    <row r="181" spans="1:16" ht="21.6">
      <c r="A181" s="145"/>
      <c r="B181" s="51"/>
      <c r="C181" s="145"/>
      <c r="D181" s="146"/>
      <c r="E181" s="147"/>
      <c r="F181" s="147"/>
      <c r="G181" s="147"/>
      <c r="H181" s="147"/>
      <c r="I181" s="109"/>
      <c r="J181" s="28"/>
      <c r="K181" s="89"/>
      <c r="L181" s="148"/>
      <c r="M181" s="28"/>
      <c r="N181" s="28"/>
      <c r="O181" s="28"/>
      <c r="P181" s="109"/>
    </row>
    <row r="182" spans="1:16" ht="21.6">
      <c r="A182" s="145"/>
      <c r="B182" s="51"/>
      <c r="C182" s="145"/>
      <c r="D182" s="146"/>
      <c r="E182" s="147"/>
      <c r="F182" s="147"/>
      <c r="G182" s="147"/>
      <c r="H182" s="147"/>
      <c r="I182" s="109"/>
      <c r="J182" s="28"/>
      <c r="K182" s="89"/>
      <c r="L182" s="148"/>
      <c r="M182" s="28"/>
      <c r="N182" s="28"/>
      <c r="O182" s="28"/>
      <c r="P182" s="109"/>
    </row>
    <row r="183" spans="1:16" ht="21.6">
      <c r="A183" s="145"/>
      <c r="B183" s="51"/>
      <c r="C183" s="145"/>
      <c r="D183" s="146"/>
      <c r="E183" s="147"/>
      <c r="F183" s="147"/>
      <c r="G183" s="147"/>
      <c r="H183" s="147"/>
      <c r="I183" s="109"/>
      <c r="J183" s="28"/>
      <c r="K183" s="89"/>
      <c r="L183" s="148"/>
      <c r="M183" s="28"/>
      <c r="N183" s="28"/>
      <c r="O183" s="28"/>
      <c r="P183" s="109"/>
    </row>
    <row r="184" spans="1:16" ht="21.6">
      <c r="A184" s="145"/>
      <c r="B184" s="51"/>
      <c r="C184" s="145"/>
      <c r="D184" s="146"/>
      <c r="E184" s="147"/>
      <c r="F184" s="147"/>
      <c r="G184" s="147"/>
      <c r="H184" s="147"/>
      <c r="I184" s="109"/>
      <c r="J184" s="28"/>
      <c r="K184" s="89"/>
      <c r="L184" s="148"/>
      <c r="M184" s="28"/>
      <c r="N184" s="28"/>
      <c r="O184" s="28"/>
      <c r="P184" s="109"/>
    </row>
    <row r="185" spans="1:16" ht="21.6">
      <c r="A185" s="145"/>
      <c r="B185" s="51"/>
      <c r="C185" s="145"/>
      <c r="D185" s="146"/>
      <c r="E185" s="147"/>
      <c r="F185" s="147"/>
      <c r="G185" s="147"/>
      <c r="H185" s="147"/>
      <c r="I185" s="109"/>
      <c r="J185" s="28"/>
      <c r="K185" s="89"/>
      <c r="L185" s="148"/>
      <c r="M185" s="28"/>
      <c r="N185" s="28"/>
      <c r="O185" s="28"/>
      <c r="P185" s="109"/>
    </row>
    <row r="186" spans="1:16" ht="21.6">
      <c r="A186" s="145"/>
      <c r="B186" s="51"/>
      <c r="C186" s="145"/>
      <c r="D186" s="146"/>
      <c r="E186" s="147"/>
      <c r="F186" s="147"/>
      <c r="G186" s="147"/>
      <c r="H186" s="147"/>
      <c r="I186" s="109"/>
      <c r="J186" s="28"/>
      <c r="K186" s="89"/>
      <c r="L186" s="148"/>
      <c r="M186" s="28"/>
      <c r="N186" s="28"/>
      <c r="O186" s="28"/>
      <c r="P186" s="109"/>
    </row>
    <row r="187" spans="1:16" ht="21.6">
      <c r="A187" s="145"/>
      <c r="B187" s="51"/>
      <c r="C187" s="145"/>
      <c r="D187" s="146"/>
      <c r="E187" s="147"/>
      <c r="F187" s="147"/>
      <c r="G187" s="147"/>
      <c r="H187" s="147"/>
      <c r="I187" s="109"/>
      <c r="J187" s="28"/>
      <c r="K187" s="89"/>
      <c r="L187" s="148"/>
      <c r="M187" s="28"/>
      <c r="N187" s="28"/>
      <c r="O187" s="28"/>
      <c r="P187" s="109"/>
    </row>
    <row r="188" spans="1:16" ht="21.6">
      <c r="A188" s="145"/>
      <c r="B188" s="51"/>
      <c r="C188" s="145"/>
      <c r="D188" s="146"/>
      <c r="E188" s="147"/>
      <c r="F188" s="147"/>
      <c r="G188" s="147"/>
      <c r="H188" s="147"/>
      <c r="I188" s="109"/>
      <c r="J188" s="28"/>
      <c r="K188" s="89"/>
      <c r="L188" s="148"/>
      <c r="M188" s="28"/>
      <c r="N188" s="28"/>
      <c r="O188" s="28"/>
      <c r="P188" s="109"/>
    </row>
    <row r="189" spans="1:16" ht="21.6">
      <c r="A189" s="145"/>
      <c r="B189" s="51"/>
      <c r="C189" s="145"/>
      <c r="D189" s="146"/>
      <c r="E189" s="147"/>
      <c r="F189" s="147"/>
      <c r="G189" s="147"/>
      <c r="H189" s="147"/>
      <c r="I189" s="109"/>
      <c r="J189" s="28"/>
      <c r="K189" s="89"/>
      <c r="L189" s="148"/>
      <c r="M189" s="28"/>
      <c r="N189" s="28"/>
      <c r="O189" s="28"/>
      <c r="P189" s="109"/>
    </row>
    <row r="190" spans="1:16" ht="21.6">
      <c r="A190" s="145"/>
      <c r="B190" s="51"/>
      <c r="C190" s="145"/>
      <c r="D190" s="146"/>
      <c r="E190" s="147"/>
      <c r="F190" s="147"/>
      <c r="G190" s="147"/>
      <c r="H190" s="147"/>
      <c r="I190" s="109"/>
      <c r="J190" s="28"/>
      <c r="K190" s="89"/>
      <c r="L190" s="148"/>
      <c r="M190" s="28"/>
      <c r="N190" s="28"/>
      <c r="O190" s="28"/>
      <c r="P190" s="109"/>
    </row>
    <row r="191" spans="1:16" ht="21.6">
      <c r="A191" s="145"/>
      <c r="B191" s="51"/>
      <c r="C191" s="145"/>
      <c r="D191" s="146"/>
      <c r="E191" s="147"/>
      <c r="F191" s="147"/>
      <c r="G191" s="147"/>
      <c r="H191" s="147"/>
      <c r="I191" s="109"/>
      <c r="J191" s="28"/>
      <c r="K191" s="89"/>
      <c r="L191" s="148"/>
      <c r="M191" s="28"/>
      <c r="N191" s="28"/>
      <c r="O191" s="28"/>
      <c r="P191" s="109"/>
    </row>
    <row r="192" spans="1:16" ht="21.6">
      <c r="A192" s="145"/>
      <c r="B192" s="51"/>
      <c r="C192" s="145"/>
      <c r="D192" s="146"/>
      <c r="E192" s="147"/>
      <c r="F192" s="147"/>
      <c r="G192" s="147"/>
      <c r="H192" s="147"/>
      <c r="I192" s="109"/>
      <c r="J192" s="28"/>
      <c r="K192" s="89"/>
      <c r="L192" s="148"/>
      <c r="M192" s="28"/>
      <c r="N192" s="28"/>
      <c r="O192" s="28"/>
      <c r="P192" s="109"/>
    </row>
    <row r="193" spans="1:16" ht="21.6">
      <c r="A193" s="145"/>
      <c r="B193" s="51"/>
      <c r="C193" s="145"/>
      <c r="D193" s="146"/>
      <c r="E193" s="147"/>
      <c r="F193" s="147"/>
      <c r="G193" s="147"/>
      <c r="H193" s="147"/>
      <c r="I193" s="109"/>
      <c r="J193" s="28"/>
      <c r="K193" s="89"/>
      <c r="L193" s="148"/>
      <c r="M193" s="28"/>
      <c r="N193" s="28"/>
      <c r="O193" s="28"/>
      <c r="P193" s="109"/>
    </row>
    <row r="194" spans="1:16" ht="21.6">
      <c r="A194" s="145"/>
      <c r="B194" s="51"/>
      <c r="C194" s="145"/>
      <c r="D194" s="146"/>
      <c r="E194" s="147"/>
      <c r="F194" s="147"/>
      <c r="G194" s="147"/>
      <c r="H194" s="147"/>
      <c r="I194" s="109"/>
      <c r="J194" s="28"/>
      <c r="K194" s="89"/>
      <c r="L194" s="148"/>
      <c r="M194" s="28"/>
      <c r="N194" s="28"/>
      <c r="O194" s="28"/>
      <c r="P194" s="109"/>
    </row>
    <row r="195" spans="1:16" ht="21.6">
      <c r="A195" s="145"/>
      <c r="B195" s="51"/>
      <c r="C195" s="145"/>
      <c r="D195" s="146"/>
      <c r="E195" s="147"/>
      <c r="F195" s="147"/>
      <c r="G195" s="147"/>
      <c r="H195" s="147"/>
      <c r="I195" s="109"/>
      <c r="J195" s="28"/>
      <c r="K195" s="89"/>
      <c r="L195" s="148"/>
      <c r="M195" s="28"/>
      <c r="N195" s="28"/>
      <c r="O195" s="28"/>
      <c r="P195" s="109"/>
    </row>
    <row r="196" spans="1:16" ht="21.6">
      <c r="A196" s="145"/>
      <c r="B196" s="51"/>
      <c r="C196" s="145"/>
      <c r="D196" s="146"/>
      <c r="E196" s="147"/>
      <c r="F196" s="147"/>
      <c r="G196" s="147"/>
      <c r="H196" s="147"/>
      <c r="I196" s="109"/>
      <c r="J196" s="28"/>
      <c r="K196" s="89"/>
      <c r="L196" s="148"/>
      <c r="M196" s="28"/>
      <c r="N196" s="28"/>
      <c r="O196" s="28"/>
      <c r="P196" s="109"/>
    </row>
    <row r="197" spans="1:16" ht="21.6">
      <c r="A197" s="145"/>
      <c r="B197" s="51"/>
      <c r="C197" s="145"/>
      <c r="D197" s="146"/>
      <c r="E197" s="147"/>
      <c r="F197" s="147"/>
      <c r="G197" s="147"/>
      <c r="H197" s="147"/>
      <c r="I197" s="109"/>
      <c r="J197" s="28"/>
      <c r="K197" s="89"/>
      <c r="L197" s="148"/>
      <c r="M197" s="28"/>
      <c r="N197" s="28"/>
      <c r="O197" s="28"/>
      <c r="P197" s="109"/>
    </row>
    <row r="198" spans="1:16" ht="21.6">
      <c r="A198" s="145"/>
      <c r="B198" s="51"/>
      <c r="C198" s="145"/>
      <c r="D198" s="146"/>
      <c r="E198" s="147"/>
      <c r="F198" s="147"/>
      <c r="G198" s="147"/>
      <c r="H198" s="147"/>
      <c r="I198" s="109"/>
      <c r="J198" s="28"/>
      <c r="K198" s="89"/>
      <c r="L198" s="148"/>
      <c r="M198" s="28"/>
      <c r="N198" s="28"/>
      <c r="O198" s="28"/>
      <c r="P198" s="109"/>
    </row>
    <row r="199" spans="1:16" ht="21.6">
      <c r="A199" s="145"/>
      <c r="B199" s="51"/>
      <c r="C199" s="145"/>
      <c r="D199" s="146"/>
      <c r="E199" s="147"/>
      <c r="F199" s="147"/>
      <c r="G199" s="147"/>
      <c r="H199" s="147"/>
      <c r="I199" s="109"/>
      <c r="J199" s="28"/>
      <c r="K199" s="89"/>
      <c r="L199" s="148"/>
      <c r="M199" s="28"/>
      <c r="N199" s="28"/>
      <c r="O199" s="28"/>
      <c r="P199" s="109"/>
    </row>
    <row r="200" spans="1:16" ht="21.6">
      <c r="A200" s="145"/>
      <c r="B200" s="51"/>
      <c r="C200" s="145"/>
      <c r="D200" s="146"/>
      <c r="E200" s="147"/>
      <c r="F200" s="147"/>
      <c r="G200" s="147"/>
      <c r="H200" s="147"/>
      <c r="I200" s="109"/>
      <c r="J200" s="28"/>
      <c r="K200" s="89"/>
      <c r="L200" s="148"/>
      <c r="M200" s="28"/>
      <c r="N200" s="28"/>
      <c r="O200" s="28"/>
      <c r="P200" s="109"/>
    </row>
    <row r="201" spans="1:16" ht="21.6">
      <c r="A201" s="145"/>
      <c r="B201" s="51"/>
      <c r="C201" s="145"/>
      <c r="D201" s="146"/>
      <c r="E201" s="147"/>
      <c r="F201" s="147"/>
      <c r="G201" s="147"/>
      <c r="H201" s="147"/>
      <c r="I201" s="109"/>
      <c r="J201" s="28"/>
      <c r="K201" s="89"/>
      <c r="L201" s="148"/>
      <c r="M201" s="28"/>
      <c r="N201" s="28"/>
      <c r="O201" s="28"/>
      <c r="P201" s="109"/>
    </row>
    <row r="202" spans="1:16" ht="21.6">
      <c r="A202" s="145"/>
      <c r="B202" s="51"/>
      <c r="C202" s="145"/>
      <c r="D202" s="146"/>
      <c r="E202" s="147"/>
      <c r="F202" s="147"/>
      <c r="G202" s="147"/>
      <c r="H202" s="147"/>
      <c r="I202" s="109"/>
      <c r="J202" s="28"/>
      <c r="K202" s="89"/>
      <c r="L202" s="148"/>
      <c r="M202" s="28"/>
      <c r="N202" s="28"/>
      <c r="O202" s="28"/>
      <c r="P202" s="109"/>
    </row>
    <row r="203" spans="1:16" ht="21.6">
      <c r="A203" s="145"/>
      <c r="B203" s="51"/>
      <c r="C203" s="145"/>
      <c r="D203" s="146"/>
      <c r="E203" s="147"/>
      <c r="F203" s="147"/>
      <c r="G203" s="147"/>
      <c r="H203" s="147"/>
      <c r="I203" s="109"/>
      <c r="J203" s="28"/>
      <c r="K203" s="89"/>
      <c r="L203" s="148"/>
      <c r="M203" s="28"/>
      <c r="N203" s="28"/>
      <c r="O203" s="28"/>
      <c r="P203" s="109"/>
    </row>
    <row r="204" spans="1:16" ht="21.6">
      <c r="A204" s="145"/>
      <c r="B204" s="51"/>
      <c r="C204" s="145"/>
      <c r="D204" s="146"/>
      <c r="E204" s="147"/>
      <c r="F204" s="147"/>
      <c r="G204" s="147"/>
      <c r="H204" s="147"/>
      <c r="I204" s="109"/>
      <c r="J204" s="28"/>
      <c r="K204" s="89"/>
      <c r="L204" s="148"/>
      <c r="M204" s="28"/>
      <c r="N204" s="28"/>
      <c r="O204" s="28"/>
      <c r="P204" s="109"/>
    </row>
    <row r="205" spans="1:16" ht="21.6">
      <c r="A205" s="145"/>
      <c r="B205" s="51"/>
      <c r="C205" s="145"/>
      <c r="D205" s="146"/>
      <c r="E205" s="147"/>
      <c r="F205" s="147"/>
      <c r="G205" s="147"/>
      <c r="H205" s="147"/>
      <c r="I205" s="109"/>
      <c r="J205" s="28"/>
      <c r="K205" s="89"/>
      <c r="L205" s="148"/>
      <c r="M205" s="28"/>
      <c r="N205" s="28"/>
      <c r="O205" s="28"/>
      <c r="P205" s="109"/>
    </row>
    <row r="206" spans="1:16" ht="21.6">
      <c r="A206" s="145"/>
      <c r="B206" s="51"/>
      <c r="C206" s="145"/>
      <c r="D206" s="146"/>
      <c r="E206" s="147"/>
      <c r="F206" s="147"/>
      <c r="G206" s="147"/>
      <c r="H206" s="147"/>
      <c r="I206" s="109"/>
      <c r="J206" s="28"/>
      <c r="K206" s="89"/>
      <c r="L206" s="148"/>
      <c r="M206" s="28"/>
      <c r="N206" s="28"/>
      <c r="O206" s="28"/>
      <c r="P206" s="109"/>
    </row>
    <row r="207" spans="1:16" ht="21.6">
      <c r="A207" s="145"/>
      <c r="B207" s="51"/>
      <c r="C207" s="145"/>
      <c r="D207" s="146"/>
      <c r="E207" s="147"/>
      <c r="F207" s="147"/>
      <c r="G207" s="147"/>
      <c r="H207" s="147"/>
      <c r="I207" s="109"/>
      <c r="J207" s="28"/>
      <c r="K207" s="89"/>
      <c r="L207" s="148"/>
      <c r="M207" s="28"/>
      <c r="N207" s="28"/>
      <c r="O207" s="28"/>
      <c r="P207" s="109"/>
    </row>
    <row r="208" spans="1:16" ht="21.6">
      <c r="A208" s="145"/>
      <c r="B208" s="51"/>
      <c r="C208" s="145"/>
      <c r="D208" s="146"/>
      <c r="E208" s="147"/>
      <c r="F208" s="147"/>
      <c r="G208" s="147"/>
      <c r="H208" s="149"/>
      <c r="I208" s="109"/>
      <c r="J208" s="28"/>
      <c r="K208" s="89"/>
      <c r="L208" s="148"/>
      <c r="M208" s="28"/>
      <c r="N208" s="28"/>
      <c r="O208" s="28"/>
      <c r="P208" s="109"/>
    </row>
    <row r="209" spans="1:16" ht="21.6">
      <c r="A209" s="145"/>
      <c r="B209" s="51"/>
      <c r="C209" s="145"/>
      <c r="D209" s="146"/>
      <c r="E209" s="147"/>
      <c r="F209" s="147"/>
      <c r="G209" s="147"/>
      <c r="H209" s="149"/>
      <c r="I209" s="109"/>
      <c r="J209" s="28"/>
      <c r="K209" s="89"/>
      <c r="L209" s="148"/>
      <c r="M209" s="28"/>
      <c r="N209" s="28"/>
      <c r="O209" s="28"/>
      <c r="P209" s="109"/>
    </row>
    <row r="210" spans="1:16" ht="21.6">
      <c r="A210" s="145"/>
      <c r="B210" s="51"/>
      <c r="C210" s="145"/>
      <c r="D210" s="146"/>
      <c r="E210" s="147"/>
      <c r="F210" s="147"/>
      <c r="G210" s="147"/>
      <c r="H210" s="149"/>
      <c r="I210" s="109"/>
      <c r="J210" s="28"/>
      <c r="K210" s="89"/>
      <c r="L210" s="148"/>
      <c r="M210" s="28"/>
      <c r="N210" s="28"/>
      <c r="O210" s="28"/>
      <c r="P210" s="109"/>
    </row>
    <row r="211" spans="1:16" ht="21.6">
      <c r="A211" s="145"/>
      <c r="B211" s="51"/>
      <c r="C211" s="145"/>
      <c r="D211" s="146"/>
      <c r="E211" s="147"/>
      <c r="F211" s="147"/>
      <c r="G211" s="147"/>
      <c r="H211" s="149"/>
      <c r="I211" s="109"/>
      <c r="J211" s="28"/>
      <c r="K211" s="89"/>
      <c r="L211" s="148"/>
      <c r="M211" s="28"/>
      <c r="N211" s="28"/>
      <c r="O211" s="28"/>
      <c r="P211" s="109"/>
    </row>
    <row r="212" spans="1:16" ht="21.6">
      <c r="A212" s="145"/>
      <c r="B212" s="51"/>
      <c r="C212" s="145"/>
      <c r="D212" s="146"/>
      <c r="E212" s="147"/>
      <c r="F212" s="147"/>
      <c r="G212" s="147"/>
      <c r="H212" s="149"/>
      <c r="I212" s="109"/>
      <c r="J212" s="28"/>
      <c r="K212" s="89"/>
      <c r="L212" s="148"/>
      <c r="M212" s="28"/>
      <c r="N212" s="28"/>
      <c r="O212" s="28"/>
      <c r="P212" s="109"/>
    </row>
    <row r="213" spans="1:16" ht="21.6">
      <c r="A213" s="145"/>
      <c r="B213" s="51"/>
      <c r="C213" s="145"/>
      <c r="D213" s="146"/>
      <c r="E213" s="147"/>
      <c r="F213" s="147"/>
      <c r="G213" s="147"/>
      <c r="H213" s="149"/>
      <c r="I213" s="109"/>
      <c r="J213" s="28"/>
      <c r="K213" s="89"/>
      <c r="L213" s="148"/>
      <c r="M213" s="28"/>
      <c r="N213" s="28"/>
      <c r="O213" s="28"/>
      <c r="P213" s="109"/>
    </row>
    <row r="214" spans="1:16" ht="21.6">
      <c r="A214" s="145"/>
      <c r="B214" s="51"/>
      <c r="C214" s="145"/>
      <c r="D214" s="146"/>
      <c r="E214" s="147"/>
      <c r="F214" s="147"/>
      <c r="G214" s="147"/>
      <c r="H214" s="149"/>
      <c r="I214" s="109"/>
      <c r="J214" s="28"/>
      <c r="K214" s="89"/>
      <c r="L214" s="148"/>
      <c r="M214" s="28"/>
      <c r="N214" s="28"/>
      <c r="O214" s="28"/>
      <c r="P214" s="109"/>
    </row>
    <row r="215" spans="1:16" ht="21.6">
      <c r="A215" s="145"/>
      <c r="B215" s="51"/>
      <c r="C215" s="145"/>
      <c r="D215" s="146"/>
      <c r="E215" s="147"/>
      <c r="F215" s="147"/>
      <c r="G215" s="147"/>
      <c r="H215" s="149"/>
      <c r="I215" s="109"/>
      <c r="J215" s="28"/>
      <c r="K215" s="89"/>
      <c r="L215" s="148"/>
      <c r="M215" s="28"/>
      <c r="N215" s="28"/>
      <c r="O215" s="28"/>
      <c r="P215" s="109"/>
    </row>
    <row r="216" spans="1:16" ht="21.6">
      <c r="A216" s="145"/>
      <c r="B216" s="51"/>
      <c r="C216" s="145"/>
      <c r="D216" s="146"/>
      <c r="E216" s="147"/>
      <c r="F216" s="147"/>
      <c r="G216" s="147"/>
      <c r="H216" s="149"/>
      <c r="I216" s="109"/>
      <c r="J216" s="28"/>
      <c r="K216" s="89"/>
      <c r="L216" s="148"/>
      <c r="M216" s="28"/>
      <c r="N216" s="28"/>
      <c r="O216" s="28"/>
      <c r="P216" s="109"/>
    </row>
    <row r="217" spans="1:16" ht="21.6">
      <c r="A217" s="145"/>
      <c r="B217" s="51"/>
      <c r="C217" s="145"/>
      <c r="D217" s="146"/>
      <c r="E217" s="147"/>
      <c r="F217" s="147"/>
      <c r="G217" s="147"/>
      <c r="H217" s="149"/>
      <c r="I217" s="109"/>
      <c r="J217" s="28"/>
      <c r="K217" s="89"/>
      <c r="L217" s="148"/>
      <c r="M217" s="28"/>
      <c r="N217" s="28"/>
      <c r="O217" s="28"/>
      <c r="P217" s="109"/>
    </row>
    <row r="218" spans="1:16" ht="21.6">
      <c r="A218" s="145"/>
      <c r="B218" s="51"/>
      <c r="C218" s="145"/>
      <c r="D218" s="146"/>
      <c r="E218" s="147"/>
      <c r="F218" s="147"/>
      <c r="G218" s="147"/>
      <c r="H218" s="149"/>
      <c r="I218" s="109"/>
      <c r="J218" s="28"/>
      <c r="K218" s="89"/>
      <c r="L218" s="148"/>
      <c r="M218" s="28"/>
      <c r="N218" s="28"/>
      <c r="O218" s="28"/>
      <c r="P218" s="109"/>
    </row>
    <row r="219" spans="1:16" ht="21.6">
      <c r="A219" s="145"/>
      <c r="B219" s="51"/>
      <c r="C219" s="145"/>
      <c r="D219" s="146"/>
      <c r="E219" s="147"/>
      <c r="F219" s="147"/>
      <c r="G219" s="147"/>
      <c r="H219" s="149"/>
      <c r="I219" s="109"/>
      <c r="J219" s="28"/>
      <c r="K219" s="89"/>
      <c r="L219" s="148"/>
      <c r="M219" s="28"/>
      <c r="N219" s="28"/>
      <c r="O219" s="28"/>
      <c r="P219" s="109"/>
    </row>
    <row r="220" spans="1:16" ht="21.6">
      <c r="A220" s="145"/>
      <c r="B220" s="51"/>
      <c r="C220" s="145"/>
      <c r="D220" s="146"/>
      <c r="E220" s="147"/>
      <c r="F220" s="147"/>
      <c r="G220" s="147"/>
      <c r="H220" s="149"/>
      <c r="I220" s="109"/>
      <c r="J220" s="28"/>
      <c r="K220" s="89"/>
      <c r="L220" s="148"/>
      <c r="M220" s="28"/>
      <c r="N220" s="28"/>
      <c r="O220" s="28"/>
      <c r="P220" s="109"/>
    </row>
    <row r="221" spans="1:16" ht="21.6">
      <c r="A221" s="145"/>
      <c r="B221" s="51"/>
      <c r="C221" s="145"/>
      <c r="D221" s="146"/>
      <c r="E221" s="147"/>
      <c r="F221" s="147"/>
      <c r="G221" s="147"/>
      <c r="H221" s="149"/>
      <c r="I221" s="109"/>
      <c r="J221" s="28"/>
      <c r="K221" s="89"/>
      <c r="L221" s="148"/>
      <c r="M221" s="28"/>
      <c r="N221" s="28"/>
      <c r="O221" s="28"/>
      <c r="P221" s="109"/>
    </row>
    <row r="222" spans="1:16" ht="21.6">
      <c r="A222" s="145"/>
      <c r="B222" s="51"/>
      <c r="C222" s="145"/>
      <c r="D222" s="146"/>
      <c r="E222" s="147"/>
      <c r="F222" s="147"/>
      <c r="G222" s="147"/>
      <c r="H222" s="149"/>
      <c r="I222" s="109"/>
      <c r="J222" s="28"/>
      <c r="K222" s="89"/>
      <c r="L222" s="148"/>
      <c r="M222" s="28"/>
      <c r="N222" s="28"/>
      <c r="O222" s="28"/>
      <c r="P222" s="109"/>
    </row>
    <row r="223" spans="1:16" ht="21.6">
      <c r="A223" s="145"/>
      <c r="B223" s="51"/>
      <c r="C223" s="145"/>
      <c r="D223" s="146"/>
      <c r="E223" s="147"/>
      <c r="F223" s="147"/>
      <c r="G223" s="147"/>
      <c r="H223" s="149"/>
      <c r="I223" s="109"/>
      <c r="J223" s="28"/>
      <c r="K223" s="89"/>
      <c r="L223" s="148"/>
      <c r="M223" s="28"/>
      <c r="N223" s="28"/>
      <c r="O223" s="28"/>
      <c r="P223" s="109"/>
    </row>
    <row r="224" spans="1:16" ht="21.6">
      <c r="A224" s="145"/>
      <c r="B224" s="51"/>
      <c r="C224" s="145"/>
      <c r="D224" s="146"/>
      <c r="E224" s="147"/>
      <c r="F224" s="147"/>
      <c r="G224" s="147"/>
      <c r="H224" s="149"/>
      <c r="I224" s="109"/>
      <c r="J224" s="28"/>
      <c r="K224" s="89"/>
      <c r="L224" s="148"/>
      <c r="M224" s="28"/>
      <c r="N224" s="28"/>
      <c r="O224" s="28"/>
      <c r="P224" s="109"/>
    </row>
    <row r="225" spans="1:16" ht="21.6">
      <c r="A225" s="145"/>
      <c r="B225" s="51"/>
      <c r="C225" s="145"/>
      <c r="D225" s="146"/>
      <c r="E225" s="147"/>
      <c r="F225" s="147"/>
      <c r="G225" s="147"/>
      <c r="H225" s="149"/>
      <c r="I225" s="109"/>
      <c r="J225" s="28"/>
      <c r="K225" s="89"/>
      <c r="L225" s="148"/>
      <c r="M225" s="28"/>
      <c r="N225" s="28"/>
      <c r="O225" s="28"/>
      <c r="P225" s="109"/>
    </row>
    <row r="226" spans="1:16" ht="21.6">
      <c r="A226" s="145"/>
      <c r="B226" s="51"/>
      <c r="C226" s="145"/>
      <c r="D226" s="146"/>
      <c r="E226" s="147"/>
      <c r="F226" s="147"/>
      <c r="G226" s="147"/>
      <c r="H226" s="149"/>
      <c r="I226" s="109"/>
      <c r="J226" s="28"/>
      <c r="K226" s="89"/>
      <c r="L226" s="148"/>
      <c r="M226" s="28"/>
      <c r="N226" s="28"/>
      <c r="O226" s="28"/>
      <c r="P226" s="109"/>
    </row>
    <row r="227" spans="1:16" ht="21.6">
      <c r="A227" s="145"/>
      <c r="B227" s="51"/>
      <c r="C227" s="145"/>
      <c r="D227" s="146"/>
      <c r="E227" s="147"/>
      <c r="F227" s="147"/>
      <c r="G227" s="147"/>
      <c r="H227" s="149"/>
      <c r="I227" s="109"/>
      <c r="J227" s="28"/>
      <c r="K227" s="89"/>
      <c r="L227" s="148"/>
      <c r="M227" s="28"/>
      <c r="N227" s="28"/>
      <c r="O227" s="28"/>
      <c r="P227" s="109"/>
    </row>
    <row r="228" spans="1:16" ht="21.6">
      <c r="A228" s="145"/>
      <c r="B228" s="51"/>
      <c r="C228" s="145"/>
      <c r="D228" s="146"/>
      <c r="E228" s="147"/>
      <c r="F228" s="147"/>
      <c r="G228" s="147"/>
      <c r="H228" s="149"/>
      <c r="I228" s="109"/>
      <c r="J228" s="28"/>
      <c r="K228" s="89"/>
      <c r="L228" s="148"/>
      <c r="M228" s="28"/>
      <c r="N228" s="28"/>
      <c r="O228" s="28"/>
      <c r="P228" s="109"/>
    </row>
    <row r="229" spans="1:16" ht="21.6">
      <c r="A229" s="145"/>
      <c r="B229" s="51"/>
      <c r="C229" s="145"/>
      <c r="D229" s="146"/>
      <c r="E229" s="147"/>
      <c r="F229" s="147"/>
      <c r="G229" s="147"/>
      <c r="H229" s="149"/>
      <c r="I229" s="109"/>
      <c r="J229" s="28"/>
      <c r="K229" s="89"/>
      <c r="L229" s="148"/>
      <c r="M229" s="28"/>
      <c r="N229" s="28"/>
      <c r="O229" s="28"/>
      <c r="P229" s="109"/>
    </row>
    <row r="230" spans="1:16" ht="21.6">
      <c r="A230" s="145"/>
      <c r="B230" s="51"/>
      <c r="C230" s="145"/>
      <c r="D230" s="146"/>
      <c r="E230" s="147"/>
      <c r="F230" s="147"/>
      <c r="G230" s="147"/>
      <c r="H230" s="149"/>
      <c r="I230" s="109"/>
      <c r="J230" s="28"/>
      <c r="K230" s="89"/>
      <c r="L230" s="148"/>
      <c r="M230" s="28"/>
      <c r="N230" s="28"/>
      <c r="O230" s="28"/>
      <c r="P230" s="109"/>
    </row>
    <row r="231" spans="1:16" ht="21.6">
      <c r="A231" s="145"/>
      <c r="B231" s="51"/>
      <c r="C231" s="145"/>
      <c r="D231" s="146"/>
      <c r="E231" s="147"/>
      <c r="F231" s="147"/>
      <c r="G231" s="147"/>
      <c r="H231" s="149"/>
      <c r="I231" s="109"/>
      <c r="J231" s="28"/>
      <c r="K231" s="89"/>
      <c r="L231" s="148"/>
      <c r="M231" s="28"/>
      <c r="N231" s="28"/>
      <c r="O231" s="28"/>
      <c r="P231" s="109"/>
    </row>
    <row r="232" spans="1:16" ht="21.6">
      <c r="A232" s="145"/>
      <c r="B232" s="51"/>
      <c r="C232" s="145"/>
      <c r="D232" s="146"/>
      <c r="E232" s="147"/>
      <c r="F232" s="147"/>
      <c r="G232" s="147"/>
      <c r="H232" s="149"/>
      <c r="I232" s="109"/>
      <c r="J232" s="28"/>
      <c r="K232" s="89"/>
      <c r="L232" s="148"/>
      <c r="M232" s="28"/>
      <c r="N232" s="28"/>
      <c r="O232" s="28"/>
      <c r="P232" s="109"/>
    </row>
    <row r="233" spans="1:16" ht="21.6">
      <c r="A233" s="145"/>
      <c r="B233" s="51"/>
      <c r="C233" s="145"/>
      <c r="D233" s="146"/>
      <c r="E233" s="147"/>
      <c r="F233" s="147"/>
      <c r="G233" s="147"/>
      <c r="H233" s="149"/>
      <c r="I233" s="109"/>
      <c r="J233" s="28"/>
      <c r="K233" s="89"/>
      <c r="L233" s="148"/>
      <c r="M233" s="28"/>
      <c r="N233" s="28"/>
      <c r="O233" s="28"/>
      <c r="P233" s="109"/>
    </row>
    <row r="234" spans="1:16" ht="21.6">
      <c r="A234" s="145"/>
      <c r="B234" s="51"/>
      <c r="C234" s="145"/>
      <c r="D234" s="146"/>
      <c r="E234" s="147"/>
      <c r="F234" s="147"/>
      <c r="G234" s="147"/>
      <c r="H234" s="149"/>
      <c r="I234" s="109"/>
      <c r="J234" s="28"/>
      <c r="K234" s="89"/>
      <c r="L234" s="148"/>
      <c r="M234" s="28"/>
      <c r="N234" s="28"/>
      <c r="O234" s="28"/>
      <c r="P234" s="109"/>
    </row>
    <row r="235" spans="1:16" ht="21.6">
      <c r="A235" s="145"/>
      <c r="B235" s="51"/>
      <c r="C235" s="145"/>
      <c r="D235" s="146"/>
      <c r="E235" s="147"/>
      <c r="F235" s="147"/>
      <c r="G235" s="147"/>
      <c r="H235" s="149"/>
      <c r="I235" s="109"/>
      <c r="J235" s="28"/>
      <c r="K235" s="89"/>
      <c r="L235" s="148"/>
      <c r="M235" s="28"/>
      <c r="N235" s="28"/>
      <c r="O235" s="28"/>
      <c r="P235" s="109"/>
    </row>
    <row r="236" spans="1:16" ht="21.6">
      <c r="A236" s="145"/>
      <c r="B236" s="51"/>
      <c r="C236" s="145"/>
      <c r="D236" s="146"/>
      <c r="E236" s="147"/>
      <c r="F236" s="147"/>
      <c r="G236" s="147"/>
      <c r="H236" s="149"/>
      <c r="I236" s="109"/>
      <c r="J236" s="28"/>
      <c r="K236" s="89"/>
      <c r="L236" s="148"/>
      <c r="M236" s="28"/>
      <c r="N236" s="28"/>
      <c r="O236" s="28"/>
      <c r="P236" s="109"/>
    </row>
    <row r="237" spans="1:16" ht="21.6">
      <c r="A237" s="145"/>
      <c r="B237" s="51"/>
      <c r="C237" s="145"/>
      <c r="D237" s="146"/>
      <c r="E237" s="147"/>
      <c r="F237" s="147"/>
      <c r="G237" s="147"/>
      <c r="H237" s="149"/>
      <c r="I237" s="109"/>
      <c r="J237" s="28"/>
      <c r="K237" s="89"/>
      <c r="L237" s="148"/>
      <c r="M237" s="28"/>
      <c r="N237" s="28"/>
      <c r="O237" s="28"/>
      <c r="P237" s="109"/>
    </row>
    <row r="238" spans="1:16" ht="21.6">
      <c r="A238" s="145"/>
      <c r="B238" s="51"/>
      <c r="C238" s="145"/>
      <c r="D238" s="146"/>
      <c r="E238" s="147"/>
      <c r="F238" s="147"/>
      <c r="G238" s="147"/>
      <c r="H238" s="149"/>
      <c r="I238" s="109"/>
      <c r="J238" s="28"/>
      <c r="K238" s="89"/>
      <c r="L238" s="148"/>
      <c r="M238" s="28"/>
      <c r="N238" s="28"/>
      <c r="O238" s="28"/>
      <c r="P238" s="109"/>
    </row>
    <row r="239" spans="1:16" ht="21.6">
      <c r="A239" s="145"/>
      <c r="B239" s="51"/>
      <c r="C239" s="145"/>
      <c r="D239" s="146"/>
      <c r="E239" s="147"/>
      <c r="F239" s="147"/>
      <c r="G239" s="147"/>
      <c r="H239" s="149"/>
      <c r="I239" s="109"/>
      <c r="J239" s="28"/>
      <c r="K239" s="89"/>
      <c r="L239" s="148"/>
      <c r="M239" s="28"/>
      <c r="N239" s="28"/>
      <c r="O239" s="28"/>
      <c r="P239" s="109"/>
    </row>
    <row r="240" spans="1:16" ht="21.6">
      <c r="A240" s="145"/>
      <c r="B240" s="51"/>
      <c r="C240" s="145"/>
      <c r="D240" s="146"/>
      <c r="E240" s="147"/>
      <c r="F240" s="147"/>
      <c r="G240" s="147"/>
      <c r="H240" s="149"/>
      <c r="I240" s="109"/>
      <c r="J240" s="28"/>
      <c r="K240" s="89"/>
      <c r="L240" s="148"/>
      <c r="M240" s="28"/>
      <c r="N240" s="28"/>
      <c r="O240" s="28"/>
      <c r="P240" s="109"/>
    </row>
    <row r="241" spans="1:16" ht="21.6">
      <c r="A241" s="145"/>
      <c r="B241" s="51"/>
      <c r="C241" s="145"/>
      <c r="D241" s="146"/>
      <c r="E241" s="147"/>
      <c r="F241" s="147"/>
      <c r="G241" s="147"/>
      <c r="H241" s="149"/>
      <c r="I241" s="109"/>
      <c r="J241" s="28"/>
      <c r="K241" s="89"/>
      <c r="L241" s="148"/>
      <c r="M241" s="28"/>
      <c r="N241" s="28"/>
      <c r="O241" s="28"/>
      <c r="P241" s="109"/>
    </row>
    <row r="242" spans="1:16" ht="21.6">
      <c r="A242" s="145"/>
      <c r="B242" s="51"/>
      <c r="C242" s="145"/>
      <c r="D242" s="146"/>
      <c r="E242" s="147"/>
      <c r="F242" s="147"/>
      <c r="G242" s="147"/>
      <c r="H242" s="149"/>
      <c r="I242" s="109"/>
      <c r="J242" s="28"/>
      <c r="K242" s="89"/>
      <c r="L242" s="148"/>
      <c r="M242" s="28"/>
      <c r="N242" s="28"/>
      <c r="O242" s="28"/>
      <c r="P242" s="109"/>
    </row>
    <row r="243" spans="1:16" ht="21.6">
      <c r="A243" s="145"/>
      <c r="B243" s="51"/>
      <c r="C243" s="145"/>
      <c r="D243" s="146"/>
      <c r="E243" s="147"/>
      <c r="F243" s="147"/>
      <c r="G243" s="147"/>
      <c r="H243" s="149"/>
      <c r="I243" s="109"/>
      <c r="J243" s="28"/>
      <c r="K243" s="89"/>
      <c r="L243" s="148"/>
      <c r="M243" s="28"/>
      <c r="N243" s="28"/>
      <c r="O243" s="28"/>
      <c r="P243" s="109"/>
    </row>
    <row r="244" spans="1:16" ht="21.6">
      <c r="A244" s="145"/>
      <c r="B244" s="51"/>
      <c r="C244" s="145"/>
      <c r="D244" s="146"/>
      <c r="E244" s="147"/>
      <c r="F244" s="147"/>
      <c r="G244" s="147"/>
      <c r="H244" s="149"/>
      <c r="I244" s="109"/>
      <c r="J244" s="28"/>
      <c r="K244" s="89"/>
      <c r="L244" s="148"/>
      <c r="M244" s="28"/>
      <c r="N244" s="28"/>
      <c r="O244" s="28"/>
      <c r="P244" s="109"/>
    </row>
    <row r="245" spans="1:16" ht="21.6">
      <c r="A245" s="145"/>
      <c r="B245" s="51"/>
      <c r="C245" s="145"/>
      <c r="D245" s="146"/>
      <c r="E245" s="147"/>
      <c r="F245" s="147"/>
      <c r="G245" s="147"/>
      <c r="H245" s="149"/>
      <c r="I245" s="109"/>
      <c r="J245" s="28"/>
      <c r="K245" s="89"/>
      <c r="L245" s="148"/>
      <c r="M245" s="28"/>
      <c r="N245" s="28"/>
      <c r="O245" s="28"/>
      <c r="P245" s="109"/>
    </row>
    <row r="246" spans="1:16" ht="21.6">
      <c r="A246" s="145"/>
      <c r="B246" s="51"/>
      <c r="C246" s="145"/>
      <c r="D246" s="146"/>
      <c r="E246" s="147"/>
      <c r="F246" s="147"/>
      <c r="G246" s="147"/>
      <c r="H246" s="149"/>
      <c r="I246" s="109"/>
      <c r="J246" s="28"/>
      <c r="K246" s="89"/>
      <c r="L246" s="148"/>
      <c r="M246" s="28"/>
      <c r="N246" s="28"/>
      <c r="O246" s="28"/>
      <c r="P246" s="109"/>
    </row>
    <row r="247" spans="1:16" ht="21.6">
      <c r="A247" s="145"/>
      <c r="B247" s="51"/>
      <c r="C247" s="145"/>
      <c r="D247" s="146"/>
      <c r="E247" s="147"/>
      <c r="F247" s="147"/>
      <c r="G247" s="147"/>
      <c r="H247" s="149"/>
      <c r="I247" s="109"/>
      <c r="J247" s="28"/>
      <c r="K247" s="89"/>
      <c r="L247" s="148"/>
      <c r="M247" s="28"/>
      <c r="N247" s="28"/>
      <c r="O247" s="28"/>
      <c r="P247" s="109"/>
    </row>
    <row r="248" spans="1:16" ht="21.6">
      <c r="A248" s="145"/>
      <c r="B248" s="51"/>
      <c r="C248" s="145"/>
      <c r="D248" s="146"/>
      <c r="E248" s="147"/>
      <c r="F248" s="147"/>
      <c r="G248" s="147"/>
      <c r="H248" s="149"/>
      <c r="I248" s="109"/>
      <c r="J248" s="28"/>
      <c r="K248" s="89"/>
      <c r="L248" s="148"/>
      <c r="M248" s="28"/>
      <c r="N248" s="28"/>
      <c r="O248" s="28"/>
      <c r="P248" s="109"/>
    </row>
    <row r="249" spans="1:16" ht="21.6">
      <c r="A249" s="145"/>
      <c r="B249" s="51"/>
      <c r="C249" s="145"/>
      <c r="D249" s="146"/>
      <c r="E249" s="147"/>
      <c r="F249" s="147"/>
      <c r="G249" s="147"/>
      <c r="H249" s="149"/>
      <c r="I249" s="109"/>
      <c r="J249" s="28"/>
      <c r="K249" s="89"/>
      <c r="L249" s="148"/>
      <c r="M249" s="28"/>
      <c r="N249" s="28"/>
      <c r="O249" s="28"/>
      <c r="P249" s="109"/>
    </row>
    <row r="250" spans="1:16" ht="21.6">
      <c r="A250" s="145"/>
      <c r="B250" s="51"/>
      <c r="C250" s="145"/>
      <c r="D250" s="146"/>
      <c r="E250" s="147"/>
      <c r="F250" s="147"/>
      <c r="G250" s="147"/>
      <c r="H250" s="149"/>
      <c r="I250" s="109"/>
      <c r="J250" s="28"/>
      <c r="K250" s="89"/>
      <c r="L250" s="148"/>
      <c r="M250" s="28"/>
      <c r="N250" s="28"/>
      <c r="O250" s="28"/>
      <c r="P250" s="109"/>
    </row>
    <row r="251" spans="1:16" ht="21.6">
      <c r="A251" s="145"/>
      <c r="B251" s="51"/>
      <c r="C251" s="145"/>
      <c r="D251" s="146"/>
      <c r="E251" s="147"/>
      <c r="F251" s="147"/>
      <c r="G251" s="147"/>
      <c r="H251" s="149"/>
      <c r="I251" s="109"/>
      <c r="J251" s="28"/>
      <c r="K251" s="89"/>
      <c r="L251" s="148"/>
      <c r="M251" s="28"/>
      <c r="N251" s="28"/>
      <c r="O251" s="28"/>
      <c r="P251" s="109"/>
    </row>
    <row r="252" spans="1:16" ht="21.6">
      <c r="A252" s="145"/>
      <c r="B252" s="51"/>
      <c r="C252" s="145"/>
      <c r="D252" s="146"/>
      <c r="E252" s="147"/>
      <c r="F252" s="147"/>
      <c r="G252" s="147"/>
      <c r="H252" s="149"/>
      <c r="I252" s="109"/>
      <c r="J252" s="28"/>
      <c r="K252" s="89"/>
      <c r="L252" s="148"/>
      <c r="M252" s="28"/>
      <c r="N252" s="28"/>
      <c r="O252" s="28"/>
      <c r="P252" s="109"/>
    </row>
    <row r="253" spans="1:16" ht="21.6">
      <c r="A253" s="145"/>
      <c r="B253" s="51"/>
      <c r="C253" s="145"/>
      <c r="D253" s="146"/>
      <c r="E253" s="147"/>
      <c r="F253" s="147"/>
      <c r="G253" s="147"/>
      <c r="H253" s="149"/>
      <c r="I253" s="109"/>
      <c r="J253" s="28"/>
      <c r="K253" s="89"/>
      <c r="L253" s="148"/>
      <c r="M253" s="28"/>
      <c r="N253" s="28"/>
      <c r="O253" s="28"/>
      <c r="P253" s="109"/>
    </row>
    <row r="254" spans="1:16" ht="21.6">
      <c r="A254" s="145"/>
      <c r="B254" s="51"/>
      <c r="C254" s="145"/>
      <c r="D254" s="146"/>
      <c r="E254" s="147"/>
      <c r="F254" s="147"/>
      <c r="G254" s="147"/>
      <c r="H254" s="149"/>
      <c r="I254" s="109"/>
      <c r="J254" s="28"/>
      <c r="K254" s="89"/>
      <c r="L254" s="148"/>
      <c r="M254" s="28"/>
      <c r="N254" s="28"/>
      <c r="O254" s="28"/>
      <c r="P254" s="109"/>
    </row>
    <row r="255" spans="1:16" ht="21.6">
      <c r="A255" s="145"/>
      <c r="B255" s="51"/>
      <c r="C255" s="145"/>
      <c r="D255" s="146"/>
      <c r="E255" s="147"/>
      <c r="F255" s="147"/>
      <c r="G255" s="147"/>
      <c r="H255" s="149"/>
      <c r="I255" s="109"/>
      <c r="J255" s="28"/>
      <c r="K255" s="89"/>
      <c r="L255" s="148"/>
      <c r="M255" s="28"/>
      <c r="N255" s="28"/>
      <c r="O255" s="28"/>
      <c r="P255" s="109"/>
    </row>
    <row r="256" spans="1:16" ht="21.6">
      <c r="A256" s="145"/>
      <c r="B256" s="51"/>
      <c r="C256" s="145"/>
      <c r="D256" s="146"/>
      <c r="E256" s="147"/>
      <c r="F256" s="147"/>
      <c r="G256" s="147"/>
      <c r="H256" s="149"/>
      <c r="I256" s="109"/>
      <c r="J256" s="28"/>
      <c r="K256" s="89"/>
      <c r="L256" s="148"/>
      <c r="M256" s="28"/>
      <c r="N256" s="28"/>
      <c r="O256" s="28"/>
      <c r="P256" s="109"/>
    </row>
    <row r="257" spans="1:16" ht="21.6">
      <c r="A257" s="145"/>
      <c r="B257" s="51"/>
      <c r="C257" s="145"/>
      <c r="D257" s="146"/>
      <c r="E257" s="147"/>
      <c r="F257" s="147"/>
      <c r="G257" s="147"/>
      <c r="H257" s="149"/>
      <c r="I257" s="109"/>
      <c r="J257" s="28"/>
      <c r="K257" s="89"/>
      <c r="L257" s="148"/>
      <c r="M257" s="28"/>
      <c r="N257" s="28"/>
      <c r="O257" s="28"/>
      <c r="P257" s="109"/>
    </row>
    <row r="258" spans="1:16" ht="21.6">
      <c r="A258" s="145"/>
      <c r="B258" s="51"/>
      <c r="C258" s="145"/>
      <c r="D258" s="146"/>
      <c r="E258" s="147"/>
      <c r="F258" s="147"/>
      <c r="G258" s="147"/>
      <c r="H258" s="149"/>
      <c r="I258" s="109"/>
      <c r="J258" s="28"/>
      <c r="K258" s="89"/>
      <c r="L258" s="148"/>
      <c r="M258" s="28"/>
      <c r="N258" s="28"/>
      <c r="O258" s="28"/>
      <c r="P258" s="109"/>
    </row>
    <row r="259" spans="1:16" ht="21.6">
      <c r="A259" s="145"/>
      <c r="B259" s="51"/>
      <c r="C259" s="145"/>
      <c r="D259" s="146"/>
      <c r="E259" s="147"/>
      <c r="F259" s="147"/>
      <c r="G259" s="147"/>
      <c r="H259" s="149"/>
      <c r="I259" s="109"/>
      <c r="J259" s="28"/>
      <c r="K259" s="89"/>
      <c r="L259" s="148"/>
      <c r="M259" s="28"/>
      <c r="N259" s="28"/>
      <c r="O259" s="28"/>
      <c r="P259" s="109"/>
    </row>
    <row r="260" spans="1:16" ht="21.6">
      <c r="A260" s="145"/>
      <c r="B260" s="51"/>
      <c r="C260" s="145"/>
      <c r="D260" s="146"/>
      <c r="E260" s="147"/>
      <c r="F260" s="147"/>
      <c r="G260" s="147"/>
      <c r="H260" s="149"/>
      <c r="I260" s="109"/>
      <c r="J260" s="28"/>
      <c r="K260" s="89"/>
      <c r="L260" s="148"/>
      <c r="M260" s="28"/>
      <c r="N260" s="28"/>
      <c r="O260" s="28"/>
      <c r="P260" s="109"/>
    </row>
    <row r="261" spans="1:16" ht="21.6">
      <c r="A261" s="145"/>
      <c r="B261" s="51"/>
      <c r="C261" s="145"/>
      <c r="D261" s="146"/>
      <c r="E261" s="147"/>
      <c r="F261" s="147"/>
      <c r="G261" s="147"/>
      <c r="H261" s="149"/>
      <c r="I261" s="109"/>
      <c r="J261" s="28"/>
      <c r="K261" s="89"/>
      <c r="L261" s="148"/>
      <c r="M261" s="28"/>
      <c r="N261" s="28"/>
      <c r="O261" s="28"/>
      <c r="P261" s="109"/>
    </row>
    <row r="262" spans="1:16" ht="21.6">
      <c r="A262" s="145"/>
      <c r="B262" s="51"/>
      <c r="C262" s="145"/>
      <c r="D262" s="146"/>
      <c r="E262" s="147"/>
      <c r="F262" s="147"/>
      <c r="G262" s="147"/>
      <c r="H262" s="149"/>
      <c r="I262" s="109"/>
      <c r="J262" s="28"/>
      <c r="K262" s="89"/>
      <c r="L262" s="148"/>
      <c r="M262" s="28"/>
      <c r="N262" s="28"/>
      <c r="O262" s="28"/>
      <c r="P262" s="109"/>
    </row>
    <row r="263" spans="1:16" ht="21.6">
      <c r="A263" s="145"/>
      <c r="B263" s="51"/>
      <c r="C263" s="145"/>
      <c r="D263" s="146"/>
      <c r="E263" s="147"/>
      <c r="F263" s="147"/>
      <c r="G263" s="147"/>
      <c r="H263" s="149"/>
      <c r="I263" s="109"/>
      <c r="J263" s="28"/>
      <c r="K263" s="89"/>
      <c r="L263" s="148"/>
      <c r="M263" s="28"/>
      <c r="N263" s="28"/>
      <c r="O263" s="28"/>
      <c r="P263" s="109"/>
    </row>
    <row r="264" spans="1:16" ht="21.6">
      <c r="A264" s="145"/>
      <c r="B264" s="51"/>
      <c r="C264" s="145"/>
      <c r="D264" s="146"/>
      <c r="E264" s="147"/>
      <c r="F264" s="147"/>
      <c r="G264" s="147"/>
      <c r="H264" s="149"/>
      <c r="I264" s="109"/>
      <c r="J264" s="28"/>
      <c r="K264" s="89"/>
      <c r="L264" s="148"/>
      <c r="M264" s="28"/>
      <c r="N264" s="28"/>
      <c r="O264" s="28"/>
      <c r="P264" s="109"/>
    </row>
    <row r="265" spans="1:16" ht="21.6">
      <c r="A265" s="145"/>
      <c r="B265" s="51"/>
      <c r="C265" s="145"/>
      <c r="D265" s="146"/>
      <c r="E265" s="147"/>
      <c r="F265" s="147"/>
      <c r="G265" s="147"/>
      <c r="H265" s="149"/>
      <c r="I265" s="109"/>
      <c r="J265" s="28"/>
      <c r="K265" s="89"/>
      <c r="L265" s="148"/>
      <c r="M265" s="28"/>
      <c r="N265" s="28"/>
      <c r="O265" s="28"/>
      <c r="P265" s="109"/>
    </row>
    <row r="266" spans="1:16" ht="21.6">
      <c r="A266" s="145"/>
      <c r="B266" s="51"/>
      <c r="C266" s="145"/>
      <c r="D266" s="146"/>
      <c r="E266" s="147"/>
      <c r="F266" s="147"/>
      <c r="G266" s="147"/>
      <c r="H266" s="149"/>
      <c r="I266" s="109"/>
      <c r="J266" s="28"/>
      <c r="K266" s="89"/>
      <c r="L266" s="148"/>
      <c r="M266" s="28"/>
      <c r="N266" s="28"/>
      <c r="O266" s="28"/>
      <c r="P266" s="109"/>
    </row>
    <row r="267" spans="1:16" ht="21.6">
      <c r="A267" s="145"/>
      <c r="B267" s="51"/>
      <c r="C267" s="145"/>
      <c r="D267" s="146"/>
      <c r="E267" s="147"/>
      <c r="F267" s="147"/>
      <c r="G267" s="147"/>
      <c r="H267" s="149"/>
      <c r="I267" s="109"/>
      <c r="J267" s="28"/>
      <c r="K267" s="89"/>
      <c r="L267" s="148"/>
      <c r="M267" s="28"/>
      <c r="N267" s="28"/>
      <c r="O267" s="28"/>
      <c r="P267" s="109"/>
    </row>
    <row r="268" spans="1:16" ht="21.6">
      <c r="A268" s="145"/>
      <c r="B268" s="51"/>
      <c r="C268" s="145"/>
      <c r="D268" s="146"/>
      <c r="E268" s="147"/>
      <c r="F268" s="147"/>
      <c r="G268" s="147"/>
      <c r="H268" s="149"/>
      <c r="I268" s="109"/>
      <c r="J268" s="28"/>
      <c r="K268" s="89"/>
      <c r="L268" s="148"/>
      <c r="M268" s="28"/>
      <c r="N268" s="28"/>
      <c r="O268" s="28"/>
      <c r="P268" s="109"/>
    </row>
    <row r="269" spans="1:16" ht="21.6">
      <c r="A269" s="145"/>
      <c r="B269" s="51"/>
      <c r="C269" s="145"/>
      <c r="D269" s="146"/>
      <c r="E269" s="147"/>
      <c r="F269" s="147"/>
      <c r="G269" s="147"/>
      <c r="H269" s="149"/>
      <c r="I269" s="109"/>
      <c r="J269" s="28"/>
      <c r="K269" s="89"/>
      <c r="L269" s="148"/>
      <c r="M269" s="28"/>
      <c r="N269" s="28"/>
      <c r="O269" s="28"/>
      <c r="P269" s="109"/>
    </row>
    <row r="270" spans="1:16" ht="21.6">
      <c r="A270" s="145"/>
      <c r="B270" s="51"/>
      <c r="C270" s="145"/>
      <c r="D270" s="146"/>
      <c r="E270" s="147"/>
      <c r="F270" s="147"/>
      <c r="G270" s="147"/>
      <c r="H270" s="149"/>
      <c r="I270" s="109"/>
      <c r="J270" s="28"/>
      <c r="K270" s="89"/>
      <c r="L270" s="148"/>
      <c r="M270" s="28"/>
      <c r="N270" s="28"/>
      <c r="O270" s="28"/>
      <c r="P270" s="109"/>
    </row>
    <row r="271" spans="1:16" ht="21.6">
      <c r="A271" s="145"/>
      <c r="B271" s="51"/>
      <c r="C271" s="145"/>
      <c r="D271" s="146"/>
      <c r="E271" s="147"/>
      <c r="F271" s="147"/>
      <c r="G271" s="147"/>
      <c r="H271" s="149"/>
      <c r="I271" s="109"/>
      <c r="J271" s="28"/>
      <c r="K271" s="89"/>
      <c r="L271" s="148"/>
      <c r="M271" s="28"/>
      <c r="N271" s="28"/>
      <c r="O271" s="28"/>
      <c r="P271" s="109"/>
    </row>
    <row r="272" spans="1:16" ht="21.6">
      <c r="A272" s="145"/>
      <c r="B272" s="51"/>
      <c r="C272" s="145"/>
      <c r="D272" s="146"/>
      <c r="E272" s="147"/>
      <c r="F272" s="147"/>
      <c r="G272" s="147"/>
      <c r="H272" s="149"/>
      <c r="I272" s="109"/>
      <c r="J272" s="28"/>
      <c r="K272" s="89"/>
      <c r="L272" s="148"/>
      <c r="M272" s="28"/>
      <c r="N272" s="28"/>
      <c r="O272" s="28"/>
      <c r="P272" s="109"/>
    </row>
    <row r="273" spans="1:16" ht="21.6">
      <c r="A273" s="145"/>
      <c r="B273" s="51"/>
      <c r="C273" s="145"/>
      <c r="D273" s="146"/>
      <c r="E273" s="147"/>
      <c r="F273" s="147"/>
      <c r="G273" s="147"/>
      <c r="H273" s="149"/>
      <c r="I273" s="109"/>
      <c r="J273" s="28"/>
      <c r="K273" s="89"/>
      <c r="L273" s="148"/>
      <c r="M273" s="28"/>
      <c r="N273" s="28"/>
      <c r="O273" s="28"/>
      <c r="P273" s="109"/>
    </row>
    <row r="274" spans="1:16" ht="21.6">
      <c r="A274" s="145"/>
      <c r="B274" s="51"/>
      <c r="C274" s="145"/>
      <c r="D274" s="146"/>
      <c r="E274" s="147"/>
      <c r="F274" s="147"/>
      <c r="G274" s="147"/>
      <c r="H274" s="149"/>
      <c r="I274" s="109"/>
      <c r="J274" s="28"/>
      <c r="K274" s="89"/>
      <c r="L274" s="148"/>
      <c r="M274" s="28"/>
      <c r="N274" s="28"/>
      <c r="O274" s="28"/>
      <c r="P274" s="109"/>
    </row>
    <row r="275" spans="1:16" ht="21.6">
      <c r="A275" s="145"/>
      <c r="B275" s="51"/>
      <c r="C275" s="145"/>
      <c r="D275" s="146"/>
      <c r="E275" s="147"/>
      <c r="F275" s="147"/>
      <c r="G275" s="147"/>
      <c r="H275" s="149"/>
      <c r="I275" s="109"/>
      <c r="J275" s="28"/>
      <c r="K275" s="89"/>
      <c r="L275" s="148"/>
      <c r="M275" s="28"/>
      <c r="N275" s="28"/>
      <c r="O275" s="28"/>
      <c r="P275" s="109"/>
    </row>
    <row r="276" spans="1:16" ht="21.6">
      <c r="A276" s="145"/>
      <c r="B276" s="51"/>
      <c r="C276" s="145"/>
      <c r="D276" s="146"/>
      <c r="E276" s="147"/>
      <c r="F276" s="147"/>
      <c r="G276" s="147"/>
      <c r="H276" s="149"/>
      <c r="I276" s="109"/>
      <c r="J276" s="28"/>
      <c r="K276" s="89"/>
      <c r="L276" s="148"/>
      <c r="M276" s="28"/>
      <c r="N276" s="28"/>
      <c r="O276" s="28"/>
      <c r="P276" s="109"/>
    </row>
    <row r="277" spans="1:16" ht="21.6">
      <c r="A277" s="145"/>
      <c r="B277" s="51"/>
      <c r="C277" s="145"/>
      <c r="D277" s="146"/>
      <c r="E277" s="147"/>
      <c r="F277" s="147"/>
      <c r="G277" s="147"/>
      <c r="H277" s="149"/>
      <c r="I277" s="109"/>
      <c r="J277" s="28"/>
      <c r="K277" s="89"/>
      <c r="L277" s="148"/>
      <c r="M277" s="28"/>
      <c r="N277" s="28"/>
      <c r="O277" s="28"/>
      <c r="P277" s="109"/>
    </row>
    <row r="278" spans="1:16" ht="21.6">
      <c r="A278" s="145"/>
      <c r="B278" s="51"/>
      <c r="C278" s="145"/>
      <c r="D278" s="146"/>
      <c r="E278" s="147"/>
      <c r="F278" s="147"/>
      <c r="G278" s="147"/>
      <c r="H278" s="149"/>
      <c r="I278" s="109"/>
      <c r="J278" s="28"/>
      <c r="K278" s="89"/>
      <c r="L278" s="148"/>
      <c r="M278" s="28"/>
      <c r="N278" s="28"/>
      <c r="O278" s="28"/>
      <c r="P278" s="109"/>
    </row>
    <row r="279" spans="1:16" ht="21.6">
      <c r="A279" s="145"/>
      <c r="B279" s="51"/>
      <c r="C279" s="145"/>
      <c r="D279" s="146"/>
      <c r="E279" s="147"/>
      <c r="F279" s="147"/>
      <c r="G279" s="147"/>
      <c r="H279" s="149"/>
      <c r="I279" s="109"/>
      <c r="J279" s="28"/>
      <c r="K279" s="89"/>
      <c r="L279" s="148"/>
      <c r="M279" s="28"/>
      <c r="N279" s="28"/>
      <c r="O279" s="28"/>
      <c r="P279" s="109"/>
    </row>
    <row r="280" spans="1:16" ht="21.6">
      <c r="A280" s="145"/>
      <c r="B280" s="51"/>
      <c r="C280" s="145"/>
      <c r="D280" s="146"/>
      <c r="E280" s="147"/>
      <c r="F280" s="147"/>
      <c r="G280" s="147"/>
      <c r="H280" s="149"/>
      <c r="I280" s="109"/>
      <c r="J280" s="28"/>
      <c r="K280" s="89"/>
      <c r="L280" s="148"/>
      <c r="M280" s="28"/>
      <c r="N280" s="28"/>
      <c r="O280" s="28"/>
      <c r="P280" s="109"/>
    </row>
    <row r="281" spans="1:16" ht="21.6">
      <c r="A281" s="145"/>
      <c r="B281" s="51"/>
      <c r="C281" s="145"/>
      <c r="D281" s="146"/>
      <c r="E281" s="147"/>
      <c r="F281" s="147"/>
      <c r="G281" s="147"/>
      <c r="H281" s="149"/>
      <c r="I281" s="109"/>
      <c r="J281" s="28"/>
      <c r="K281" s="89"/>
      <c r="L281" s="148"/>
      <c r="M281" s="28"/>
      <c r="N281" s="28"/>
      <c r="O281" s="28"/>
      <c r="P281" s="109"/>
    </row>
    <row r="282" spans="1:16" ht="21.6">
      <c r="A282" s="145"/>
      <c r="B282" s="51"/>
      <c r="C282" s="145"/>
      <c r="D282" s="146"/>
      <c r="E282" s="147"/>
      <c r="F282" s="147"/>
      <c r="G282" s="147"/>
      <c r="H282" s="149"/>
      <c r="I282" s="109"/>
      <c r="J282" s="28"/>
      <c r="K282" s="89"/>
      <c r="L282" s="148"/>
      <c r="M282" s="28"/>
      <c r="N282" s="28"/>
      <c r="O282" s="28"/>
      <c r="P282" s="109"/>
    </row>
    <row r="283" spans="1:16" ht="21.6">
      <c r="A283" s="145"/>
      <c r="B283" s="51"/>
      <c r="C283" s="145"/>
      <c r="D283" s="146"/>
      <c r="E283" s="147"/>
      <c r="F283" s="147"/>
      <c r="G283" s="147"/>
      <c r="H283" s="149"/>
      <c r="I283" s="109"/>
      <c r="J283" s="28"/>
      <c r="K283" s="89"/>
      <c r="L283" s="148"/>
      <c r="M283" s="28"/>
      <c r="N283" s="28"/>
      <c r="O283" s="28"/>
      <c r="P283" s="109"/>
    </row>
    <row r="284" spans="1:16" ht="21.6">
      <c r="A284" s="145"/>
      <c r="B284" s="51"/>
      <c r="C284" s="145"/>
      <c r="D284" s="146"/>
      <c r="E284" s="147"/>
      <c r="F284" s="147"/>
      <c r="G284" s="147"/>
      <c r="H284" s="149"/>
      <c r="I284" s="109"/>
      <c r="J284" s="28"/>
      <c r="K284" s="89"/>
      <c r="L284" s="148"/>
      <c r="M284" s="28"/>
      <c r="N284" s="28"/>
      <c r="O284" s="28"/>
      <c r="P284" s="109"/>
    </row>
    <row r="285" spans="1:16" ht="21.6">
      <c r="A285" s="145"/>
      <c r="B285" s="51"/>
      <c r="C285" s="145"/>
      <c r="D285" s="146"/>
      <c r="E285" s="147"/>
      <c r="F285" s="147"/>
      <c r="G285" s="147"/>
      <c r="H285" s="149"/>
      <c r="I285" s="109"/>
      <c r="J285" s="28"/>
      <c r="K285" s="89"/>
      <c r="L285" s="148"/>
      <c r="M285" s="28"/>
      <c r="N285" s="28"/>
      <c r="O285" s="28"/>
      <c r="P285" s="109"/>
    </row>
    <row r="286" spans="1:16" ht="21.6">
      <c r="A286" s="145"/>
      <c r="B286" s="51"/>
      <c r="C286" s="145"/>
      <c r="D286" s="146"/>
      <c r="E286" s="147"/>
      <c r="F286" s="147"/>
      <c r="G286" s="147"/>
      <c r="H286" s="149"/>
      <c r="I286" s="109"/>
      <c r="J286" s="28"/>
      <c r="K286" s="89"/>
      <c r="L286" s="148"/>
      <c r="M286" s="28"/>
      <c r="N286" s="28"/>
      <c r="O286" s="28"/>
      <c r="P286" s="109"/>
    </row>
    <row r="287" spans="1:16" ht="21.6">
      <c r="A287" s="145"/>
      <c r="B287" s="51"/>
      <c r="C287" s="145"/>
      <c r="D287" s="146"/>
      <c r="E287" s="147"/>
      <c r="F287" s="147"/>
      <c r="G287" s="147"/>
      <c r="H287" s="149"/>
      <c r="I287" s="109"/>
      <c r="J287" s="28"/>
      <c r="K287" s="89"/>
      <c r="L287" s="148"/>
      <c r="M287" s="28"/>
      <c r="N287" s="28"/>
      <c r="O287" s="28"/>
      <c r="P287" s="109"/>
    </row>
    <row r="288" spans="1:16" ht="21.6">
      <c r="A288" s="145"/>
      <c r="B288" s="51"/>
      <c r="C288" s="145"/>
      <c r="D288" s="146"/>
      <c r="E288" s="147"/>
      <c r="F288" s="147"/>
      <c r="G288" s="147"/>
      <c r="H288" s="149"/>
      <c r="I288" s="109"/>
      <c r="J288" s="28"/>
      <c r="K288" s="89"/>
      <c r="L288" s="148"/>
      <c r="M288" s="28"/>
      <c r="N288" s="28"/>
      <c r="O288" s="28"/>
      <c r="P288" s="109"/>
    </row>
    <row r="289" spans="1:16" ht="21.6">
      <c r="A289" s="145"/>
      <c r="B289" s="51"/>
      <c r="C289" s="145"/>
      <c r="D289" s="146"/>
      <c r="E289" s="147"/>
      <c r="F289" s="147"/>
      <c r="G289" s="147"/>
      <c r="H289" s="149"/>
      <c r="I289" s="109"/>
      <c r="J289" s="28"/>
      <c r="K289" s="89"/>
      <c r="L289" s="148"/>
      <c r="M289" s="28"/>
      <c r="N289" s="28"/>
      <c r="O289" s="28"/>
      <c r="P289" s="109"/>
    </row>
    <row r="290" spans="1:16" ht="21.6">
      <c r="A290" s="145"/>
      <c r="B290" s="51"/>
      <c r="C290" s="145"/>
      <c r="D290" s="146"/>
      <c r="E290" s="147"/>
      <c r="F290" s="147"/>
      <c r="G290" s="147"/>
      <c r="H290" s="149"/>
      <c r="I290" s="109"/>
      <c r="J290" s="28"/>
      <c r="K290" s="89"/>
      <c r="L290" s="148"/>
      <c r="M290" s="28"/>
      <c r="N290" s="28"/>
      <c r="O290" s="28"/>
      <c r="P290" s="109"/>
    </row>
    <row r="291" spans="1:16" ht="21.6">
      <c r="A291" s="145"/>
      <c r="B291" s="51"/>
      <c r="C291" s="145"/>
      <c r="D291" s="146"/>
      <c r="E291" s="147"/>
      <c r="F291" s="147"/>
      <c r="G291" s="147"/>
      <c r="H291" s="149"/>
      <c r="I291" s="109"/>
      <c r="J291" s="28"/>
      <c r="K291" s="89"/>
      <c r="L291" s="148"/>
      <c r="M291" s="28"/>
      <c r="N291" s="28"/>
      <c r="O291" s="28"/>
      <c r="P291" s="109"/>
    </row>
    <row r="292" spans="1:16" ht="21.6">
      <c r="A292" s="145"/>
      <c r="B292" s="51"/>
      <c r="C292" s="145"/>
      <c r="D292" s="146"/>
      <c r="E292" s="147"/>
      <c r="F292" s="147"/>
      <c r="G292" s="147"/>
      <c r="H292" s="149"/>
      <c r="I292" s="109"/>
      <c r="J292" s="28"/>
      <c r="K292" s="89"/>
      <c r="L292" s="148"/>
      <c r="M292" s="28"/>
      <c r="N292" s="28"/>
      <c r="O292" s="28"/>
      <c r="P292" s="109"/>
    </row>
    <row r="293" spans="1:16" ht="21.6">
      <c r="A293" s="145"/>
      <c r="B293" s="51"/>
      <c r="C293" s="145"/>
      <c r="D293" s="146"/>
      <c r="E293" s="147"/>
      <c r="F293" s="147"/>
      <c r="G293" s="147"/>
      <c r="H293" s="149"/>
      <c r="I293" s="109"/>
      <c r="J293" s="28"/>
      <c r="K293" s="89"/>
      <c r="L293" s="148"/>
      <c r="M293" s="28"/>
      <c r="N293" s="28"/>
      <c r="O293" s="28"/>
      <c r="P293" s="109"/>
    </row>
    <row r="294" spans="1:16" ht="21.6">
      <c r="A294" s="145"/>
      <c r="B294" s="51"/>
      <c r="C294" s="145"/>
      <c r="D294" s="146"/>
      <c r="E294" s="147"/>
      <c r="F294" s="147"/>
      <c r="G294" s="147"/>
      <c r="H294" s="149"/>
      <c r="I294" s="109"/>
      <c r="J294" s="28"/>
      <c r="K294" s="89"/>
      <c r="L294" s="148"/>
      <c r="M294" s="28"/>
      <c r="N294" s="28"/>
      <c r="O294" s="28"/>
      <c r="P294" s="109"/>
    </row>
    <row r="295" spans="1:16" ht="21.6">
      <c r="A295" s="145"/>
      <c r="B295" s="51"/>
      <c r="C295" s="145"/>
      <c r="D295" s="146"/>
      <c r="E295" s="147"/>
      <c r="F295" s="147"/>
      <c r="G295" s="147"/>
      <c r="H295" s="149"/>
      <c r="I295" s="109"/>
      <c r="J295" s="28"/>
      <c r="K295" s="89"/>
      <c r="L295" s="148"/>
      <c r="M295" s="28"/>
      <c r="N295" s="28"/>
      <c r="O295" s="28"/>
      <c r="P295" s="109"/>
    </row>
    <row r="296" spans="1:16" ht="21.6">
      <c r="A296" s="145"/>
      <c r="B296" s="51"/>
      <c r="C296" s="145"/>
      <c r="D296" s="146"/>
      <c r="E296" s="147"/>
      <c r="F296" s="147"/>
      <c r="G296" s="147"/>
      <c r="H296" s="149"/>
      <c r="I296" s="109"/>
      <c r="J296" s="28"/>
      <c r="K296" s="89"/>
      <c r="L296" s="148"/>
      <c r="M296" s="28"/>
      <c r="N296" s="28"/>
      <c r="O296" s="28"/>
      <c r="P296" s="109"/>
    </row>
    <row r="297" spans="1:16" ht="21.6">
      <c r="A297" s="145"/>
      <c r="B297" s="51"/>
      <c r="C297" s="145"/>
      <c r="D297" s="146"/>
      <c r="E297" s="147"/>
      <c r="F297" s="147"/>
      <c r="G297" s="147"/>
      <c r="H297" s="149"/>
      <c r="I297" s="109"/>
      <c r="J297" s="28"/>
      <c r="K297" s="89"/>
      <c r="L297" s="148"/>
      <c r="M297" s="28"/>
      <c r="N297" s="28"/>
      <c r="O297" s="28"/>
      <c r="P297" s="109"/>
    </row>
    <row r="298" spans="1:16" ht="21.6">
      <c r="A298" s="145"/>
      <c r="B298" s="51"/>
      <c r="C298" s="145"/>
      <c r="D298" s="146"/>
      <c r="E298" s="147"/>
      <c r="F298" s="147"/>
      <c r="G298" s="147"/>
      <c r="H298" s="149"/>
      <c r="I298" s="109"/>
      <c r="J298" s="28"/>
      <c r="K298" s="89"/>
      <c r="L298" s="148"/>
      <c r="M298" s="28"/>
      <c r="N298" s="28"/>
      <c r="O298" s="28"/>
      <c r="P298" s="109"/>
    </row>
    <row r="299" spans="1:16" ht="21.6">
      <c r="A299" s="145"/>
      <c r="B299" s="51"/>
      <c r="C299" s="145"/>
      <c r="D299" s="146"/>
      <c r="E299" s="147"/>
      <c r="F299" s="147"/>
      <c r="G299" s="147"/>
      <c r="H299" s="149"/>
      <c r="I299" s="109"/>
      <c r="J299" s="28"/>
      <c r="K299" s="89"/>
      <c r="L299" s="148"/>
      <c r="M299" s="28"/>
      <c r="N299" s="28"/>
      <c r="O299" s="28"/>
      <c r="P299" s="109"/>
    </row>
    <row r="300" spans="1:16" ht="21.6">
      <c r="A300" s="145"/>
      <c r="B300" s="51"/>
      <c r="C300" s="145"/>
      <c r="D300" s="146"/>
      <c r="E300" s="147"/>
      <c r="F300" s="147"/>
      <c r="G300" s="147"/>
      <c r="H300" s="149"/>
      <c r="I300" s="109"/>
      <c r="J300" s="28"/>
      <c r="K300" s="89"/>
      <c r="L300" s="148"/>
      <c r="M300" s="28"/>
      <c r="N300" s="28"/>
      <c r="O300" s="28"/>
      <c r="P300" s="109"/>
    </row>
    <row r="301" spans="1:16" ht="21.6">
      <c r="A301" s="145"/>
      <c r="B301" s="51"/>
      <c r="C301" s="145"/>
      <c r="D301" s="146"/>
      <c r="E301" s="147"/>
      <c r="F301" s="147"/>
      <c r="G301" s="147"/>
      <c r="H301" s="149"/>
      <c r="I301" s="109"/>
      <c r="J301" s="28"/>
      <c r="K301" s="89"/>
      <c r="L301" s="148"/>
      <c r="M301" s="28"/>
      <c r="N301" s="28"/>
      <c r="O301" s="28"/>
      <c r="P301" s="109"/>
    </row>
    <row r="302" spans="1:16" ht="21.6">
      <c r="A302" s="145"/>
      <c r="B302" s="51"/>
      <c r="C302" s="145"/>
      <c r="D302" s="146"/>
      <c r="E302" s="147"/>
      <c r="F302" s="147"/>
      <c r="G302" s="147"/>
      <c r="H302" s="149"/>
      <c r="I302" s="109"/>
      <c r="J302" s="28"/>
      <c r="K302" s="89"/>
      <c r="L302" s="148"/>
      <c r="M302" s="28"/>
      <c r="N302" s="28"/>
      <c r="O302" s="28"/>
      <c r="P302" s="109"/>
    </row>
    <row r="303" spans="1:16" ht="21.6">
      <c r="A303" s="145"/>
      <c r="B303" s="51"/>
      <c r="C303" s="145"/>
      <c r="D303" s="146"/>
      <c r="E303" s="147"/>
      <c r="F303" s="147"/>
      <c r="G303" s="147"/>
      <c r="H303" s="149"/>
      <c r="I303" s="109"/>
      <c r="J303" s="28"/>
      <c r="K303" s="89"/>
      <c r="L303" s="148"/>
      <c r="M303" s="28"/>
      <c r="N303" s="28"/>
      <c r="O303" s="28"/>
      <c r="P303" s="109"/>
    </row>
    <row r="304" spans="1:16" ht="21.6">
      <c r="A304" s="145"/>
      <c r="B304" s="51"/>
      <c r="C304" s="145"/>
      <c r="D304" s="146"/>
      <c r="E304" s="147"/>
      <c r="F304" s="147"/>
      <c r="G304" s="147"/>
      <c r="H304" s="149"/>
      <c r="I304" s="109"/>
      <c r="J304" s="28"/>
      <c r="K304" s="89"/>
      <c r="L304" s="148"/>
      <c r="M304" s="28"/>
      <c r="N304" s="28"/>
      <c r="O304" s="28"/>
      <c r="P304" s="109"/>
    </row>
    <row r="305" spans="1:16" ht="21.6">
      <c r="A305" s="145"/>
      <c r="B305" s="51"/>
      <c r="C305" s="145"/>
      <c r="D305" s="146"/>
      <c r="E305" s="147"/>
      <c r="F305" s="147"/>
      <c r="G305" s="147"/>
      <c r="H305" s="149"/>
      <c r="I305" s="109"/>
      <c r="J305" s="28"/>
      <c r="K305" s="89"/>
      <c r="L305" s="148"/>
      <c r="M305" s="28"/>
      <c r="N305" s="28"/>
      <c r="O305" s="28"/>
      <c r="P305" s="109"/>
    </row>
    <row r="306" spans="1:16" ht="21.6">
      <c r="A306" s="145"/>
      <c r="B306" s="51"/>
      <c r="C306" s="145"/>
      <c r="D306" s="146"/>
      <c r="E306" s="147"/>
      <c r="F306" s="147"/>
      <c r="G306" s="147"/>
      <c r="H306" s="149"/>
      <c r="I306" s="109"/>
      <c r="J306" s="28"/>
      <c r="K306" s="89"/>
      <c r="L306" s="148"/>
      <c r="M306" s="28"/>
      <c r="N306" s="28"/>
      <c r="O306" s="28"/>
      <c r="P306" s="109"/>
    </row>
    <row r="307" spans="1:16" ht="21.6">
      <c r="A307" s="145"/>
      <c r="B307" s="51"/>
      <c r="C307" s="145"/>
      <c r="D307" s="146"/>
      <c r="E307" s="147"/>
      <c r="F307" s="147"/>
      <c r="G307" s="147"/>
      <c r="H307" s="149"/>
      <c r="I307" s="109"/>
      <c r="J307" s="28"/>
      <c r="K307" s="89"/>
      <c r="L307" s="148"/>
      <c r="M307" s="28"/>
      <c r="N307" s="28"/>
      <c r="O307" s="28"/>
      <c r="P307" s="109"/>
    </row>
    <row r="308" spans="1:16" ht="21.6">
      <c r="A308" s="145"/>
      <c r="B308" s="51"/>
      <c r="C308" s="145"/>
      <c r="D308" s="146"/>
      <c r="E308" s="147"/>
      <c r="F308" s="147"/>
      <c r="G308" s="147"/>
      <c r="H308" s="149"/>
      <c r="I308" s="109"/>
      <c r="J308" s="28"/>
      <c r="K308" s="89"/>
      <c r="L308" s="148"/>
      <c r="M308" s="28"/>
      <c r="N308" s="28"/>
      <c r="O308" s="28"/>
      <c r="P308" s="109"/>
    </row>
    <row r="309" spans="1:16" ht="21.6">
      <c r="A309" s="145"/>
      <c r="B309" s="51"/>
      <c r="C309" s="145"/>
      <c r="D309" s="146"/>
      <c r="E309" s="147"/>
      <c r="F309" s="147"/>
      <c r="G309" s="147"/>
      <c r="H309" s="149"/>
      <c r="I309" s="109"/>
      <c r="J309" s="28"/>
      <c r="K309" s="89"/>
      <c r="L309" s="148"/>
      <c r="M309" s="28"/>
      <c r="N309" s="28"/>
      <c r="O309" s="28"/>
      <c r="P309" s="109"/>
    </row>
    <row r="310" spans="1:16" ht="21.6">
      <c r="A310" s="145"/>
      <c r="B310" s="51"/>
      <c r="C310" s="145"/>
      <c r="D310" s="146"/>
      <c r="E310" s="147"/>
      <c r="F310" s="147"/>
      <c r="G310" s="147"/>
      <c r="H310" s="149"/>
      <c r="I310" s="109"/>
      <c r="J310" s="28"/>
      <c r="K310" s="89"/>
      <c r="L310" s="148"/>
      <c r="M310" s="28"/>
      <c r="N310" s="28"/>
      <c r="O310" s="28"/>
      <c r="P310" s="109"/>
    </row>
    <row r="311" spans="1:16" ht="21.6">
      <c r="A311" s="145"/>
      <c r="B311" s="51"/>
      <c r="C311" s="145"/>
      <c r="D311" s="146"/>
      <c r="E311" s="147"/>
      <c r="F311" s="147"/>
      <c r="G311" s="147"/>
      <c r="H311" s="149"/>
      <c r="I311" s="109"/>
      <c r="J311" s="28"/>
      <c r="K311" s="89"/>
      <c r="L311" s="148"/>
      <c r="M311" s="28"/>
      <c r="N311" s="28"/>
      <c r="O311" s="28"/>
      <c r="P311" s="109"/>
    </row>
    <row r="312" spans="1:16" ht="21.6">
      <c r="A312" s="145"/>
      <c r="B312" s="51"/>
      <c r="C312" s="145"/>
      <c r="D312" s="146"/>
      <c r="E312" s="147"/>
      <c r="F312" s="147"/>
      <c r="G312" s="147"/>
      <c r="H312" s="149"/>
      <c r="I312" s="109"/>
      <c r="J312" s="28"/>
      <c r="K312" s="89"/>
      <c r="L312" s="148"/>
      <c r="M312" s="28"/>
      <c r="N312" s="28"/>
      <c r="O312" s="28"/>
      <c r="P312" s="109"/>
    </row>
    <row r="313" spans="1:16" ht="21.6">
      <c r="A313" s="145"/>
      <c r="B313" s="51"/>
      <c r="C313" s="145"/>
      <c r="D313" s="146"/>
      <c r="E313" s="147"/>
      <c r="F313" s="147"/>
      <c r="G313" s="147"/>
      <c r="H313" s="149"/>
      <c r="I313" s="109"/>
      <c r="J313" s="28"/>
      <c r="K313" s="89"/>
      <c r="L313" s="148"/>
      <c r="M313" s="28"/>
      <c r="N313" s="28"/>
      <c r="O313" s="28"/>
      <c r="P313" s="109"/>
    </row>
    <row r="314" spans="1:16" ht="21.6">
      <c r="A314" s="145"/>
      <c r="B314" s="51"/>
      <c r="C314" s="145"/>
      <c r="D314" s="146"/>
      <c r="E314" s="147"/>
      <c r="F314" s="147"/>
      <c r="G314" s="147"/>
      <c r="H314" s="149"/>
      <c r="I314" s="109"/>
      <c r="J314" s="28"/>
      <c r="K314" s="89"/>
      <c r="L314" s="148"/>
      <c r="M314" s="28"/>
      <c r="N314" s="28"/>
      <c r="O314" s="28"/>
      <c r="P314" s="109"/>
    </row>
    <row r="315" spans="1:16" ht="21.6">
      <c r="A315" s="145"/>
      <c r="B315" s="51"/>
      <c r="C315" s="145"/>
      <c r="D315" s="146"/>
      <c r="E315" s="147"/>
      <c r="F315" s="147"/>
      <c r="G315" s="147"/>
      <c r="H315" s="149"/>
      <c r="I315" s="109"/>
      <c r="J315" s="28"/>
      <c r="K315" s="89"/>
      <c r="L315" s="148"/>
      <c r="M315" s="28"/>
      <c r="N315" s="28"/>
      <c r="O315" s="28"/>
      <c r="P315" s="109"/>
    </row>
    <row r="316" spans="1:16" ht="21.6">
      <c r="A316" s="145"/>
      <c r="B316" s="51"/>
      <c r="C316" s="145"/>
      <c r="D316" s="146"/>
      <c r="E316" s="147"/>
      <c r="F316" s="147"/>
      <c r="G316" s="147"/>
      <c r="H316" s="149"/>
      <c r="I316" s="109"/>
      <c r="J316" s="28"/>
      <c r="K316" s="89"/>
      <c r="L316" s="148"/>
      <c r="M316" s="28"/>
      <c r="N316" s="28"/>
      <c r="O316" s="28"/>
      <c r="P316" s="109"/>
    </row>
    <row r="317" spans="1:16" ht="21.6">
      <c r="A317" s="145"/>
      <c r="B317" s="51"/>
      <c r="C317" s="145"/>
      <c r="D317" s="146"/>
      <c r="E317" s="147"/>
      <c r="F317" s="147"/>
      <c r="G317" s="147"/>
      <c r="H317" s="149"/>
      <c r="I317" s="109"/>
      <c r="J317" s="28"/>
      <c r="K317" s="89"/>
      <c r="L317" s="148"/>
      <c r="M317" s="28"/>
      <c r="N317" s="28"/>
      <c r="O317" s="28"/>
      <c r="P317" s="109"/>
    </row>
    <row r="318" spans="1:16" ht="21.6">
      <c r="A318" s="145"/>
      <c r="B318" s="51"/>
      <c r="C318" s="145"/>
      <c r="D318" s="146"/>
      <c r="E318" s="147"/>
      <c r="F318" s="147"/>
      <c r="G318" s="147"/>
      <c r="H318" s="149"/>
      <c r="I318" s="109"/>
      <c r="J318" s="28"/>
      <c r="K318" s="89"/>
      <c r="L318" s="148"/>
      <c r="M318" s="28"/>
      <c r="N318" s="28"/>
      <c r="O318" s="28"/>
      <c r="P318" s="109"/>
    </row>
    <row r="319" spans="1:16" ht="21.6">
      <c r="A319" s="145"/>
      <c r="B319" s="51"/>
      <c r="C319" s="145"/>
      <c r="D319" s="146"/>
      <c r="E319" s="147"/>
      <c r="F319" s="147"/>
      <c r="G319" s="147"/>
      <c r="H319" s="149"/>
      <c r="I319" s="109"/>
      <c r="J319" s="28"/>
      <c r="K319" s="89"/>
      <c r="L319" s="148"/>
      <c r="M319" s="28"/>
      <c r="N319" s="28"/>
      <c r="O319" s="28"/>
      <c r="P319" s="109"/>
    </row>
    <row r="320" spans="1:16" ht="21.6">
      <c r="A320" s="145"/>
      <c r="B320" s="51"/>
      <c r="C320" s="145"/>
      <c r="D320" s="146"/>
      <c r="E320" s="147"/>
      <c r="F320" s="147"/>
      <c r="G320" s="147"/>
      <c r="H320" s="149"/>
      <c r="I320" s="109"/>
      <c r="J320" s="28"/>
      <c r="K320" s="89"/>
      <c r="L320" s="148"/>
      <c r="M320" s="28"/>
      <c r="N320" s="28"/>
      <c r="O320" s="28"/>
      <c r="P320" s="109"/>
    </row>
    <row r="321" spans="1:16" ht="21.6">
      <c r="A321" s="145"/>
      <c r="B321" s="51"/>
      <c r="C321" s="145"/>
      <c r="D321" s="146"/>
      <c r="E321" s="147"/>
      <c r="F321" s="147"/>
      <c r="G321" s="147"/>
      <c r="H321" s="149"/>
      <c r="I321" s="109"/>
      <c r="J321" s="28"/>
      <c r="K321" s="89"/>
      <c r="L321" s="148"/>
      <c r="M321" s="28"/>
      <c r="N321" s="28"/>
      <c r="O321" s="28"/>
      <c r="P321" s="109"/>
    </row>
    <row r="322" spans="1:16" ht="21.6">
      <c r="A322" s="145"/>
      <c r="B322" s="51"/>
      <c r="C322" s="145"/>
      <c r="D322" s="146"/>
      <c r="E322" s="147"/>
      <c r="F322" s="147"/>
      <c r="G322" s="147"/>
      <c r="H322" s="149"/>
      <c r="I322" s="109"/>
      <c r="J322" s="28"/>
      <c r="K322" s="89"/>
      <c r="L322" s="148"/>
      <c r="M322" s="28"/>
      <c r="N322" s="28"/>
      <c r="O322" s="28"/>
      <c r="P322" s="109"/>
    </row>
    <row r="323" spans="1:16" ht="21.6">
      <c r="A323" s="145"/>
      <c r="B323" s="51"/>
      <c r="C323" s="145"/>
      <c r="D323" s="146"/>
      <c r="E323" s="147"/>
      <c r="F323" s="147"/>
      <c r="G323" s="147"/>
      <c r="H323" s="149"/>
      <c r="I323" s="109"/>
      <c r="J323" s="28"/>
      <c r="K323" s="89"/>
      <c r="L323" s="148"/>
      <c r="M323" s="28"/>
      <c r="N323" s="28"/>
      <c r="O323" s="28"/>
      <c r="P323" s="109"/>
    </row>
    <row r="324" spans="1:16" ht="21.6">
      <c r="A324" s="145"/>
      <c r="B324" s="51"/>
      <c r="C324" s="145"/>
      <c r="D324" s="146"/>
      <c r="E324" s="147"/>
      <c r="F324" s="147"/>
      <c r="G324" s="147"/>
      <c r="H324" s="149"/>
      <c r="I324" s="109"/>
      <c r="J324" s="28"/>
      <c r="K324" s="89"/>
      <c r="L324" s="148"/>
      <c r="M324" s="28"/>
      <c r="N324" s="28"/>
      <c r="O324" s="28"/>
      <c r="P324" s="109"/>
    </row>
    <row r="325" spans="1:16" ht="21.6">
      <c r="A325" s="145"/>
      <c r="B325" s="51"/>
      <c r="C325" s="145"/>
      <c r="D325" s="146"/>
      <c r="E325" s="147"/>
      <c r="F325" s="147"/>
      <c r="G325" s="147"/>
      <c r="H325" s="149"/>
      <c r="I325" s="109"/>
      <c r="J325" s="28"/>
      <c r="K325" s="89"/>
      <c r="L325" s="148"/>
      <c r="M325" s="28"/>
      <c r="N325" s="28"/>
      <c r="O325" s="28"/>
      <c r="P325" s="109"/>
    </row>
    <row r="326" spans="1:16" ht="21.6">
      <c r="A326" s="145"/>
      <c r="B326" s="51"/>
      <c r="C326" s="145"/>
      <c r="D326" s="146"/>
      <c r="E326" s="147"/>
      <c r="F326" s="147"/>
      <c r="G326" s="147"/>
      <c r="H326" s="149"/>
      <c r="I326" s="109"/>
      <c r="J326" s="28"/>
      <c r="K326" s="89"/>
      <c r="L326" s="148"/>
      <c r="M326" s="28"/>
      <c r="N326" s="28"/>
      <c r="O326" s="28"/>
      <c r="P326" s="109"/>
    </row>
    <row r="327" spans="1:16" ht="21.6">
      <c r="A327" s="145"/>
      <c r="B327" s="51"/>
      <c r="C327" s="145"/>
      <c r="D327" s="146"/>
      <c r="E327" s="147"/>
      <c r="F327" s="147"/>
      <c r="G327" s="147"/>
      <c r="H327" s="149"/>
      <c r="I327" s="109"/>
      <c r="J327" s="28"/>
      <c r="K327" s="89"/>
      <c r="L327" s="148"/>
      <c r="M327" s="28"/>
      <c r="N327" s="28"/>
      <c r="O327" s="28"/>
      <c r="P327" s="109"/>
    </row>
    <row r="328" spans="1:16" ht="21.6">
      <c r="A328" s="145"/>
      <c r="B328" s="51"/>
      <c r="C328" s="145"/>
      <c r="D328" s="146"/>
      <c r="E328" s="147"/>
      <c r="F328" s="147"/>
      <c r="G328" s="147"/>
      <c r="H328" s="149"/>
      <c r="I328" s="109"/>
      <c r="J328" s="28"/>
      <c r="K328" s="89"/>
      <c r="L328" s="148"/>
      <c r="M328" s="28"/>
      <c r="N328" s="28"/>
      <c r="O328" s="28"/>
      <c r="P328" s="109"/>
    </row>
    <row r="329" spans="1:16" ht="21.6">
      <c r="A329" s="145"/>
      <c r="B329" s="51"/>
      <c r="C329" s="145"/>
      <c r="D329" s="146"/>
      <c r="E329" s="147"/>
      <c r="F329" s="147"/>
      <c r="G329" s="147"/>
      <c r="H329" s="149"/>
      <c r="I329" s="109"/>
      <c r="J329" s="28"/>
      <c r="K329" s="89"/>
      <c r="L329" s="148"/>
      <c r="M329" s="28"/>
      <c r="N329" s="28"/>
      <c r="O329" s="28"/>
      <c r="P329" s="109"/>
    </row>
    <row r="330" spans="1:16" ht="21.6">
      <c r="A330" s="145"/>
      <c r="B330" s="51"/>
      <c r="C330" s="145"/>
      <c r="D330" s="146"/>
      <c r="E330" s="147"/>
      <c r="F330" s="147"/>
      <c r="G330" s="147"/>
      <c r="H330" s="149"/>
      <c r="I330" s="109"/>
      <c r="J330" s="28"/>
      <c r="K330" s="89"/>
      <c r="L330" s="148"/>
      <c r="M330" s="28"/>
      <c r="N330" s="28"/>
      <c r="O330" s="28"/>
      <c r="P330" s="109"/>
    </row>
    <row r="331" spans="1:16" ht="21.6">
      <c r="A331" s="145"/>
      <c r="B331" s="51"/>
      <c r="C331" s="145"/>
      <c r="D331" s="146"/>
      <c r="E331" s="147"/>
      <c r="F331" s="147"/>
      <c r="G331" s="147"/>
      <c r="H331" s="149"/>
      <c r="I331" s="109"/>
      <c r="J331" s="28"/>
      <c r="K331" s="89"/>
      <c r="L331" s="148"/>
      <c r="M331" s="28"/>
      <c r="N331" s="28"/>
      <c r="O331" s="28"/>
      <c r="P331" s="109"/>
    </row>
    <row r="332" spans="1:16" ht="21.6">
      <c r="A332" s="145"/>
      <c r="B332" s="51"/>
      <c r="C332" s="145"/>
      <c r="D332" s="146"/>
      <c r="E332" s="147"/>
      <c r="F332" s="147"/>
      <c r="G332" s="147"/>
      <c r="H332" s="149"/>
      <c r="I332" s="109"/>
      <c r="J332" s="28"/>
      <c r="K332" s="89"/>
      <c r="L332" s="148"/>
      <c r="M332" s="28"/>
      <c r="N332" s="28"/>
      <c r="O332" s="28"/>
      <c r="P332" s="109"/>
    </row>
    <row r="333" spans="1:16" ht="21.6">
      <c r="A333" s="145"/>
      <c r="B333" s="51"/>
      <c r="C333" s="145"/>
      <c r="D333" s="146"/>
      <c r="E333" s="147"/>
      <c r="F333" s="147"/>
      <c r="G333" s="147"/>
      <c r="H333" s="149"/>
      <c r="I333" s="109"/>
      <c r="J333" s="28"/>
      <c r="K333" s="89"/>
      <c r="L333" s="148"/>
      <c r="M333" s="28"/>
      <c r="N333" s="28"/>
      <c r="O333" s="28"/>
      <c r="P333" s="109"/>
    </row>
    <row r="334" spans="1:16" ht="21.6">
      <c r="A334" s="145"/>
      <c r="B334" s="51"/>
      <c r="C334" s="145"/>
      <c r="D334" s="146"/>
      <c r="E334" s="147"/>
      <c r="F334" s="147"/>
      <c r="G334" s="147"/>
      <c r="H334" s="149"/>
      <c r="I334" s="109"/>
      <c r="J334" s="28"/>
      <c r="K334" s="89"/>
      <c r="L334" s="148"/>
      <c r="M334" s="28"/>
      <c r="N334" s="28"/>
      <c r="O334" s="28"/>
      <c r="P334" s="109"/>
    </row>
    <row r="335" spans="1:16" ht="21.6">
      <c r="A335" s="145"/>
      <c r="B335" s="51"/>
      <c r="C335" s="145"/>
      <c r="D335" s="146"/>
      <c r="E335" s="147"/>
      <c r="F335" s="147"/>
      <c r="G335" s="147"/>
      <c r="H335" s="149"/>
      <c r="I335" s="109"/>
      <c r="J335" s="28"/>
      <c r="K335" s="89"/>
      <c r="L335" s="148"/>
      <c r="M335" s="28"/>
      <c r="N335" s="28"/>
      <c r="O335" s="28"/>
      <c r="P335" s="109"/>
    </row>
    <row r="336" spans="1:16" ht="21.6">
      <c r="A336" s="145"/>
      <c r="B336" s="51"/>
      <c r="C336" s="145"/>
      <c r="D336" s="146"/>
      <c r="E336" s="147"/>
      <c r="F336" s="147"/>
      <c r="G336" s="147"/>
      <c r="H336" s="149"/>
      <c r="I336" s="109"/>
      <c r="J336" s="28"/>
      <c r="K336" s="89"/>
      <c r="L336" s="148"/>
      <c r="M336" s="28"/>
      <c r="N336" s="28"/>
      <c r="O336" s="28"/>
      <c r="P336" s="109"/>
    </row>
    <row r="337" spans="1:16" ht="21.6">
      <c r="A337" s="145"/>
      <c r="B337" s="51"/>
      <c r="C337" s="145"/>
      <c r="D337" s="146"/>
      <c r="E337" s="147"/>
      <c r="F337" s="147"/>
      <c r="G337" s="147"/>
      <c r="H337" s="149"/>
      <c r="I337" s="109"/>
      <c r="J337" s="28"/>
      <c r="K337" s="89"/>
      <c r="L337" s="148"/>
      <c r="M337" s="28"/>
      <c r="N337" s="28"/>
      <c r="O337" s="28"/>
      <c r="P337" s="109"/>
    </row>
    <row r="338" spans="1:16" ht="21.6">
      <c r="A338" s="145"/>
      <c r="B338" s="51"/>
      <c r="C338" s="145"/>
      <c r="D338" s="146"/>
      <c r="E338" s="147"/>
      <c r="F338" s="147"/>
      <c r="G338" s="147"/>
      <c r="H338" s="149"/>
      <c r="I338" s="109"/>
      <c r="J338" s="28"/>
      <c r="K338" s="89"/>
      <c r="L338" s="148"/>
      <c r="M338" s="28"/>
      <c r="N338" s="28"/>
      <c r="O338" s="28"/>
      <c r="P338" s="109"/>
    </row>
    <row r="339" spans="1:16" ht="21.6">
      <c r="A339" s="145"/>
      <c r="B339" s="51"/>
      <c r="C339" s="145"/>
      <c r="D339" s="146"/>
      <c r="E339" s="147"/>
      <c r="F339" s="147"/>
      <c r="G339" s="147"/>
      <c r="H339" s="149"/>
      <c r="I339" s="109"/>
      <c r="J339" s="28"/>
      <c r="K339" s="89"/>
      <c r="L339" s="148"/>
      <c r="M339" s="28"/>
      <c r="N339" s="28"/>
      <c r="O339" s="28"/>
      <c r="P339" s="109"/>
    </row>
    <row r="340" spans="1:16" ht="21.6">
      <c r="A340" s="145"/>
      <c r="B340" s="51"/>
      <c r="C340" s="145"/>
      <c r="D340" s="146"/>
      <c r="E340" s="147"/>
      <c r="F340" s="147"/>
      <c r="G340" s="147"/>
      <c r="H340" s="149"/>
      <c r="I340" s="109"/>
      <c r="J340" s="28"/>
      <c r="K340" s="89"/>
      <c r="L340" s="148"/>
      <c r="M340" s="28"/>
      <c r="N340" s="28"/>
      <c r="O340" s="28"/>
      <c r="P340" s="109"/>
    </row>
    <row r="341" spans="1:16" ht="21.6">
      <c r="A341" s="145"/>
      <c r="B341" s="51"/>
      <c r="C341" s="145"/>
      <c r="D341" s="146"/>
      <c r="E341" s="147"/>
      <c r="F341" s="147"/>
      <c r="G341" s="147"/>
      <c r="H341" s="149"/>
      <c r="I341" s="109"/>
      <c r="J341" s="28"/>
      <c r="K341" s="89"/>
      <c r="L341" s="148"/>
      <c r="M341" s="28"/>
      <c r="N341" s="28"/>
      <c r="O341" s="28"/>
      <c r="P341" s="109"/>
    </row>
    <row r="342" spans="1:16" ht="21.6">
      <c r="A342" s="145"/>
      <c r="B342" s="51"/>
      <c r="C342" s="145"/>
      <c r="D342" s="146"/>
      <c r="E342" s="147"/>
      <c r="F342" s="147"/>
      <c r="G342" s="147"/>
      <c r="H342" s="149"/>
      <c r="I342" s="109"/>
      <c r="J342" s="28"/>
      <c r="K342" s="89"/>
      <c r="L342" s="148"/>
      <c r="M342" s="28"/>
      <c r="N342" s="28"/>
      <c r="O342" s="28"/>
      <c r="P342" s="109"/>
    </row>
    <row r="343" spans="1:16" ht="21.6">
      <c r="A343" s="145"/>
      <c r="B343" s="51"/>
      <c r="C343" s="145"/>
      <c r="D343" s="146"/>
      <c r="E343" s="147"/>
      <c r="F343" s="147"/>
      <c r="G343" s="147"/>
      <c r="H343" s="149"/>
      <c r="I343" s="109"/>
      <c r="J343" s="28"/>
      <c r="K343" s="89"/>
      <c r="L343" s="148"/>
      <c r="M343" s="28"/>
      <c r="N343" s="28"/>
      <c r="O343" s="28"/>
      <c r="P343" s="109"/>
    </row>
    <row r="344" spans="1:16" ht="21.6">
      <c r="A344" s="145"/>
      <c r="B344" s="51"/>
      <c r="C344" s="145"/>
      <c r="D344" s="146"/>
      <c r="E344" s="147"/>
      <c r="F344" s="147"/>
      <c r="G344" s="147"/>
      <c r="H344" s="149"/>
      <c r="I344" s="109"/>
      <c r="J344" s="28"/>
      <c r="K344" s="89"/>
      <c r="L344" s="148"/>
      <c r="M344" s="28"/>
      <c r="N344" s="28"/>
      <c r="O344" s="28"/>
      <c r="P344" s="109"/>
    </row>
    <row r="345" spans="1:16" ht="21.6">
      <c r="A345" s="145"/>
      <c r="B345" s="51"/>
      <c r="C345" s="145"/>
      <c r="D345" s="146"/>
      <c r="E345" s="147"/>
      <c r="F345" s="147"/>
      <c r="G345" s="147"/>
      <c r="H345" s="149"/>
      <c r="I345" s="109"/>
      <c r="J345" s="28"/>
      <c r="K345" s="89"/>
      <c r="L345" s="148"/>
      <c r="M345" s="28"/>
      <c r="N345" s="28"/>
      <c r="O345" s="28"/>
      <c r="P345" s="109"/>
    </row>
    <row r="346" spans="1:16" ht="21.6">
      <c r="A346" s="145"/>
      <c r="B346" s="51"/>
      <c r="C346" s="145"/>
      <c r="D346" s="146"/>
      <c r="E346" s="147"/>
      <c r="F346" s="147"/>
      <c r="G346" s="147"/>
      <c r="H346" s="149"/>
      <c r="I346" s="109"/>
      <c r="J346" s="28"/>
      <c r="K346" s="89"/>
      <c r="L346" s="148"/>
      <c r="M346" s="28"/>
      <c r="N346" s="28"/>
      <c r="O346" s="28"/>
      <c r="P346" s="109"/>
    </row>
    <row r="347" spans="1:16" ht="21.6">
      <c r="A347" s="145"/>
      <c r="B347" s="51"/>
      <c r="C347" s="145"/>
      <c r="D347" s="146"/>
      <c r="E347" s="147"/>
      <c r="F347" s="147"/>
      <c r="G347" s="147"/>
      <c r="H347" s="149"/>
      <c r="I347" s="109"/>
      <c r="J347" s="28"/>
      <c r="K347" s="89"/>
      <c r="L347" s="148"/>
      <c r="M347" s="28"/>
      <c r="N347" s="28"/>
      <c r="O347" s="28"/>
      <c r="P347" s="109"/>
    </row>
    <row r="348" spans="1:16" ht="21.6">
      <c r="A348" s="145"/>
      <c r="B348" s="51"/>
      <c r="C348" s="145"/>
      <c r="D348" s="146"/>
      <c r="E348" s="147"/>
      <c r="F348" s="147"/>
      <c r="G348" s="147"/>
      <c r="H348" s="149"/>
      <c r="I348" s="109"/>
      <c r="J348" s="28"/>
      <c r="K348" s="89"/>
      <c r="L348" s="148"/>
      <c r="M348" s="28"/>
      <c r="N348" s="28"/>
      <c r="O348" s="28"/>
      <c r="P348" s="109"/>
    </row>
    <row r="349" spans="1:16" ht="21.6">
      <c r="A349" s="145"/>
      <c r="B349" s="51"/>
      <c r="C349" s="145"/>
      <c r="D349" s="146"/>
      <c r="E349" s="147"/>
      <c r="F349" s="147"/>
      <c r="G349" s="147"/>
      <c r="H349" s="149"/>
      <c r="I349" s="109"/>
      <c r="J349" s="28"/>
      <c r="K349" s="89"/>
      <c r="L349" s="148"/>
      <c r="M349" s="28"/>
      <c r="N349" s="28"/>
      <c r="O349" s="28"/>
      <c r="P349" s="109"/>
    </row>
    <row r="350" spans="1:16" ht="21.6">
      <c r="A350" s="145"/>
      <c r="B350" s="51"/>
      <c r="C350" s="145"/>
      <c r="D350" s="146"/>
      <c r="E350" s="147"/>
      <c r="F350" s="147"/>
      <c r="G350" s="147"/>
      <c r="H350" s="149"/>
      <c r="I350" s="109"/>
      <c r="J350" s="28"/>
      <c r="K350" s="89"/>
      <c r="L350" s="148"/>
      <c r="M350" s="28"/>
      <c r="N350" s="28"/>
      <c r="O350" s="28"/>
      <c r="P350" s="109"/>
    </row>
    <row r="351" spans="1:16" ht="21.6">
      <c r="A351" s="145"/>
      <c r="B351" s="51"/>
      <c r="C351" s="145"/>
      <c r="D351" s="146"/>
      <c r="E351" s="147"/>
      <c r="F351" s="147"/>
      <c r="G351" s="147"/>
      <c r="H351" s="149"/>
      <c r="I351" s="109"/>
      <c r="J351" s="28"/>
      <c r="K351" s="89"/>
      <c r="L351" s="148"/>
      <c r="M351" s="28"/>
      <c r="N351" s="28"/>
      <c r="O351" s="28"/>
      <c r="P351" s="109"/>
    </row>
    <row r="352" spans="1:16" ht="21.6">
      <c r="A352" s="145"/>
      <c r="B352" s="51"/>
      <c r="C352" s="145"/>
      <c r="D352" s="146"/>
      <c r="E352" s="147"/>
      <c r="F352" s="147"/>
      <c r="G352" s="147"/>
      <c r="H352" s="149"/>
      <c r="I352" s="109"/>
      <c r="J352" s="28"/>
      <c r="K352" s="89"/>
      <c r="L352" s="148"/>
      <c r="M352" s="28"/>
      <c r="N352" s="28"/>
      <c r="O352" s="28"/>
      <c r="P352" s="109"/>
    </row>
    <row r="353" spans="1:16" ht="21.6">
      <c r="A353" s="145"/>
      <c r="B353" s="51"/>
      <c r="C353" s="145"/>
      <c r="D353" s="146"/>
      <c r="E353" s="147"/>
      <c r="F353" s="147"/>
      <c r="G353" s="147"/>
      <c r="H353" s="149"/>
      <c r="I353" s="109"/>
      <c r="J353" s="28"/>
      <c r="K353" s="89"/>
      <c r="L353" s="148"/>
      <c r="M353" s="28"/>
      <c r="N353" s="28"/>
      <c r="O353" s="28"/>
      <c r="P353" s="109"/>
    </row>
    <row r="354" spans="1:16" ht="21.6">
      <c r="A354" s="145"/>
      <c r="B354" s="51"/>
      <c r="C354" s="145"/>
      <c r="D354" s="146"/>
      <c r="E354" s="147"/>
      <c r="F354" s="147"/>
      <c r="G354" s="147"/>
      <c r="H354" s="149"/>
      <c r="I354" s="109"/>
      <c r="J354" s="28"/>
      <c r="K354" s="89"/>
      <c r="L354" s="148"/>
      <c r="M354" s="28"/>
      <c r="N354" s="28"/>
      <c r="O354" s="28"/>
      <c r="P354" s="109"/>
    </row>
    <row r="355" spans="1:16" ht="21.6">
      <c r="A355" s="145"/>
      <c r="B355" s="51"/>
      <c r="C355" s="145"/>
      <c r="D355" s="146"/>
      <c r="E355" s="147"/>
      <c r="F355" s="147"/>
      <c r="G355" s="147"/>
      <c r="H355" s="149"/>
      <c r="I355" s="109"/>
      <c r="J355" s="28"/>
      <c r="K355" s="89"/>
      <c r="L355" s="148"/>
      <c r="M355" s="28"/>
      <c r="N355" s="28"/>
      <c r="O355" s="28"/>
      <c r="P355" s="109"/>
    </row>
    <row r="356" spans="1:16" ht="21.6">
      <c r="A356" s="145"/>
      <c r="B356" s="51"/>
      <c r="C356" s="145"/>
      <c r="D356" s="146"/>
      <c r="E356" s="147"/>
      <c r="F356" s="147"/>
      <c r="G356" s="147"/>
      <c r="H356" s="149"/>
      <c r="I356" s="109"/>
      <c r="J356" s="28"/>
      <c r="K356" s="89"/>
      <c r="L356" s="148"/>
      <c r="M356" s="28"/>
      <c r="N356" s="28"/>
      <c r="O356" s="28"/>
      <c r="P356" s="109"/>
    </row>
    <row r="357" spans="1:16" ht="21.6">
      <c r="A357" s="145"/>
      <c r="B357" s="51"/>
      <c r="C357" s="145"/>
      <c r="D357" s="146"/>
      <c r="E357" s="147"/>
      <c r="F357" s="147"/>
      <c r="G357" s="147"/>
      <c r="H357" s="149"/>
      <c r="I357" s="109"/>
      <c r="J357" s="28"/>
      <c r="K357" s="89"/>
      <c r="L357" s="148"/>
      <c r="M357" s="28"/>
      <c r="N357" s="28"/>
      <c r="O357" s="28"/>
      <c r="P357" s="109"/>
    </row>
    <row r="358" spans="1:16" ht="21.6">
      <c r="A358" s="145"/>
      <c r="B358" s="51"/>
      <c r="C358" s="145"/>
      <c r="D358" s="146"/>
      <c r="E358" s="147"/>
      <c r="F358" s="147"/>
      <c r="G358" s="147"/>
      <c r="H358" s="149"/>
      <c r="I358" s="109"/>
      <c r="J358" s="28"/>
      <c r="K358" s="89"/>
      <c r="L358" s="148"/>
      <c r="M358" s="28"/>
      <c r="N358" s="28"/>
      <c r="O358" s="28"/>
      <c r="P358" s="109"/>
    </row>
    <row r="359" spans="1:16" ht="21.6">
      <c r="A359" s="145"/>
      <c r="B359" s="51"/>
      <c r="C359" s="145"/>
      <c r="D359" s="146"/>
      <c r="E359" s="147"/>
      <c r="F359" s="147"/>
      <c r="G359" s="147"/>
      <c r="H359" s="149"/>
      <c r="I359" s="109"/>
      <c r="J359" s="28"/>
      <c r="K359" s="89"/>
      <c r="L359" s="148"/>
      <c r="M359" s="28"/>
      <c r="N359" s="28"/>
      <c r="O359" s="28"/>
      <c r="P359" s="109"/>
    </row>
    <row r="360" spans="1:16" ht="21.6">
      <c r="A360" s="145"/>
      <c r="B360" s="51"/>
      <c r="C360" s="145"/>
      <c r="D360" s="146"/>
      <c r="E360" s="147"/>
      <c r="F360" s="147"/>
      <c r="G360" s="147"/>
      <c r="H360" s="149"/>
      <c r="I360" s="109"/>
      <c r="J360" s="28"/>
      <c r="K360" s="89"/>
      <c r="L360" s="148"/>
      <c r="M360" s="28"/>
      <c r="N360" s="28"/>
      <c r="O360" s="28"/>
      <c r="P360" s="109"/>
    </row>
    <row r="361" spans="1:16" ht="21.6">
      <c r="A361" s="145"/>
      <c r="B361" s="51"/>
      <c r="C361" s="145"/>
      <c r="D361" s="146"/>
      <c r="E361" s="147"/>
      <c r="F361" s="147"/>
      <c r="G361" s="147"/>
      <c r="H361" s="149"/>
      <c r="I361" s="109"/>
      <c r="J361" s="28"/>
      <c r="K361" s="89"/>
      <c r="L361" s="148"/>
      <c r="M361" s="28"/>
      <c r="N361" s="28"/>
      <c r="O361" s="28"/>
      <c r="P361" s="109"/>
    </row>
    <row r="362" spans="1:16" ht="21.6">
      <c r="A362" s="145"/>
      <c r="B362" s="51"/>
      <c r="C362" s="145"/>
      <c r="D362" s="146"/>
      <c r="E362" s="147"/>
      <c r="F362" s="147"/>
      <c r="G362" s="147"/>
      <c r="H362" s="149"/>
      <c r="I362" s="109"/>
      <c r="J362" s="28"/>
      <c r="K362" s="89"/>
      <c r="L362" s="148"/>
      <c r="M362" s="28"/>
      <c r="N362" s="28"/>
      <c r="O362" s="28"/>
      <c r="P362" s="109"/>
    </row>
    <row r="363" spans="1:16" ht="21.6">
      <c r="A363" s="145"/>
      <c r="B363" s="51"/>
      <c r="C363" s="145"/>
      <c r="D363" s="146"/>
      <c r="E363" s="147"/>
      <c r="F363" s="147"/>
      <c r="G363" s="147"/>
      <c r="H363" s="149"/>
      <c r="I363" s="109"/>
      <c r="J363" s="28"/>
      <c r="K363" s="89"/>
      <c r="L363" s="148"/>
      <c r="M363" s="28"/>
      <c r="N363" s="28"/>
      <c r="O363" s="28"/>
      <c r="P363" s="109"/>
    </row>
    <row r="364" spans="1:16" ht="21.6">
      <c r="A364" s="145"/>
      <c r="B364" s="51"/>
      <c r="C364" s="145"/>
      <c r="D364" s="146"/>
      <c r="E364" s="147"/>
      <c r="F364" s="147"/>
      <c r="G364" s="147"/>
      <c r="H364" s="149"/>
      <c r="I364" s="109"/>
      <c r="J364" s="28"/>
      <c r="K364" s="89"/>
      <c r="L364" s="148"/>
      <c r="M364" s="28"/>
      <c r="N364" s="28"/>
      <c r="O364" s="28"/>
      <c r="P364" s="109"/>
    </row>
    <row r="365" spans="1:16" ht="21.6">
      <c r="A365" s="145"/>
      <c r="B365" s="51"/>
      <c r="C365" s="145"/>
      <c r="D365" s="146"/>
      <c r="E365" s="147"/>
      <c r="F365" s="147"/>
      <c r="G365" s="147"/>
      <c r="H365" s="149"/>
      <c r="I365" s="109"/>
      <c r="J365" s="28"/>
      <c r="K365" s="89"/>
      <c r="L365" s="148"/>
      <c r="M365" s="28"/>
      <c r="N365" s="28"/>
      <c r="O365" s="28"/>
      <c r="P365" s="109"/>
    </row>
    <row r="366" spans="1:16" ht="21.6">
      <c r="A366" s="145"/>
      <c r="B366" s="51"/>
      <c r="C366" s="145"/>
      <c r="D366" s="146"/>
      <c r="E366" s="147"/>
      <c r="F366" s="147"/>
      <c r="G366" s="147"/>
      <c r="H366" s="149"/>
      <c r="I366" s="109"/>
      <c r="J366" s="28"/>
      <c r="K366" s="89"/>
      <c r="L366" s="148"/>
      <c r="M366" s="28"/>
      <c r="N366" s="28"/>
      <c r="O366" s="28"/>
      <c r="P366" s="109"/>
    </row>
    <row r="367" spans="1:16" ht="21.6">
      <c r="A367" s="145"/>
      <c r="B367" s="51"/>
      <c r="C367" s="145"/>
      <c r="D367" s="146"/>
      <c r="E367" s="147"/>
      <c r="F367" s="147"/>
      <c r="G367" s="147"/>
      <c r="H367" s="149"/>
      <c r="I367" s="109"/>
      <c r="J367" s="28"/>
      <c r="K367" s="89"/>
      <c r="L367" s="148"/>
      <c r="M367" s="28"/>
      <c r="N367" s="28"/>
      <c r="O367" s="28"/>
      <c r="P367" s="109"/>
    </row>
    <row r="368" spans="1:16" ht="21.6">
      <c r="A368" s="145"/>
      <c r="B368" s="51"/>
      <c r="C368" s="145"/>
      <c r="D368" s="146"/>
      <c r="E368" s="147"/>
      <c r="F368" s="147"/>
      <c r="G368" s="147"/>
      <c r="H368" s="149"/>
      <c r="I368" s="109"/>
      <c r="J368" s="28"/>
      <c r="K368" s="89"/>
      <c r="L368" s="148"/>
      <c r="M368" s="28"/>
      <c r="N368" s="28"/>
      <c r="O368" s="28"/>
      <c r="P368" s="109"/>
    </row>
    <row r="369" spans="1:16" ht="21.6">
      <c r="A369" s="145"/>
      <c r="B369" s="51"/>
      <c r="C369" s="145"/>
      <c r="D369" s="146"/>
      <c r="E369" s="147"/>
      <c r="F369" s="147"/>
      <c r="G369" s="147"/>
      <c r="H369" s="149"/>
      <c r="I369" s="109"/>
      <c r="J369" s="28"/>
      <c r="K369" s="89"/>
      <c r="L369" s="148"/>
      <c r="M369" s="28"/>
      <c r="N369" s="28"/>
      <c r="O369" s="28"/>
      <c r="P369" s="109"/>
    </row>
    <row r="370" spans="1:16" ht="21.6">
      <c r="A370" s="145"/>
      <c r="B370" s="51"/>
      <c r="C370" s="145"/>
      <c r="D370" s="146"/>
      <c r="E370" s="147"/>
      <c r="F370" s="147"/>
      <c r="G370" s="147"/>
      <c r="H370" s="149"/>
      <c r="I370" s="109"/>
      <c r="J370" s="28"/>
      <c r="K370" s="89"/>
      <c r="L370" s="148"/>
      <c r="M370" s="28"/>
      <c r="N370" s="28"/>
      <c r="O370" s="28"/>
      <c r="P370" s="109"/>
    </row>
    <row r="371" spans="1:16" ht="21.6">
      <c r="A371" s="145"/>
      <c r="B371" s="51"/>
      <c r="C371" s="145"/>
      <c r="D371" s="146"/>
      <c r="E371" s="147"/>
      <c r="F371" s="147"/>
      <c r="G371" s="147"/>
      <c r="H371" s="149"/>
      <c r="I371" s="109"/>
      <c r="J371" s="28"/>
      <c r="K371" s="89"/>
      <c r="L371" s="148"/>
      <c r="M371" s="28"/>
      <c r="N371" s="28"/>
      <c r="O371" s="28"/>
      <c r="P371" s="109"/>
    </row>
    <row r="372" spans="1:16" ht="21.6">
      <c r="A372" s="145"/>
      <c r="B372" s="51"/>
      <c r="C372" s="145"/>
      <c r="D372" s="146"/>
      <c r="E372" s="147"/>
      <c r="F372" s="147"/>
      <c r="G372" s="147"/>
      <c r="H372" s="149"/>
      <c r="I372" s="109"/>
      <c r="J372" s="28"/>
      <c r="K372" s="89"/>
      <c r="L372" s="148"/>
      <c r="M372" s="28"/>
      <c r="N372" s="28"/>
      <c r="O372" s="28"/>
      <c r="P372" s="109"/>
    </row>
    <row r="373" spans="1:16" ht="21.6">
      <c r="A373" s="145"/>
      <c r="B373" s="51"/>
      <c r="C373" s="145"/>
      <c r="D373" s="146"/>
      <c r="E373" s="147"/>
      <c r="F373" s="147"/>
      <c r="G373" s="147"/>
      <c r="H373" s="149"/>
      <c r="I373" s="109"/>
      <c r="J373" s="28"/>
      <c r="K373" s="89"/>
      <c r="L373" s="148"/>
      <c r="M373" s="28"/>
      <c r="N373" s="28"/>
      <c r="O373" s="28"/>
      <c r="P373" s="109"/>
    </row>
    <row r="374" spans="1:16" ht="21.6">
      <c r="A374" s="145"/>
      <c r="B374" s="51"/>
      <c r="C374" s="145"/>
      <c r="D374" s="146"/>
      <c r="E374" s="147"/>
      <c r="F374" s="147"/>
      <c r="G374" s="147"/>
      <c r="H374" s="149"/>
      <c r="I374" s="109"/>
      <c r="J374" s="28"/>
      <c r="K374" s="89"/>
      <c r="L374" s="148"/>
      <c r="M374" s="28"/>
      <c r="N374" s="28"/>
      <c r="O374" s="28"/>
      <c r="P374" s="109"/>
    </row>
    <row r="375" spans="1:16" ht="21.6">
      <c r="A375" s="145"/>
      <c r="B375" s="51"/>
      <c r="C375" s="145"/>
      <c r="D375" s="146"/>
      <c r="E375" s="147"/>
      <c r="F375" s="147"/>
      <c r="G375" s="147"/>
      <c r="H375" s="149"/>
      <c r="I375" s="109"/>
      <c r="J375" s="28"/>
      <c r="K375" s="89"/>
      <c r="L375" s="148"/>
      <c r="M375" s="28"/>
      <c r="N375" s="28"/>
      <c r="O375" s="28"/>
      <c r="P375" s="109"/>
    </row>
    <row r="376" spans="1:16" ht="21.6">
      <c r="A376" s="145"/>
      <c r="B376" s="51"/>
      <c r="C376" s="145"/>
      <c r="D376" s="146"/>
      <c r="E376" s="147"/>
      <c r="F376" s="147"/>
      <c r="G376" s="147"/>
      <c r="H376" s="149"/>
      <c r="I376" s="109"/>
      <c r="J376" s="28"/>
      <c r="K376" s="89"/>
      <c r="L376" s="148"/>
      <c r="M376" s="28"/>
      <c r="N376" s="28"/>
      <c r="O376" s="28"/>
      <c r="P376" s="109"/>
    </row>
    <row r="377" spans="1:16" ht="21.6">
      <c r="A377" s="145"/>
      <c r="B377" s="51"/>
      <c r="C377" s="145"/>
      <c r="D377" s="146"/>
      <c r="E377" s="147"/>
      <c r="F377" s="147"/>
      <c r="G377" s="147"/>
      <c r="H377" s="149"/>
      <c r="I377" s="109"/>
      <c r="J377" s="28"/>
      <c r="K377" s="89"/>
      <c r="L377" s="148"/>
      <c r="M377" s="28"/>
      <c r="N377" s="28"/>
      <c r="O377" s="28"/>
      <c r="P377" s="109"/>
    </row>
    <row r="378" spans="1:16" ht="21.6">
      <c r="A378" s="145"/>
      <c r="B378" s="51"/>
      <c r="C378" s="145"/>
      <c r="D378" s="146"/>
      <c r="E378" s="147"/>
      <c r="F378" s="147"/>
      <c r="G378" s="147"/>
      <c r="H378" s="149"/>
      <c r="I378" s="109"/>
      <c r="J378" s="28"/>
      <c r="K378" s="89"/>
      <c r="L378" s="148"/>
      <c r="M378" s="28"/>
      <c r="N378" s="28"/>
      <c r="O378" s="28"/>
      <c r="P378" s="109"/>
    </row>
    <row r="379" spans="1:16" ht="21.6">
      <c r="A379" s="145"/>
      <c r="B379" s="51"/>
      <c r="C379" s="145"/>
      <c r="D379" s="146"/>
      <c r="E379" s="147"/>
      <c r="F379" s="147"/>
      <c r="G379" s="147"/>
      <c r="H379" s="149"/>
      <c r="I379" s="109"/>
      <c r="J379" s="28"/>
      <c r="K379" s="89"/>
      <c r="L379" s="148"/>
      <c r="M379" s="28"/>
      <c r="N379" s="28"/>
      <c r="O379" s="28"/>
      <c r="P379" s="109"/>
    </row>
    <row r="380" spans="1:16" ht="21.6">
      <c r="A380" s="145"/>
      <c r="B380" s="51"/>
      <c r="C380" s="145"/>
      <c r="D380" s="146"/>
      <c r="E380" s="147"/>
      <c r="F380" s="147"/>
      <c r="G380" s="147"/>
      <c r="H380" s="149"/>
      <c r="I380" s="109"/>
      <c r="J380" s="28"/>
      <c r="K380" s="89"/>
      <c r="L380" s="148"/>
      <c r="M380" s="28"/>
      <c r="N380" s="28"/>
      <c r="O380" s="28"/>
      <c r="P380" s="109"/>
    </row>
    <row r="381" spans="1:16" ht="21.6">
      <c r="A381" s="145"/>
      <c r="B381" s="51"/>
      <c r="C381" s="145"/>
      <c r="D381" s="146"/>
      <c r="E381" s="147"/>
      <c r="F381" s="147"/>
      <c r="G381" s="147"/>
      <c r="H381" s="149"/>
      <c r="I381" s="109"/>
      <c r="J381" s="28"/>
      <c r="K381" s="89"/>
      <c r="L381" s="148"/>
      <c r="M381" s="28"/>
      <c r="N381" s="28"/>
      <c r="O381" s="28"/>
      <c r="P381" s="109"/>
    </row>
    <row r="382" spans="1:16" ht="21.6">
      <c r="A382" s="145"/>
      <c r="B382" s="51"/>
      <c r="C382" s="145"/>
      <c r="D382" s="146"/>
      <c r="E382" s="147"/>
      <c r="F382" s="147"/>
      <c r="G382" s="147"/>
      <c r="H382" s="149"/>
      <c r="I382" s="109"/>
      <c r="J382" s="28"/>
      <c r="K382" s="89"/>
      <c r="L382" s="148"/>
      <c r="M382" s="28"/>
      <c r="N382" s="28"/>
      <c r="O382" s="28"/>
      <c r="P382" s="109"/>
    </row>
    <row r="383" spans="1:16" ht="21.6">
      <c r="A383" s="145"/>
      <c r="B383" s="51"/>
      <c r="C383" s="145"/>
      <c r="D383" s="146"/>
      <c r="E383" s="147"/>
      <c r="F383" s="147"/>
      <c r="G383" s="147"/>
      <c r="H383" s="149"/>
      <c r="I383" s="109"/>
      <c r="J383" s="28"/>
      <c r="K383" s="89"/>
      <c r="L383" s="148"/>
      <c r="M383" s="28"/>
      <c r="N383" s="28"/>
      <c r="O383" s="28"/>
      <c r="P383" s="109"/>
    </row>
    <row r="384" spans="1:16" ht="21.6">
      <c r="A384" s="145"/>
      <c r="B384" s="51"/>
      <c r="C384" s="145"/>
      <c r="D384" s="146"/>
      <c r="E384" s="147"/>
      <c r="F384" s="147"/>
      <c r="G384" s="147"/>
      <c r="H384" s="149"/>
      <c r="I384" s="109"/>
      <c r="J384" s="28"/>
      <c r="K384" s="89"/>
      <c r="L384" s="148"/>
      <c r="M384" s="28"/>
      <c r="N384" s="28"/>
      <c r="O384" s="28"/>
      <c r="P384" s="109"/>
    </row>
    <row r="385" spans="1:16" ht="21.6">
      <c r="A385" s="145"/>
      <c r="B385" s="51"/>
      <c r="C385" s="145"/>
      <c r="D385" s="146"/>
      <c r="E385" s="147"/>
      <c r="F385" s="147"/>
      <c r="G385" s="147"/>
      <c r="H385" s="149"/>
      <c r="I385" s="109"/>
      <c r="J385" s="28"/>
      <c r="K385" s="89"/>
      <c r="L385" s="148"/>
      <c r="M385" s="28"/>
      <c r="N385" s="28"/>
      <c r="O385" s="28"/>
      <c r="P385" s="109"/>
    </row>
    <row r="386" spans="1:16" ht="21.6">
      <c r="A386" s="145"/>
      <c r="B386" s="51"/>
      <c r="C386" s="145"/>
      <c r="D386" s="146"/>
      <c r="E386" s="147"/>
      <c r="F386" s="147"/>
      <c r="G386" s="147"/>
      <c r="H386" s="149"/>
      <c r="I386" s="109"/>
      <c r="J386" s="28"/>
      <c r="K386" s="89"/>
      <c r="L386" s="148"/>
      <c r="M386" s="28"/>
      <c r="N386" s="28"/>
      <c r="O386" s="28"/>
      <c r="P386" s="109"/>
    </row>
    <row r="387" spans="1:16" ht="21.6">
      <c r="A387" s="145"/>
      <c r="B387" s="51"/>
      <c r="C387" s="145"/>
      <c r="D387" s="146"/>
      <c r="E387" s="147"/>
      <c r="F387" s="147"/>
      <c r="G387" s="147"/>
      <c r="H387" s="149"/>
      <c r="I387" s="109"/>
      <c r="J387" s="28"/>
      <c r="K387" s="89"/>
      <c r="L387" s="148"/>
      <c r="M387" s="28"/>
      <c r="N387" s="28"/>
      <c r="O387" s="28"/>
      <c r="P387" s="109"/>
    </row>
    <row r="388" spans="1:16" ht="21.6">
      <c r="A388" s="145"/>
      <c r="B388" s="51"/>
      <c r="C388" s="145"/>
      <c r="D388" s="146"/>
      <c r="E388" s="147"/>
      <c r="F388" s="147"/>
      <c r="G388" s="147"/>
      <c r="H388" s="149"/>
      <c r="I388" s="109"/>
      <c r="J388" s="28"/>
      <c r="K388" s="89"/>
      <c r="L388" s="148"/>
      <c r="M388" s="28"/>
      <c r="N388" s="28"/>
      <c r="O388" s="28"/>
      <c r="P388" s="109"/>
    </row>
    <row r="389" spans="1:16" ht="21.6">
      <c r="A389" s="145"/>
      <c r="B389" s="51"/>
      <c r="C389" s="145"/>
      <c r="D389" s="146"/>
      <c r="E389" s="147"/>
      <c r="F389" s="147"/>
      <c r="G389" s="147"/>
      <c r="H389" s="149"/>
      <c r="I389" s="109"/>
      <c r="J389" s="28"/>
      <c r="K389" s="89"/>
      <c r="L389" s="148"/>
      <c r="M389" s="28"/>
      <c r="N389" s="28"/>
      <c r="O389" s="28"/>
      <c r="P389" s="109"/>
    </row>
    <row r="390" spans="1:16" ht="21.6">
      <c r="A390" s="145"/>
      <c r="B390" s="51"/>
      <c r="C390" s="145"/>
      <c r="D390" s="146"/>
      <c r="E390" s="147"/>
      <c r="F390" s="147"/>
      <c r="G390" s="147"/>
      <c r="H390" s="149"/>
      <c r="I390" s="109"/>
      <c r="J390" s="28"/>
      <c r="K390" s="89"/>
      <c r="L390" s="148"/>
      <c r="M390" s="28"/>
      <c r="N390" s="28"/>
      <c r="O390" s="28"/>
      <c r="P390" s="109"/>
    </row>
    <row r="391" spans="1:16" ht="21.6">
      <c r="A391" s="145"/>
      <c r="B391" s="51"/>
      <c r="C391" s="145"/>
      <c r="D391" s="146"/>
      <c r="E391" s="147"/>
      <c r="F391" s="147"/>
      <c r="G391" s="147"/>
      <c r="H391" s="149"/>
      <c r="I391" s="109"/>
      <c r="J391" s="28"/>
      <c r="K391" s="89"/>
      <c r="L391" s="148"/>
      <c r="M391" s="28"/>
      <c r="N391" s="28"/>
      <c r="O391" s="28"/>
      <c r="P391" s="109"/>
    </row>
    <row r="392" spans="1:16" ht="21.6">
      <c r="A392" s="145"/>
      <c r="B392" s="51"/>
      <c r="C392" s="145"/>
      <c r="D392" s="146"/>
      <c r="E392" s="147"/>
      <c r="F392" s="147"/>
      <c r="G392" s="147"/>
      <c r="H392" s="149"/>
      <c r="I392" s="109"/>
      <c r="J392" s="28"/>
      <c r="K392" s="89"/>
      <c r="L392" s="148"/>
      <c r="M392" s="28"/>
      <c r="N392" s="28"/>
      <c r="O392" s="28"/>
      <c r="P392" s="109"/>
    </row>
    <row r="393" spans="1:16" ht="21.6">
      <c r="A393" s="145"/>
      <c r="B393" s="51"/>
      <c r="C393" s="145"/>
      <c r="D393" s="146"/>
      <c r="E393" s="147"/>
      <c r="F393" s="147"/>
      <c r="G393" s="147"/>
      <c r="H393" s="149"/>
      <c r="I393" s="109"/>
      <c r="J393" s="28"/>
      <c r="K393" s="89"/>
      <c r="L393" s="148"/>
      <c r="M393" s="28"/>
      <c r="N393" s="28"/>
      <c r="O393" s="28"/>
      <c r="P393" s="109"/>
    </row>
    <row r="394" spans="1:16" ht="21.6">
      <c r="A394" s="145"/>
      <c r="B394" s="51"/>
      <c r="C394" s="145"/>
      <c r="D394" s="146"/>
      <c r="E394" s="147"/>
      <c r="F394" s="147"/>
      <c r="G394" s="147"/>
      <c r="H394" s="149"/>
      <c r="I394" s="109"/>
      <c r="J394" s="28"/>
      <c r="K394" s="89"/>
      <c r="L394" s="148"/>
      <c r="M394" s="28"/>
      <c r="N394" s="28"/>
      <c r="O394" s="28"/>
      <c r="P394" s="109"/>
    </row>
    <row r="395" spans="1:16" ht="21.6">
      <c r="A395" s="145"/>
      <c r="B395" s="51"/>
      <c r="C395" s="145"/>
      <c r="D395" s="146"/>
      <c r="E395" s="147"/>
      <c r="F395" s="147"/>
      <c r="G395" s="147"/>
      <c r="H395" s="149"/>
      <c r="I395" s="109"/>
      <c r="J395" s="28"/>
      <c r="K395" s="89"/>
      <c r="L395" s="148"/>
      <c r="M395" s="28"/>
      <c r="N395" s="28"/>
      <c r="O395" s="28"/>
      <c r="P395" s="109"/>
    </row>
    <row r="396" spans="1:16" ht="21.6">
      <c r="A396" s="145"/>
      <c r="B396" s="51"/>
      <c r="C396" s="145"/>
      <c r="D396" s="146"/>
      <c r="E396" s="147"/>
      <c r="F396" s="147"/>
      <c r="G396" s="147"/>
      <c r="H396" s="149"/>
      <c r="I396" s="109"/>
      <c r="J396" s="28"/>
      <c r="K396" s="89"/>
      <c r="L396" s="148"/>
      <c r="M396" s="28"/>
      <c r="N396" s="28"/>
      <c r="O396" s="28"/>
      <c r="P396" s="109"/>
    </row>
    <row r="397" spans="1:16" ht="21.6">
      <c r="A397" s="145"/>
      <c r="B397" s="51"/>
      <c r="C397" s="145"/>
      <c r="D397" s="146"/>
      <c r="E397" s="147"/>
      <c r="F397" s="147"/>
      <c r="G397" s="147"/>
      <c r="H397" s="149"/>
      <c r="I397" s="109"/>
      <c r="J397" s="28"/>
      <c r="K397" s="89"/>
      <c r="L397" s="148"/>
      <c r="M397" s="28"/>
      <c r="N397" s="28"/>
      <c r="O397" s="28"/>
      <c r="P397" s="109"/>
    </row>
    <row r="398" spans="1:16" ht="21.6">
      <c r="A398" s="145"/>
      <c r="B398" s="51"/>
      <c r="C398" s="145"/>
      <c r="D398" s="146"/>
      <c r="E398" s="147"/>
      <c r="F398" s="147"/>
      <c r="G398" s="147"/>
      <c r="H398" s="149"/>
      <c r="I398" s="109"/>
      <c r="J398" s="28"/>
      <c r="K398" s="89"/>
      <c r="L398" s="148"/>
      <c r="M398" s="28"/>
      <c r="N398" s="28"/>
      <c r="O398" s="28"/>
      <c r="P398" s="109"/>
    </row>
    <row r="399" spans="1:16" ht="21.6">
      <c r="A399" s="145"/>
      <c r="B399" s="51"/>
      <c r="C399" s="145"/>
      <c r="D399" s="146"/>
      <c r="E399" s="147"/>
      <c r="F399" s="147"/>
      <c r="G399" s="147"/>
      <c r="H399" s="149"/>
      <c r="I399" s="109"/>
      <c r="J399" s="28"/>
      <c r="K399" s="89"/>
      <c r="L399" s="148"/>
      <c r="M399" s="28"/>
      <c r="N399" s="28"/>
      <c r="O399" s="28"/>
      <c r="P399" s="109"/>
    </row>
    <row r="400" spans="1:16" ht="21.6">
      <c r="A400" s="145"/>
      <c r="B400" s="51"/>
      <c r="C400" s="145"/>
      <c r="D400" s="146"/>
      <c r="E400" s="147"/>
      <c r="F400" s="147"/>
      <c r="G400" s="147"/>
      <c r="H400" s="149"/>
      <c r="I400" s="109"/>
      <c r="J400" s="28"/>
      <c r="K400" s="89"/>
      <c r="L400" s="148"/>
      <c r="M400" s="28"/>
      <c r="N400" s="28"/>
      <c r="O400" s="28"/>
      <c r="P400" s="109"/>
    </row>
    <row r="401" spans="1:16" ht="21.6">
      <c r="A401" s="145"/>
      <c r="B401" s="51"/>
      <c r="C401" s="145"/>
      <c r="D401" s="146"/>
      <c r="E401" s="147"/>
      <c r="F401" s="147"/>
      <c r="G401" s="147"/>
      <c r="H401" s="149"/>
      <c r="I401" s="109"/>
      <c r="J401" s="28"/>
      <c r="K401" s="89"/>
      <c r="L401" s="148"/>
      <c r="M401" s="28"/>
      <c r="N401" s="28"/>
      <c r="O401" s="28"/>
      <c r="P401" s="109"/>
    </row>
    <row r="402" spans="1:16" ht="21.6">
      <c r="A402" s="145"/>
      <c r="B402" s="51"/>
      <c r="C402" s="145"/>
      <c r="D402" s="146"/>
      <c r="E402" s="147"/>
      <c r="F402" s="147"/>
      <c r="G402" s="147"/>
      <c r="H402" s="149"/>
      <c r="I402" s="109"/>
      <c r="J402" s="28"/>
      <c r="K402" s="89"/>
      <c r="L402" s="148"/>
      <c r="M402" s="28"/>
      <c r="N402" s="28"/>
      <c r="O402" s="28"/>
      <c r="P402" s="109"/>
    </row>
    <row r="403" spans="1:16" ht="21.6">
      <c r="A403" s="145"/>
      <c r="B403" s="51"/>
      <c r="C403" s="145"/>
      <c r="D403" s="146"/>
      <c r="E403" s="147"/>
      <c r="F403" s="147"/>
      <c r="G403" s="147"/>
      <c r="H403" s="149"/>
      <c r="I403" s="109"/>
      <c r="J403" s="28"/>
      <c r="K403" s="89"/>
      <c r="L403" s="148"/>
      <c r="M403" s="28"/>
      <c r="N403" s="28"/>
      <c r="O403" s="28"/>
      <c r="P403" s="109"/>
    </row>
    <row r="404" spans="1:16" ht="21.6">
      <c r="A404" s="145"/>
      <c r="B404" s="51"/>
      <c r="C404" s="145"/>
      <c r="D404" s="146"/>
      <c r="E404" s="147"/>
      <c r="F404" s="147"/>
      <c r="G404" s="147"/>
      <c r="H404" s="149"/>
      <c r="I404" s="109"/>
      <c r="J404" s="28"/>
      <c r="K404" s="89"/>
      <c r="L404" s="148"/>
      <c r="M404" s="28"/>
      <c r="N404" s="28"/>
      <c r="O404" s="28"/>
      <c r="P404" s="109"/>
    </row>
    <row r="405" spans="1:16" ht="21.6">
      <c r="A405" s="145"/>
      <c r="B405" s="51"/>
      <c r="C405" s="145"/>
      <c r="D405" s="146"/>
      <c r="E405" s="147"/>
      <c r="F405" s="147"/>
      <c r="G405" s="147"/>
      <c r="H405" s="149"/>
      <c r="I405" s="109"/>
      <c r="J405" s="28"/>
      <c r="K405" s="89"/>
      <c r="L405" s="148"/>
      <c r="M405" s="28"/>
      <c r="N405" s="28"/>
      <c r="O405" s="28"/>
      <c r="P405" s="109"/>
    </row>
    <row r="406" spans="1:16" ht="21.6">
      <c r="A406" s="145"/>
      <c r="B406" s="51"/>
      <c r="C406" s="145"/>
      <c r="D406" s="146"/>
      <c r="E406" s="147"/>
      <c r="F406" s="147"/>
      <c r="G406" s="147"/>
      <c r="H406" s="149"/>
      <c r="I406" s="109"/>
      <c r="J406" s="28"/>
      <c r="K406" s="89"/>
      <c r="L406" s="148"/>
      <c r="M406" s="28"/>
      <c r="N406" s="28"/>
      <c r="O406" s="28"/>
      <c r="P406" s="109"/>
    </row>
    <row r="407" spans="1:16" ht="21.6">
      <c r="A407" s="145"/>
      <c r="B407" s="51"/>
      <c r="C407" s="145"/>
      <c r="D407" s="146"/>
      <c r="E407" s="147"/>
      <c r="F407" s="147"/>
      <c r="G407" s="147"/>
      <c r="H407" s="149"/>
      <c r="I407" s="109"/>
      <c r="J407" s="28"/>
      <c r="K407" s="89"/>
      <c r="L407" s="148"/>
      <c r="M407" s="28"/>
      <c r="N407" s="28"/>
      <c r="O407" s="28"/>
      <c r="P407" s="109"/>
    </row>
    <row r="408" spans="1:16" ht="21.6">
      <c r="A408" s="145"/>
      <c r="B408" s="51"/>
      <c r="C408" s="145"/>
      <c r="D408" s="146"/>
      <c r="E408" s="147"/>
      <c r="F408" s="147"/>
      <c r="G408" s="147"/>
      <c r="H408" s="149"/>
      <c r="I408" s="109"/>
      <c r="J408" s="28"/>
      <c r="K408" s="89"/>
      <c r="L408" s="148"/>
      <c r="M408" s="28"/>
      <c r="N408" s="28"/>
      <c r="O408" s="28"/>
      <c r="P408" s="109"/>
    </row>
    <row r="409" spans="1:16" ht="21.6">
      <c r="A409" s="145"/>
      <c r="B409" s="51"/>
      <c r="C409" s="145"/>
      <c r="D409" s="146"/>
      <c r="E409" s="147"/>
      <c r="F409" s="147"/>
      <c r="G409" s="147"/>
      <c r="H409" s="149"/>
      <c r="I409" s="109"/>
      <c r="J409" s="28"/>
      <c r="K409" s="89"/>
      <c r="L409" s="148"/>
      <c r="M409" s="28"/>
      <c r="N409" s="28"/>
      <c r="O409" s="28"/>
      <c r="P409" s="109"/>
    </row>
    <row r="410" spans="1:16" ht="21.6">
      <c r="A410" s="145"/>
      <c r="B410" s="51"/>
      <c r="C410" s="145"/>
      <c r="D410" s="146"/>
      <c r="E410" s="147"/>
      <c r="F410" s="147"/>
      <c r="G410" s="147"/>
      <c r="H410" s="149"/>
      <c r="I410" s="109"/>
      <c r="J410" s="28"/>
      <c r="K410" s="89"/>
      <c r="L410" s="148"/>
      <c r="M410" s="28"/>
      <c r="N410" s="28"/>
      <c r="O410" s="28"/>
      <c r="P410" s="109"/>
    </row>
    <row r="411" spans="1:16" ht="21.6">
      <c r="A411" s="145"/>
      <c r="B411" s="51"/>
      <c r="C411" s="145"/>
      <c r="D411" s="146"/>
      <c r="E411" s="147"/>
      <c r="F411" s="147"/>
      <c r="G411" s="147"/>
      <c r="H411" s="149"/>
      <c r="I411" s="109"/>
      <c r="J411" s="28"/>
      <c r="K411" s="89"/>
      <c r="L411" s="148"/>
      <c r="M411" s="28"/>
      <c r="N411" s="28"/>
      <c r="O411" s="28"/>
      <c r="P411" s="109"/>
    </row>
    <row r="412" spans="1:16" ht="21.6">
      <c r="A412" s="145"/>
      <c r="B412" s="51"/>
      <c r="C412" s="145"/>
      <c r="D412" s="146"/>
      <c r="E412" s="147"/>
      <c r="F412" s="147"/>
      <c r="G412" s="147"/>
      <c r="H412" s="149"/>
      <c r="I412" s="109"/>
      <c r="J412" s="28"/>
      <c r="K412" s="89"/>
      <c r="L412" s="148"/>
      <c r="M412" s="28"/>
      <c r="N412" s="28"/>
      <c r="O412" s="28"/>
      <c r="P412" s="109"/>
    </row>
    <row r="413" spans="1:16" ht="21.6">
      <c r="A413" s="145"/>
      <c r="B413" s="51"/>
      <c r="C413" s="145"/>
      <c r="D413" s="146"/>
      <c r="E413" s="147"/>
      <c r="F413" s="147"/>
      <c r="G413" s="147"/>
      <c r="H413" s="149"/>
      <c r="I413" s="109"/>
      <c r="J413" s="28"/>
      <c r="K413" s="89"/>
      <c r="L413" s="148"/>
      <c r="M413" s="28"/>
      <c r="N413" s="28"/>
      <c r="O413" s="28"/>
      <c r="P413" s="109"/>
    </row>
    <row r="414" spans="1:16" ht="21.6">
      <c r="A414" s="145"/>
      <c r="B414" s="51"/>
      <c r="C414" s="145"/>
      <c r="D414" s="146"/>
      <c r="E414" s="147"/>
      <c r="F414" s="147"/>
      <c r="G414" s="147"/>
      <c r="H414" s="149"/>
      <c r="I414" s="109"/>
      <c r="J414" s="28"/>
      <c r="K414" s="89"/>
      <c r="L414" s="148"/>
      <c r="M414" s="28"/>
      <c r="N414" s="28"/>
      <c r="O414" s="28"/>
      <c r="P414" s="109"/>
    </row>
    <row r="415" spans="1:16" ht="21.6">
      <c r="A415" s="145"/>
      <c r="B415" s="51"/>
      <c r="C415" s="145"/>
      <c r="D415" s="146"/>
      <c r="E415" s="147"/>
      <c r="F415" s="147"/>
      <c r="G415" s="147"/>
      <c r="H415" s="149"/>
      <c r="I415" s="109"/>
      <c r="J415" s="28"/>
      <c r="K415" s="89"/>
      <c r="L415" s="148"/>
      <c r="M415" s="28"/>
      <c r="N415" s="28"/>
      <c r="O415" s="28"/>
      <c r="P415" s="109"/>
    </row>
    <row r="416" spans="1:16" ht="21.6">
      <c r="A416" s="145"/>
      <c r="B416" s="51"/>
      <c r="C416" s="145"/>
      <c r="D416" s="146"/>
      <c r="E416" s="147"/>
      <c r="F416" s="147"/>
      <c r="G416" s="147"/>
      <c r="H416" s="149"/>
      <c r="I416" s="109"/>
      <c r="J416" s="28"/>
      <c r="K416" s="89"/>
      <c r="L416" s="148"/>
      <c r="M416" s="28"/>
      <c r="N416" s="28"/>
      <c r="O416" s="28"/>
      <c r="P416" s="109"/>
    </row>
    <row r="417" spans="1:16" ht="21.6">
      <c r="A417" s="145"/>
      <c r="B417" s="51"/>
      <c r="C417" s="145"/>
      <c r="D417" s="146"/>
      <c r="E417" s="147"/>
      <c r="F417" s="147"/>
      <c r="G417" s="147"/>
      <c r="H417" s="149"/>
      <c r="I417" s="109"/>
      <c r="J417" s="28"/>
      <c r="K417" s="89"/>
      <c r="L417" s="148"/>
      <c r="M417" s="28"/>
      <c r="N417" s="28"/>
      <c r="O417" s="28"/>
      <c r="P417" s="109"/>
    </row>
    <row r="418" spans="1:16" ht="21.6">
      <c r="A418" s="145"/>
      <c r="B418" s="51"/>
      <c r="C418" s="145"/>
      <c r="D418" s="146"/>
      <c r="E418" s="147"/>
      <c r="F418" s="147"/>
      <c r="G418" s="147"/>
      <c r="H418" s="149"/>
      <c r="I418" s="109"/>
      <c r="J418" s="28"/>
      <c r="K418" s="89"/>
      <c r="L418" s="148"/>
      <c r="M418" s="28"/>
      <c r="N418" s="28"/>
      <c r="O418" s="28"/>
      <c r="P418" s="109"/>
    </row>
    <row r="419" spans="1:16" ht="21.6">
      <c r="A419" s="145"/>
      <c r="B419" s="51"/>
      <c r="C419" s="145"/>
      <c r="D419" s="146"/>
      <c r="E419" s="147"/>
      <c r="F419" s="147"/>
      <c r="G419" s="147"/>
      <c r="H419" s="149"/>
      <c r="I419" s="109"/>
      <c r="J419" s="28"/>
      <c r="K419" s="89"/>
      <c r="L419" s="148"/>
      <c r="M419" s="28"/>
      <c r="N419" s="28"/>
      <c r="O419" s="28"/>
      <c r="P419" s="109"/>
    </row>
    <row r="420" spans="1:16" ht="21.6">
      <c r="A420" s="145"/>
      <c r="B420" s="51"/>
      <c r="C420" s="145"/>
      <c r="D420" s="146"/>
      <c r="E420" s="147"/>
      <c r="F420" s="147"/>
      <c r="G420" s="147"/>
      <c r="H420" s="149"/>
      <c r="I420" s="109"/>
      <c r="J420" s="28"/>
      <c r="K420" s="89"/>
      <c r="L420" s="148"/>
      <c r="M420" s="28"/>
      <c r="N420" s="28"/>
      <c r="O420" s="28"/>
      <c r="P420" s="109"/>
    </row>
    <row r="421" spans="1:16" ht="21.6">
      <c r="A421" s="145"/>
      <c r="B421" s="51"/>
      <c r="C421" s="145"/>
      <c r="D421" s="146"/>
      <c r="E421" s="147"/>
      <c r="F421" s="147"/>
      <c r="G421" s="147"/>
      <c r="H421" s="149"/>
      <c r="I421" s="109"/>
      <c r="J421" s="28"/>
      <c r="K421" s="89"/>
      <c r="L421" s="148"/>
      <c r="M421" s="28"/>
      <c r="N421" s="28"/>
      <c r="O421" s="28"/>
      <c r="P421" s="109"/>
    </row>
    <row r="422" spans="1:16" ht="21.6">
      <c r="A422" s="145"/>
      <c r="B422" s="51"/>
      <c r="C422" s="145"/>
      <c r="D422" s="146"/>
      <c r="E422" s="147"/>
      <c r="F422" s="147"/>
      <c r="G422" s="147"/>
      <c r="H422" s="149"/>
      <c r="I422" s="109"/>
      <c r="J422" s="28"/>
      <c r="K422" s="89"/>
      <c r="L422" s="148"/>
      <c r="M422" s="28"/>
      <c r="N422" s="28"/>
      <c r="O422" s="28"/>
      <c r="P422" s="109"/>
    </row>
    <row r="423" spans="1:16" ht="21.6">
      <c r="A423" s="145"/>
      <c r="B423" s="51"/>
      <c r="C423" s="145"/>
      <c r="D423" s="146"/>
      <c r="E423" s="147"/>
      <c r="F423" s="147"/>
      <c r="G423" s="147"/>
      <c r="H423" s="149"/>
      <c r="I423" s="109"/>
      <c r="J423" s="28"/>
      <c r="K423" s="89"/>
      <c r="L423" s="148"/>
      <c r="M423" s="28"/>
      <c r="N423" s="28"/>
      <c r="O423" s="28"/>
      <c r="P423" s="109"/>
    </row>
    <row r="424" spans="1:16" ht="21.6">
      <c r="A424" s="145"/>
      <c r="B424" s="51"/>
      <c r="C424" s="145"/>
      <c r="D424" s="146"/>
      <c r="E424" s="147"/>
      <c r="F424" s="147"/>
      <c r="G424" s="147"/>
      <c r="H424" s="149"/>
      <c r="I424" s="109"/>
      <c r="J424" s="28"/>
      <c r="K424" s="89"/>
      <c r="L424" s="148"/>
      <c r="M424" s="28"/>
      <c r="N424" s="28"/>
      <c r="O424" s="28"/>
      <c r="P424" s="109"/>
    </row>
    <row r="425" spans="1:16" ht="21.6">
      <c r="A425" s="145"/>
      <c r="B425" s="51"/>
      <c r="C425" s="145"/>
      <c r="D425" s="146"/>
      <c r="E425" s="147"/>
      <c r="F425" s="147"/>
      <c r="G425" s="147"/>
      <c r="H425" s="149"/>
      <c r="I425" s="109"/>
      <c r="J425" s="28"/>
      <c r="K425" s="89"/>
      <c r="L425" s="148"/>
      <c r="M425" s="28"/>
      <c r="N425" s="28"/>
      <c r="O425" s="28"/>
      <c r="P425" s="109"/>
    </row>
    <row r="426" spans="1:16" ht="21.6">
      <c r="A426" s="145"/>
      <c r="B426" s="51"/>
      <c r="C426" s="145"/>
      <c r="D426" s="146"/>
      <c r="E426" s="147"/>
      <c r="F426" s="147"/>
      <c r="G426" s="147"/>
      <c r="H426" s="149"/>
      <c r="I426" s="109"/>
      <c r="J426" s="28"/>
      <c r="K426" s="89"/>
      <c r="L426" s="148"/>
      <c r="M426" s="28"/>
      <c r="N426" s="28"/>
      <c r="O426" s="28"/>
      <c r="P426" s="109"/>
    </row>
    <row r="427" spans="1:16" ht="21.6">
      <c r="A427" s="145"/>
      <c r="B427" s="51"/>
      <c r="C427" s="145"/>
      <c r="D427" s="146"/>
      <c r="E427" s="147"/>
      <c r="F427" s="147"/>
      <c r="G427" s="147"/>
      <c r="H427" s="149"/>
      <c r="I427" s="109"/>
      <c r="J427" s="28"/>
      <c r="K427" s="89"/>
      <c r="L427" s="148"/>
      <c r="M427" s="28"/>
      <c r="N427" s="28"/>
      <c r="O427" s="28"/>
      <c r="P427" s="109"/>
    </row>
    <row r="428" spans="1:16" ht="21.6">
      <c r="A428" s="145"/>
      <c r="B428" s="51"/>
      <c r="C428" s="145"/>
      <c r="D428" s="146"/>
      <c r="E428" s="147"/>
      <c r="F428" s="147"/>
      <c r="G428" s="147"/>
      <c r="H428" s="149"/>
      <c r="I428" s="109"/>
      <c r="J428" s="28"/>
      <c r="K428" s="89"/>
      <c r="L428" s="148"/>
      <c r="M428" s="28"/>
      <c r="N428" s="28"/>
      <c r="O428" s="28"/>
      <c r="P428" s="109"/>
    </row>
    <row r="429" spans="1:16" ht="21.6">
      <c r="A429" s="145"/>
      <c r="B429" s="51"/>
      <c r="C429" s="145"/>
      <c r="D429" s="146"/>
      <c r="E429" s="147"/>
      <c r="F429" s="147"/>
      <c r="G429" s="147"/>
      <c r="H429" s="149"/>
      <c r="I429" s="109"/>
      <c r="J429" s="28"/>
      <c r="K429" s="89"/>
      <c r="L429" s="148"/>
      <c r="M429" s="28"/>
      <c r="N429" s="28"/>
      <c r="O429" s="28"/>
      <c r="P429" s="109"/>
    </row>
    <row r="430" spans="1:16" ht="21.6">
      <c r="A430" s="145"/>
      <c r="B430" s="51"/>
      <c r="C430" s="145"/>
      <c r="D430" s="146"/>
      <c r="E430" s="147"/>
      <c r="F430" s="147"/>
      <c r="G430" s="147"/>
      <c r="H430" s="149"/>
      <c r="I430" s="109"/>
      <c r="J430" s="28"/>
      <c r="K430" s="89"/>
      <c r="L430" s="148"/>
      <c r="M430" s="28"/>
      <c r="N430" s="28"/>
      <c r="O430" s="28"/>
      <c r="P430" s="109"/>
    </row>
    <row r="431" spans="1:16" ht="21.6">
      <c r="A431" s="145"/>
      <c r="B431" s="51"/>
      <c r="C431" s="145"/>
      <c r="D431" s="146"/>
      <c r="E431" s="147"/>
      <c r="F431" s="147"/>
      <c r="G431" s="147"/>
      <c r="H431" s="149"/>
      <c r="I431" s="109"/>
      <c r="J431" s="28"/>
      <c r="K431" s="89"/>
      <c r="L431" s="148"/>
      <c r="M431" s="28"/>
      <c r="N431" s="28"/>
      <c r="O431" s="28"/>
      <c r="P431" s="109"/>
    </row>
    <row r="432" spans="1:16" ht="21.6">
      <c r="A432" s="145"/>
      <c r="B432" s="51"/>
      <c r="C432" s="145"/>
      <c r="D432" s="146"/>
      <c r="E432" s="147"/>
      <c r="F432" s="147"/>
      <c r="G432" s="147"/>
      <c r="H432" s="149"/>
      <c r="I432" s="109"/>
      <c r="J432" s="28"/>
      <c r="K432" s="89"/>
      <c r="L432" s="148"/>
      <c r="M432" s="28"/>
      <c r="N432" s="28"/>
      <c r="O432" s="28"/>
      <c r="P432" s="109"/>
    </row>
    <row r="433" spans="1:16" ht="21.6">
      <c r="A433" s="145"/>
      <c r="B433" s="51"/>
      <c r="C433" s="145"/>
      <c r="D433" s="146"/>
      <c r="E433" s="147"/>
      <c r="F433" s="147"/>
      <c r="G433" s="147"/>
      <c r="H433" s="149"/>
      <c r="I433" s="109"/>
      <c r="J433" s="28"/>
      <c r="K433" s="89"/>
      <c r="L433" s="148"/>
      <c r="M433" s="28"/>
      <c r="N433" s="28"/>
      <c r="O433" s="28"/>
      <c r="P433" s="109"/>
    </row>
    <row r="434" spans="1:16" ht="21.6">
      <c r="A434" s="145"/>
      <c r="B434" s="51"/>
      <c r="C434" s="145"/>
      <c r="D434" s="146"/>
      <c r="E434" s="147"/>
      <c r="F434" s="147"/>
      <c r="G434" s="147"/>
      <c r="H434" s="149"/>
      <c r="I434" s="109"/>
      <c r="J434" s="28"/>
      <c r="K434" s="89"/>
      <c r="L434" s="148"/>
      <c r="M434" s="28"/>
      <c r="N434" s="28"/>
      <c r="O434" s="28"/>
      <c r="P434" s="109"/>
    </row>
    <row r="435" spans="1:16" ht="21.6">
      <c r="A435" s="145"/>
      <c r="B435" s="51"/>
      <c r="C435" s="145"/>
      <c r="D435" s="146"/>
      <c r="E435" s="147"/>
      <c r="F435" s="147"/>
      <c r="G435" s="147"/>
      <c r="H435" s="149"/>
      <c r="I435" s="109"/>
      <c r="J435" s="28"/>
      <c r="K435" s="89"/>
      <c r="L435" s="148"/>
      <c r="M435" s="28"/>
      <c r="N435" s="28"/>
      <c r="O435" s="28"/>
      <c r="P435" s="109"/>
    </row>
    <row r="436" spans="1:16" ht="21.6">
      <c r="A436" s="145"/>
      <c r="B436" s="51"/>
      <c r="C436" s="145"/>
      <c r="D436" s="146"/>
      <c r="E436" s="147"/>
      <c r="F436" s="147"/>
      <c r="G436" s="147"/>
      <c r="H436" s="149"/>
      <c r="I436" s="109"/>
      <c r="J436" s="28"/>
      <c r="K436" s="89"/>
      <c r="L436" s="148"/>
      <c r="M436" s="28"/>
      <c r="N436" s="28"/>
      <c r="O436" s="28"/>
      <c r="P436" s="109"/>
    </row>
    <row r="437" spans="1:16" ht="21.6">
      <c r="A437" s="145"/>
      <c r="B437" s="51"/>
      <c r="C437" s="145"/>
      <c r="D437" s="146"/>
      <c r="E437" s="147"/>
      <c r="F437" s="147"/>
      <c r="G437" s="147"/>
      <c r="H437" s="149"/>
      <c r="I437" s="109"/>
      <c r="J437" s="28"/>
      <c r="K437" s="89"/>
      <c r="L437" s="148"/>
      <c r="M437" s="28"/>
      <c r="N437" s="28"/>
      <c r="O437" s="28"/>
      <c r="P437" s="109"/>
    </row>
    <row r="438" spans="1:16" ht="21.6">
      <c r="A438" s="145"/>
      <c r="B438" s="51"/>
      <c r="C438" s="145"/>
      <c r="D438" s="146"/>
      <c r="E438" s="147"/>
      <c r="F438" s="147"/>
      <c r="G438" s="147"/>
      <c r="H438" s="149"/>
      <c r="I438" s="109"/>
      <c r="J438" s="28"/>
      <c r="K438" s="89"/>
      <c r="L438" s="148"/>
      <c r="M438" s="28"/>
      <c r="N438" s="28"/>
      <c r="O438" s="28"/>
      <c r="P438" s="109"/>
    </row>
    <row r="439" spans="1:16" ht="21.6">
      <c r="A439" s="145"/>
      <c r="B439" s="51"/>
      <c r="C439" s="145"/>
      <c r="D439" s="146"/>
      <c r="E439" s="147"/>
      <c r="F439" s="147"/>
      <c r="G439" s="147"/>
      <c r="H439" s="149"/>
      <c r="I439" s="109"/>
      <c r="J439" s="28"/>
      <c r="K439" s="89"/>
      <c r="L439" s="148"/>
      <c r="M439" s="28"/>
      <c r="N439" s="28"/>
      <c r="O439" s="28"/>
      <c r="P439" s="109"/>
    </row>
    <row r="440" spans="1:16" ht="21.6">
      <c r="A440" s="145"/>
      <c r="B440" s="51"/>
      <c r="C440" s="145"/>
      <c r="D440" s="146"/>
      <c r="E440" s="147"/>
      <c r="F440" s="147"/>
      <c r="G440" s="147"/>
      <c r="H440" s="149"/>
      <c r="I440" s="109"/>
      <c r="J440" s="28"/>
      <c r="K440" s="89"/>
      <c r="L440" s="148"/>
      <c r="M440" s="28"/>
      <c r="N440" s="28"/>
      <c r="O440" s="28"/>
      <c r="P440" s="109"/>
    </row>
    <row r="441" spans="1:16" ht="21.6">
      <c r="A441" s="145"/>
      <c r="B441" s="51"/>
      <c r="C441" s="145"/>
      <c r="D441" s="146"/>
      <c r="E441" s="147"/>
      <c r="F441" s="147"/>
      <c r="G441" s="147"/>
      <c r="H441" s="149"/>
      <c r="I441" s="109"/>
      <c r="J441" s="28"/>
      <c r="K441" s="89"/>
      <c r="L441" s="148"/>
      <c r="M441" s="28"/>
      <c r="N441" s="28"/>
      <c r="O441" s="28"/>
      <c r="P441" s="109"/>
    </row>
    <row r="442" spans="1:16" ht="21.6">
      <c r="A442" s="145"/>
      <c r="B442" s="51"/>
      <c r="C442" s="145"/>
      <c r="D442" s="146"/>
      <c r="E442" s="147"/>
      <c r="F442" s="147"/>
      <c r="G442" s="147"/>
      <c r="H442" s="149"/>
      <c r="I442" s="109"/>
      <c r="J442" s="28"/>
      <c r="K442" s="89"/>
      <c r="L442" s="148"/>
      <c r="M442" s="28"/>
      <c r="N442" s="28"/>
      <c r="O442" s="28"/>
      <c r="P442" s="109"/>
    </row>
    <row r="443" spans="1:16" ht="21.6">
      <c r="A443" s="145"/>
      <c r="B443" s="51"/>
      <c r="C443" s="145"/>
      <c r="D443" s="146"/>
      <c r="E443" s="147"/>
      <c r="F443" s="147"/>
      <c r="G443" s="147"/>
      <c r="H443" s="149"/>
      <c r="I443" s="109"/>
      <c r="J443" s="28"/>
      <c r="K443" s="89"/>
      <c r="L443" s="148"/>
      <c r="M443" s="28"/>
      <c r="N443" s="28"/>
      <c r="O443" s="28"/>
      <c r="P443" s="109"/>
    </row>
    <row r="444" spans="1:16" ht="21.6">
      <c r="A444" s="145"/>
      <c r="B444" s="51"/>
      <c r="C444" s="145"/>
      <c r="D444" s="146"/>
      <c r="E444" s="147"/>
      <c r="F444" s="147"/>
      <c r="G444" s="147"/>
      <c r="H444" s="149"/>
      <c r="I444" s="109"/>
      <c r="J444" s="28"/>
      <c r="K444" s="89"/>
      <c r="L444" s="148"/>
      <c r="M444" s="28"/>
      <c r="N444" s="28"/>
      <c r="O444" s="28"/>
      <c r="P444" s="109"/>
    </row>
    <row r="445" spans="1:16" ht="21.6">
      <c r="A445" s="145"/>
      <c r="B445" s="51"/>
      <c r="C445" s="145"/>
      <c r="D445" s="146"/>
      <c r="E445" s="147"/>
      <c r="F445" s="147"/>
      <c r="G445" s="147"/>
      <c r="H445" s="149"/>
      <c r="I445" s="109"/>
      <c r="J445" s="28"/>
      <c r="K445" s="89"/>
      <c r="L445" s="148"/>
      <c r="M445" s="28"/>
      <c r="N445" s="28"/>
      <c r="O445" s="28"/>
      <c r="P445" s="109"/>
    </row>
    <row r="446" spans="1:16" ht="21.6">
      <c r="A446" s="145"/>
      <c r="B446" s="51"/>
      <c r="C446" s="145"/>
      <c r="D446" s="146"/>
      <c r="E446" s="147"/>
      <c r="F446" s="147"/>
      <c r="G446" s="147"/>
      <c r="H446" s="149"/>
      <c r="I446" s="109"/>
      <c r="J446" s="28"/>
      <c r="K446" s="89"/>
      <c r="L446" s="148"/>
      <c r="M446" s="28"/>
      <c r="N446" s="28"/>
      <c r="O446" s="28"/>
      <c r="P446" s="109"/>
    </row>
    <row r="447" spans="1:16" ht="21.6">
      <c r="A447" s="145"/>
      <c r="B447" s="51"/>
      <c r="C447" s="145"/>
      <c r="D447" s="146"/>
      <c r="E447" s="147"/>
      <c r="F447" s="147"/>
      <c r="G447" s="147"/>
      <c r="H447" s="149"/>
      <c r="I447" s="109"/>
      <c r="J447" s="28"/>
      <c r="K447" s="89"/>
      <c r="L447" s="148"/>
      <c r="M447" s="28"/>
      <c r="N447" s="28"/>
      <c r="O447" s="28"/>
      <c r="P447" s="109"/>
    </row>
    <row r="448" spans="1:16" ht="21.6">
      <c r="A448" s="145"/>
      <c r="B448" s="51"/>
      <c r="C448" s="145"/>
      <c r="D448" s="146"/>
      <c r="E448" s="147"/>
      <c r="F448" s="147"/>
      <c r="G448" s="147"/>
      <c r="H448" s="149"/>
      <c r="I448" s="109"/>
      <c r="J448" s="28"/>
      <c r="K448" s="89"/>
      <c r="L448" s="148"/>
      <c r="M448" s="28"/>
      <c r="N448" s="28"/>
      <c r="O448" s="28"/>
      <c r="P448" s="109"/>
    </row>
    <row r="449" spans="1:16" ht="21.6">
      <c r="A449" s="145"/>
      <c r="B449" s="51"/>
      <c r="C449" s="145"/>
      <c r="D449" s="146"/>
      <c r="E449" s="147"/>
      <c r="F449" s="147"/>
      <c r="G449" s="147"/>
      <c r="H449" s="149"/>
      <c r="I449" s="109"/>
      <c r="J449" s="28"/>
      <c r="K449" s="89"/>
      <c r="L449" s="148"/>
      <c r="M449" s="28"/>
      <c r="N449" s="28"/>
      <c r="O449" s="28"/>
      <c r="P449" s="109"/>
    </row>
    <row r="450" spans="1:16" ht="21.6">
      <c r="A450" s="145"/>
      <c r="B450" s="51"/>
      <c r="C450" s="145"/>
      <c r="D450" s="146"/>
      <c r="E450" s="147"/>
      <c r="F450" s="147"/>
      <c r="G450" s="147"/>
      <c r="H450" s="149"/>
      <c r="I450" s="109"/>
      <c r="J450" s="28"/>
      <c r="K450" s="89"/>
      <c r="L450" s="148"/>
      <c r="M450" s="28"/>
      <c r="N450" s="28"/>
      <c r="O450" s="28"/>
      <c r="P450" s="109"/>
    </row>
    <row r="451" spans="1:16" ht="21.6">
      <c r="A451" s="145"/>
      <c r="B451" s="51"/>
      <c r="C451" s="145"/>
      <c r="D451" s="146"/>
      <c r="E451" s="147"/>
      <c r="F451" s="147"/>
      <c r="G451" s="147"/>
      <c r="H451" s="149"/>
      <c r="I451" s="109"/>
      <c r="J451" s="28"/>
      <c r="K451" s="89"/>
      <c r="L451" s="148"/>
      <c r="M451" s="28"/>
      <c r="N451" s="28"/>
      <c r="O451" s="28"/>
      <c r="P451" s="109"/>
    </row>
    <row r="452" spans="1:16" ht="21.6">
      <c r="A452" s="145"/>
      <c r="B452" s="51"/>
      <c r="C452" s="145"/>
      <c r="D452" s="146"/>
      <c r="E452" s="147"/>
      <c r="F452" s="147"/>
      <c r="G452" s="147"/>
      <c r="H452" s="149"/>
      <c r="I452" s="109"/>
      <c r="J452" s="28"/>
      <c r="K452" s="89"/>
      <c r="L452" s="148"/>
      <c r="M452" s="28"/>
      <c r="N452" s="28"/>
      <c r="O452" s="28"/>
      <c r="P452" s="109"/>
    </row>
    <row r="453" spans="1:16" ht="21.6">
      <c r="A453" s="145"/>
      <c r="B453" s="51"/>
      <c r="C453" s="145"/>
      <c r="D453" s="146"/>
      <c r="E453" s="147"/>
      <c r="F453" s="147"/>
      <c r="G453" s="147"/>
      <c r="H453" s="149"/>
      <c r="I453" s="109"/>
      <c r="J453" s="28"/>
      <c r="K453" s="89"/>
      <c r="L453" s="148"/>
      <c r="M453" s="28"/>
      <c r="N453" s="28"/>
      <c r="O453" s="28"/>
      <c r="P453" s="109"/>
    </row>
    <row r="454" spans="1:16" ht="21.6">
      <c r="A454" s="145"/>
      <c r="B454" s="51"/>
      <c r="C454" s="145"/>
      <c r="D454" s="146"/>
      <c r="E454" s="147"/>
      <c r="F454" s="147"/>
      <c r="G454" s="147"/>
      <c r="H454" s="149"/>
      <c r="I454" s="109"/>
      <c r="J454" s="28"/>
      <c r="K454" s="89"/>
      <c r="L454" s="148"/>
      <c r="M454" s="28"/>
      <c r="N454" s="28"/>
      <c r="O454" s="28"/>
      <c r="P454" s="109"/>
    </row>
    <row r="455" spans="1:16" ht="21.6">
      <c r="A455" s="145"/>
      <c r="B455" s="51"/>
      <c r="C455" s="145"/>
      <c r="D455" s="146"/>
      <c r="E455" s="147"/>
      <c r="F455" s="147"/>
      <c r="G455" s="147"/>
      <c r="H455" s="149"/>
      <c r="I455" s="109"/>
      <c r="J455" s="28"/>
      <c r="K455" s="89"/>
      <c r="L455" s="148"/>
      <c r="M455" s="28"/>
      <c r="N455" s="28"/>
      <c r="O455" s="28"/>
      <c r="P455" s="109"/>
    </row>
    <row r="456" spans="1:16" ht="21.6">
      <c r="A456" s="145"/>
      <c r="B456" s="51"/>
      <c r="C456" s="145"/>
      <c r="D456" s="146"/>
      <c r="E456" s="147"/>
      <c r="F456" s="147"/>
      <c r="G456" s="147"/>
      <c r="H456" s="149"/>
      <c r="I456" s="109"/>
      <c r="J456" s="28"/>
      <c r="K456" s="89"/>
      <c r="L456" s="148"/>
      <c r="M456" s="28"/>
      <c r="N456" s="28"/>
      <c r="O456" s="28"/>
      <c r="P456" s="109"/>
    </row>
    <row r="457" spans="1:16" ht="21.6">
      <c r="A457" s="145"/>
      <c r="B457" s="51"/>
      <c r="C457" s="145"/>
      <c r="D457" s="146"/>
      <c r="E457" s="147"/>
      <c r="F457" s="147"/>
      <c r="G457" s="147"/>
      <c r="H457" s="149"/>
      <c r="I457" s="109"/>
      <c r="J457" s="28"/>
      <c r="K457" s="89"/>
      <c r="L457" s="148"/>
      <c r="M457" s="28"/>
      <c r="N457" s="28"/>
      <c r="O457" s="28"/>
      <c r="P457" s="109"/>
    </row>
    <row r="458" spans="1:16" ht="21.6">
      <c r="A458" s="145"/>
      <c r="B458" s="51"/>
      <c r="C458" s="145"/>
      <c r="D458" s="146"/>
      <c r="E458" s="147"/>
      <c r="F458" s="147"/>
      <c r="G458" s="147"/>
      <c r="H458" s="149"/>
      <c r="I458" s="109"/>
      <c r="J458" s="28"/>
      <c r="K458" s="89"/>
      <c r="L458" s="148"/>
      <c r="M458" s="28"/>
      <c r="N458" s="28"/>
      <c r="O458" s="28"/>
      <c r="P458" s="109"/>
    </row>
    <row r="459" spans="1:16" ht="21.6">
      <c r="A459" s="145"/>
      <c r="B459" s="51"/>
      <c r="C459" s="145"/>
      <c r="D459" s="146"/>
      <c r="E459" s="147"/>
      <c r="F459" s="147"/>
      <c r="G459" s="147"/>
      <c r="H459" s="149"/>
      <c r="I459" s="109"/>
      <c r="J459" s="28"/>
      <c r="K459" s="89"/>
      <c r="L459" s="148"/>
      <c r="M459" s="28"/>
      <c r="N459" s="28"/>
      <c r="O459" s="28"/>
      <c r="P459" s="109"/>
    </row>
    <row r="460" spans="1:16" ht="21.6">
      <c r="A460" s="145"/>
      <c r="B460" s="51"/>
      <c r="C460" s="145"/>
      <c r="D460" s="146"/>
      <c r="E460" s="147"/>
      <c r="F460" s="147"/>
      <c r="G460" s="147"/>
      <c r="H460" s="149"/>
      <c r="I460" s="109"/>
      <c r="J460" s="28"/>
      <c r="K460" s="89"/>
      <c r="L460" s="148"/>
      <c r="M460" s="28"/>
      <c r="N460" s="28"/>
      <c r="O460" s="28"/>
      <c r="P460" s="109"/>
    </row>
    <row r="461" spans="1:16" ht="21.6">
      <c r="A461" s="145"/>
      <c r="B461" s="51"/>
      <c r="C461" s="145"/>
      <c r="D461" s="146"/>
      <c r="E461" s="147"/>
      <c r="F461" s="147"/>
      <c r="G461" s="147"/>
      <c r="H461" s="149"/>
      <c r="I461" s="109"/>
      <c r="J461" s="28"/>
      <c r="K461" s="89"/>
      <c r="L461" s="148"/>
      <c r="M461" s="28"/>
      <c r="N461" s="28"/>
      <c r="O461" s="28"/>
      <c r="P461" s="109"/>
    </row>
    <row r="462" spans="1:16" ht="21.6">
      <c r="A462" s="145"/>
      <c r="B462" s="51"/>
      <c r="C462" s="145"/>
      <c r="D462" s="146"/>
      <c r="E462" s="147"/>
      <c r="F462" s="147"/>
      <c r="G462" s="147"/>
      <c r="H462" s="149"/>
      <c r="I462" s="109"/>
      <c r="J462" s="28"/>
      <c r="K462" s="89"/>
      <c r="L462" s="148"/>
      <c r="M462" s="28"/>
      <c r="N462" s="28"/>
      <c r="O462" s="28"/>
      <c r="P462" s="109"/>
    </row>
    <row r="463" spans="1:16" ht="21.6">
      <c r="A463" s="145"/>
      <c r="B463" s="51"/>
      <c r="C463" s="145"/>
      <c r="D463" s="146"/>
      <c r="E463" s="147"/>
      <c r="F463" s="147"/>
      <c r="G463" s="147"/>
      <c r="H463" s="149"/>
      <c r="I463" s="109"/>
      <c r="J463" s="28"/>
      <c r="K463" s="89"/>
      <c r="L463" s="148"/>
      <c r="M463" s="28"/>
      <c r="N463" s="28"/>
      <c r="O463" s="28"/>
      <c r="P463" s="109"/>
    </row>
    <row r="464" spans="1:16" ht="21.6">
      <c r="A464" s="145"/>
      <c r="B464" s="51"/>
      <c r="C464" s="145"/>
      <c r="D464" s="146"/>
      <c r="E464" s="147"/>
      <c r="F464" s="147"/>
      <c r="G464" s="147"/>
      <c r="H464" s="149"/>
      <c r="I464" s="109"/>
      <c r="J464" s="28"/>
      <c r="K464" s="89"/>
      <c r="L464" s="148"/>
      <c r="M464" s="28"/>
      <c r="N464" s="28"/>
      <c r="O464" s="28"/>
      <c r="P464" s="109"/>
    </row>
    <row r="465" spans="1:16" ht="21.6">
      <c r="A465" s="145"/>
      <c r="B465" s="51"/>
      <c r="C465" s="145"/>
      <c r="D465" s="146"/>
      <c r="E465" s="147"/>
      <c r="F465" s="147"/>
      <c r="G465" s="147"/>
      <c r="H465" s="149"/>
      <c r="I465" s="109"/>
      <c r="J465" s="28"/>
      <c r="K465" s="89"/>
      <c r="L465" s="148"/>
      <c r="M465" s="28"/>
      <c r="N465" s="28"/>
      <c r="O465" s="28"/>
      <c r="P465" s="109"/>
    </row>
    <row r="466" spans="1:16" ht="21.6">
      <c r="A466" s="145"/>
      <c r="B466" s="51"/>
      <c r="C466" s="145"/>
      <c r="D466" s="146"/>
      <c r="E466" s="147"/>
      <c r="F466" s="147"/>
      <c r="G466" s="147"/>
      <c r="H466" s="149"/>
      <c r="I466" s="109"/>
      <c r="J466" s="28"/>
      <c r="K466" s="89"/>
      <c r="L466" s="148"/>
      <c r="M466" s="28"/>
      <c r="N466" s="28"/>
      <c r="O466" s="28"/>
      <c r="P466" s="109"/>
    </row>
    <row r="467" spans="1:16" ht="21.6">
      <c r="A467" s="145"/>
      <c r="B467" s="51"/>
      <c r="C467" s="145"/>
      <c r="D467" s="146"/>
      <c r="E467" s="147"/>
      <c r="F467" s="147"/>
      <c r="G467" s="147"/>
      <c r="H467" s="149"/>
      <c r="I467" s="109"/>
      <c r="J467" s="28"/>
      <c r="K467" s="89"/>
      <c r="L467" s="148"/>
      <c r="M467" s="28"/>
      <c r="N467" s="28"/>
      <c r="O467" s="28"/>
      <c r="P467" s="109"/>
    </row>
    <row r="468" spans="1:16" ht="21.6">
      <c r="A468" s="145"/>
      <c r="B468" s="51"/>
      <c r="C468" s="145"/>
      <c r="D468" s="146"/>
      <c r="E468" s="147"/>
      <c r="F468" s="147"/>
      <c r="G468" s="147"/>
      <c r="H468" s="149"/>
      <c r="I468" s="109"/>
      <c r="J468" s="28"/>
      <c r="K468" s="89"/>
      <c r="L468" s="148"/>
      <c r="M468" s="28"/>
      <c r="N468" s="28"/>
      <c r="O468" s="28"/>
      <c r="P468" s="109"/>
    </row>
    <row r="469" spans="1:16" ht="21.6">
      <c r="A469" s="145"/>
      <c r="B469" s="51"/>
      <c r="C469" s="145"/>
      <c r="D469" s="146"/>
      <c r="E469" s="147"/>
      <c r="F469" s="147"/>
      <c r="G469" s="147"/>
      <c r="H469" s="149"/>
      <c r="I469" s="109"/>
      <c r="J469" s="28"/>
      <c r="K469" s="89"/>
      <c r="L469" s="148"/>
      <c r="M469" s="28"/>
      <c r="N469" s="28"/>
      <c r="O469" s="28"/>
      <c r="P469" s="109"/>
    </row>
    <row r="470" spans="1:16" ht="21.6">
      <c r="A470" s="145"/>
      <c r="B470" s="51"/>
      <c r="C470" s="145"/>
      <c r="D470" s="146"/>
      <c r="E470" s="147"/>
      <c r="F470" s="147"/>
      <c r="G470" s="147"/>
      <c r="H470" s="149"/>
      <c r="I470" s="109"/>
      <c r="J470" s="28"/>
      <c r="K470" s="89"/>
      <c r="L470" s="148"/>
      <c r="M470" s="28"/>
      <c r="N470" s="28"/>
      <c r="O470" s="28"/>
      <c r="P470" s="109"/>
    </row>
    <row r="471" spans="1:16" ht="21.6">
      <c r="A471" s="145"/>
      <c r="B471" s="51"/>
      <c r="C471" s="145"/>
      <c r="D471" s="146"/>
      <c r="E471" s="147"/>
      <c r="F471" s="147"/>
      <c r="G471" s="147"/>
      <c r="H471" s="149"/>
      <c r="I471" s="109"/>
      <c r="J471" s="28"/>
      <c r="K471" s="89"/>
      <c r="L471" s="148"/>
      <c r="M471" s="28"/>
      <c r="N471" s="28"/>
      <c r="O471" s="28"/>
      <c r="P471" s="109"/>
    </row>
    <row r="472" spans="1:16" ht="21.6">
      <c r="A472" s="145"/>
      <c r="B472" s="51"/>
      <c r="C472" s="145"/>
      <c r="D472" s="146"/>
      <c r="E472" s="147"/>
      <c r="F472" s="147"/>
      <c r="G472" s="147"/>
      <c r="H472" s="149"/>
      <c r="I472" s="109"/>
      <c r="J472" s="28"/>
      <c r="K472" s="89"/>
      <c r="L472" s="148"/>
      <c r="M472" s="28"/>
      <c r="N472" s="28"/>
      <c r="O472" s="28"/>
      <c r="P472" s="109"/>
    </row>
    <row r="473" spans="1:16" ht="21.6">
      <c r="A473" s="145"/>
      <c r="B473" s="51"/>
      <c r="C473" s="145"/>
      <c r="D473" s="146"/>
      <c r="E473" s="147"/>
      <c r="F473" s="147"/>
      <c r="G473" s="147"/>
      <c r="H473" s="149"/>
      <c r="I473" s="109"/>
      <c r="J473" s="28"/>
      <c r="K473" s="89"/>
      <c r="L473" s="148"/>
      <c r="M473" s="28"/>
      <c r="N473" s="28"/>
      <c r="O473" s="28"/>
      <c r="P473" s="109"/>
    </row>
    <row r="474" spans="1:16" ht="21.6">
      <c r="A474" s="145"/>
      <c r="B474" s="51"/>
      <c r="C474" s="145"/>
      <c r="D474" s="146"/>
      <c r="E474" s="147"/>
      <c r="F474" s="147"/>
      <c r="G474" s="147"/>
      <c r="H474" s="149"/>
      <c r="I474" s="109"/>
      <c r="J474" s="28"/>
      <c r="K474" s="89"/>
      <c r="L474" s="148"/>
      <c r="M474" s="28"/>
      <c r="N474" s="28"/>
      <c r="O474" s="28"/>
      <c r="P474" s="109"/>
    </row>
    <row r="475" spans="1:16" ht="21.6">
      <c r="A475" s="145"/>
      <c r="B475" s="51"/>
      <c r="C475" s="145"/>
      <c r="D475" s="146"/>
      <c r="E475" s="147"/>
      <c r="F475" s="147"/>
      <c r="G475" s="147"/>
      <c r="H475" s="149"/>
      <c r="I475" s="109"/>
      <c r="J475" s="28"/>
      <c r="K475" s="89"/>
      <c r="L475" s="148"/>
      <c r="M475" s="28"/>
      <c r="N475" s="28"/>
      <c r="O475" s="28"/>
      <c r="P475" s="109"/>
    </row>
    <row r="476" spans="1:16" ht="21.6">
      <c r="A476" s="145"/>
      <c r="B476" s="51"/>
      <c r="C476" s="145"/>
      <c r="D476" s="146"/>
      <c r="E476" s="147"/>
      <c r="F476" s="147"/>
      <c r="G476" s="147"/>
      <c r="H476" s="149"/>
      <c r="I476" s="109"/>
      <c r="J476" s="28"/>
      <c r="K476" s="89"/>
      <c r="L476" s="148"/>
      <c r="M476" s="28"/>
      <c r="N476" s="28"/>
      <c r="O476" s="28"/>
      <c r="P476" s="109"/>
    </row>
    <row r="477" spans="1:16" ht="21.6">
      <c r="A477" s="145"/>
      <c r="B477" s="51"/>
      <c r="C477" s="145"/>
      <c r="D477" s="146"/>
      <c r="E477" s="147"/>
      <c r="F477" s="147"/>
      <c r="G477" s="147"/>
      <c r="H477" s="149"/>
      <c r="I477" s="109"/>
      <c r="J477" s="28"/>
      <c r="K477" s="89"/>
      <c r="L477" s="148"/>
      <c r="M477" s="28"/>
      <c r="N477" s="28"/>
      <c r="O477" s="28"/>
      <c r="P477" s="109"/>
    </row>
    <row r="478" spans="1:16" ht="21.6">
      <c r="A478" s="145"/>
      <c r="B478" s="51"/>
      <c r="C478" s="145"/>
      <c r="D478" s="146"/>
      <c r="E478" s="147"/>
      <c r="F478" s="147"/>
      <c r="G478" s="147"/>
      <c r="H478" s="149"/>
      <c r="I478" s="109"/>
      <c r="J478" s="28"/>
      <c r="K478" s="89"/>
      <c r="L478" s="148"/>
      <c r="M478" s="28"/>
      <c r="N478" s="28"/>
      <c r="O478" s="28"/>
      <c r="P478" s="109"/>
    </row>
    <row r="479" spans="1:16" ht="21.6">
      <c r="A479" s="145"/>
      <c r="B479" s="51"/>
      <c r="C479" s="145"/>
      <c r="D479" s="146"/>
      <c r="E479" s="147"/>
      <c r="F479" s="147"/>
      <c r="G479" s="147"/>
      <c r="H479" s="149"/>
      <c r="I479" s="109"/>
      <c r="J479" s="28"/>
      <c r="K479" s="89"/>
      <c r="L479" s="148"/>
      <c r="M479" s="28"/>
      <c r="N479" s="28"/>
      <c r="O479" s="28"/>
      <c r="P479" s="109"/>
    </row>
    <row r="480" spans="1:16" ht="21.6">
      <c r="A480" s="145"/>
      <c r="B480" s="51"/>
      <c r="C480" s="145"/>
      <c r="D480" s="146"/>
      <c r="E480" s="147"/>
      <c r="F480" s="147"/>
      <c r="G480" s="147"/>
      <c r="H480" s="149"/>
      <c r="I480" s="109"/>
      <c r="J480" s="28"/>
      <c r="K480" s="89"/>
      <c r="L480" s="148"/>
      <c r="M480" s="28"/>
      <c r="N480" s="28"/>
      <c r="O480" s="28"/>
      <c r="P480" s="109"/>
    </row>
    <row r="481" spans="1:16" ht="21.6">
      <c r="A481" s="145"/>
      <c r="B481" s="51"/>
      <c r="C481" s="145"/>
      <c r="D481" s="146"/>
      <c r="E481" s="147"/>
      <c r="F481" s="147"/>
      <c r="G481" s="147"/>
      <c r="H481" s="149"/>
      <c r="I481" s="109"/>
      <c r="J481" s="28"/>
      <c r="K481" s="89"/>
      <c r="L481" s="148"/>
      <c r="M481" s="28"/>
      <c r="N481" s="28"/>
      <c r="O481" s="28"/>
      <c r="P481" s="109"/>
    </row>
    <row r="482" spans="1:16" ht="21.6">
      <c r="A482" s="145"/>
      <c r="B482" s="51"/>
      <c r="C482" s="145"/>
      <c r="D482" s="146"/>
      <c r="E482" s="147"/>
      <c r="F482" s="147"/>
      <c r="G482" s="147"/>
      <c r="H482" s="149"/>
      <c r="I482" s="109"/>
      <c r="J482" s="28"/>
      <c r="K482" s="89"/>
      <c r="L482" s="148"/>
      <c r="M482" s="28"/>
      <c r="N482" s="28"/>
      <c r="O482" s="28"/>
      <c r="P482" s="109"/>
    </row>
    <row r="483" spans="1:16" ht="21.6">
      <c r="A483" s="145"/>
      <c r="B483" s="51"/>
      <c r="C483" s="145"/>
      <c r="D483" s="146"/>
      <c r="E483" s="147"/>
      <c r="F483" s="147"/>
      <c r="G483" s="147"/>
      <c r="H483" s="149"/>
      <c r="I483" s="109"/>
      <c r="J483" s="28"/>
      <c r="K483" s="89"/>
      <c r="L483" s="148"/>
      <c r="M483" s="28"/>
      <c r="N483" s="28"/>
      <c r="O483" s="28"/>
      <c r="P483" s="109"/>
    </row>
    <row r="484" spans="1:16" ht="21.6">
      <c r="A484" s="145"/>
      <c r="B484" s="51"/>
      <c r="C484" s="145"/>
      <c r="D484" s="146"/>
      <c r="E484" s="147"/>
      <c r="F484" s="147"/>
      <c r="G484" s="147"/>
      <c r="H484" s="149"/>
      <c r="I484" s="109"/>
      <c r="J484" s="28"/>
      <c r="K484" s="89"/>
      <c r="L484" s="148"/>
      <c r="M484" s="28"/>
      <c r="N484" s="28"/>
      <c r="O484" s="28"/>
      <c r="P484" s="109"/>
    </row>
    <row r="485" spans="1:16" ht="21.6">
      <c r="A485" s="145"/>
      <c r="B485" s="51"/>
      <c r="C485" s="145"/>
      <c r="D485" s="146"/>
      <c r="E485" s="147"/>
      <c r="F485" s="147"/>
      <c r="G485" s="147"/>
      <c r="H485" s="149"/>
      <c r="I485" s="109"/>
      <c r="J485" s="28"/>
      <c r="K485" s="89"/>
      <c r="L485" s="148"/>
      <c r="M485" s="28"/>
      <c r="N485" s="28"/>
      <c r="O485" s="28"/>
      <c r="P485" s="109"/>
    </row>
    <row r="486" spans="1:16" ht="21.6">
      <c r="A486" s="145"/>
      <c r="B486" s="51"/>
      <c r="C486" s="145"/>
      <c r="D486" s="146"/>
      <c r="E486" s="147"/>
      <c r="F486" s="147"/>
      <c r="G486" s="147"/>
      <c r="H486" s="149"/>
      <c r="I486" s="109"/>
      <c r="J486" s="28"/>
      <c r="K486" s="89"/>
      <c r="L486" s="148"/>
      <c r="M486" s="28"/>
      <c r="N486" s="28"/>
      <c r="O486" s="28"/>
      <c r="P486" s="109"/>
    </row>
    <row r="487" spans="1:16" ht="21.6">
      <c r="A487" s="145"/>
      <c r="B487" s="51"/>
      <c r="C487" s="145"/>
      <c r="D487" s="146"/>
      <c r="E487" s="147"/>
      <c r="F487" s="147"/>
      <c r="G487" s="147"/>
      <c r="H487" s="149"/>
      <c r="I487" s="109"/>
      <c r="J487" s="28"/>
      <c r="K487" s="89"/>
      <c r="L487" s="148"/>
      <c r="M487" s="28"/>
      <c r="N487" s="28"/>
      <c r="O487" s="28"/>
      <c r="P487" s="109"/>
    </row>
    <row r="488" spans="1:16" ht="21.6">
      <c r="A488" s="145"/>
      <c r="B488" s="51"/>
      <c r="C488" s="145"/>
      <c r="D488" s="146"/>
      <c r="E488" s="147"/>
      <c r="F488" s="147"/>
      <c r="G488" s="147"/>
      <c r="H488" s="149"/>
      <c r="I488" s="109"/>
      <c r="J488" s="28"/>
      <c r="K488" s="89"/>
      <c r="L488" s="148"/>
      <c r="M488" s="28"/>
      <c r="N488" s="28"/>
      <c r="O488" s="28"/>
      <c r="P488" s="109"/>
    </row>
    <row r="489" spans="1:16" ht="21.6">
      <c r="A489" s="145"/>
      <c r="B489" s="51"/>
      <c r="C489" s="145"/>
      <c r="D489" s="146"/>
      <c r="E489" s="147"/>
      <c r="F489" s="147"/>
      <c r="G489" s="147"/>
      <c r="H489" s="149"/>
      <c r="I489" s="109"/>
      <c r="J489" s="28"/>
      <c r="K489" s="89"/>
      <c r="L489" s="148"/>
      <c r="M489" s="28"/>
      <c r="N489" s="28"/>
      <c r="O489" s="28"/>
      <c r="P489" s="109"/>
    </row>
    <row r="490" spans="1:16" ht="21.6">
      <c r="A490" s="145"/>
      <c r="B490" s="51"/>
      <c r="C490" s="145"/>
      <c r="D490" s="146"/>
      <c r="E490" s="147"/>
      <c r="F490" s="147"/>
      <c r="G490" s="147"/>
      <c r="H490" s="149"/>
      <c r="I490" s="109"/>
      <c r="J490" s="28"/>
      <c r="K490" s="89"/>
      <c r="L490" s="148"/>
      <c r="M490" s="28"/>
      <c r="N490" s="28"/>
      <c r="O490" s="28"/>
      <c r="P490" s="109"/>
    </row>
    <row r="491" spans="1:16" ht="21.6">
      <c r="A491" s="145"/>
      <c r="B491" s="51"/>
      <c r="C491" s="145"/>
      <c r="D491" s="146"/>
      <c r="E491" s="147"/>
      <c r="F491" s="147"/>
      <c r="G491" s="147"/>
      <c r="H491" s="149"/>
      <c r="I491" s="109"/>
      <c r="J491" s="28"/>
      <c r="K491" s="89"/>
      <c r="L491" s="148"/>
      <c r="M491" s="28"/>
      <c r="N491" s="28"/>
      <c r="O491" s="28"/>
      <c r="P491" s="109"/>
    </row>
    <row r="492" spans="1:16" ht="21.6">
      <c r="A492" s="145"/>
      <c r="B492" s="51"/>
      <c r="C492" s="145"/>
      <c r="D492" s="146"/>
      <c r="E492" s="147"/>
      <c r="F492" s="147"/>
      <c r="G492" s="147"/>
      <c r="H492" s="149"/>
      <c r="I492" s="109"/>
      <c r="J492" s="28"/>
      <c r="K492" s="89"/>
      <c r="L492" s="148"/>
      <c r="M492" s="28"/>
      <c r="N492" s="28"/>
      <c r="O492" s="28"/>
      <c r="P492" s="109"/>
    </row>
    <row r="493" spans="1:16" ht="21.6">
      <c r="A493" s="145"/>
      <c r="B493" s="51"/>
      <c r="C493" s="145"/>
      <c r="D493" s="146"/>
      <c r="E493" s="147"/>
      <c r="F493" s="147"/>
      <c r="G493" s="147"/>
      <c r="H493" s="149"/>
      <c r="I493" s="109"/>
      <c r="J493" s="28"/>
      <c r="K493" s="89"/>
      <c r="L493" s="148"/>
      <c r="M493" s="28"/>
      <c r="N493" s="28"/>
      <c r="O493" s="28"/>
      <c r="P493" s="109"/>
    </row>
    <row r="494" spans="1:16" ht="21.6">
      <c r="A494" s="145"/>
      <c r="B494" s="51"/>
      <c r="C494" s="145"/>
      <c r="D494" s="146"/>
      <c r="E494" s="147"/>
      <c r="F494" s="147"/>
      <c r="G494" s="147"/>
      <c r="H494" s="149"/>
      <c r="I494" s="109"/>
      <c r="J494" s="28"/>
      <c r="K494" s="89"/>
      <c r="L494" s="148"/>
      <c r="M494" s="28"/>
      <c r="N494" s="28"/>
      <c r="O494" s="28"/>
      <c r="P494" s="109"/>
    </row>
    <row r="495" spans="1:16" ht="21.6">
      <c r="A495" s="145"/>
      <c r="B495" s="51"/>
      <c r="C495" s="145"/>
      <c r="D495" s="146"/>
      <c r="E495" s="147"/>
      <c r="F495" s="147"/>
      <c r="G495" s="147"/>
      <c r="H495" s="149"/>
      <c r="I495" s="109"/>
      <c r="J495" s="28"/>
      <c r="K495" s="89"/>
      <c r="L495" s="148"/>
      <c r="M495" s="28"/>
      <c r="N495" s="28"/>
      <c r="O495" s="28"/>
      <c r="P495" s="109"/>
    </row>
    <row r="496" spans="1:16" ht="21.6">
      <c r="A496" s="145"/>
      <c r="B496" s="51"/>
      <c r="C496" s="145"/>
      <c r="D496" s="146"/>
      <c r="E496" s="147"/>
      <c r="F496" s="147"/>
      <c r="G496" s="147"/>
      <c r="H496" s="149"/>
      <c r="I496" s="109"/>
      <c r="J496" s="28"/>
      <c r="K496" s="89"/>
      <c r="L496" s="148"/>
      <c r="M496" s="28"/>
      <c r="N496" s="28"/>
      <c r="O496" s="28"/>
      <c r="P496" s="109"/>
    </row>
    <row r="497" spans="1:16" ht="21.6">
      <c r="A497" s="145"/>
      <c r="B497" s="51"/>
      <c r="C497" s="145"/>
      <c r="D497" s="146"/>
      <c r="E497" s="147"/>
      <c r="F497" s="147"/>
      <c r="G497" s="147"/>
      <c r="H497" s="149"/>
      <c r="I497" s="109"/>
      <c r="J497" s="28"/>
      <c r="K497" s="89"/>
      <c r="L497" s="148"/>
      <c r="M497" s="28"/>
      <c r="N497" s="28"/>
      <c r="O497" s="28"/>
      <c r="P497" s="109"/>
    </row>
    <row r="498" spans="1:16" ht="21.6">
      <c r="A498" s="145"/>
      <c r="B498" s="51"/>
      <c r="C498" s="145"/>
      <c r="D498" s="146"/>
      <c r="E498" s="147"/>
      <c r="F498" s="147"/>
      <c r="G498" s="147"/>
      <c r="H498" s="149"/>
      <c r="I498" s="109"/>
      <c r="J498" s="28"/>
      <c r="K498" s="89"/>
      <c r="L498" s="148"/>
      <c r="M498" s="28"/>
      <c r="N498" s="28"/>
      <c r="O498" s="28"/>
      <c r="P498" s="109"/>
    </row>
    <row r="499" spans="1:16" ht="21.6">
      <c r="A499" s="145"/>
      <c r="B499" s="51"/>
      <c r="C499" s="145"/>
      <c r="D499" s="146"/>
      <c r="E499" s="147"/>
      <c r="F499" s="147"/>
      <c r="G499" s="147"/>
      <c r="H499" s="149"/>
      <c r="I499" s="109"/>
      <c r="J499" s="28"/>
      <c r="K499" s="89"/>
      <c r="L499" s="148"/>
      <c r="M499" s="28"/>
      <c r="N499" s="28"/>
      <c r="O499" s="28"/>
      <c r="P499" s="109"/>
    </row>
    <row r="500" spans="1:16" ht="21.6">
      <c r="A500" s="145"/>
      <c r="B500" s="51"/>
      <c r="C500" s="145"/>
      <c r="D500" s="146"/>
      <c r="E500" s="147"/>
      <c r="F500" s="147"/>
      <c r="G500" s="147"/>
      <c r="H500" s="149"/>
      <c r="I500" s="109"/>
      <c r="J500" s="28"/>
      <c r="K500" s="89"/>
      <c r="L500" s="148"/>
      <c r="M500" s="28"/>
      <c r="N500" s="28"/>
      <c r="O500" s="28"/>
      <c r="P500" s="109"/>
    </row>
    <row r="501" spans="1:16" ht="21.6">
      <c r="A501" s="145"/>
      <c r="B501" s="51"/>
      <c r="C501" s="145"/>
      <c r="D501" s="146"/>
      <c r="E501" s="147"/>
      <c r="F501" s="147"/>
      <c r="G501" s="147"/>
      <c r="H501" s="149"/>
      <c r="I501" s="109"/>
      <c r="J501" s="28"/>
      <c r="K501" s="89"/>
      <c r="L501" s="148"/>
      <c r="M501" s="28"/>
      <c r="N501" s="28"/>
      <c r="O501" s="28"/>
      <c r="P501" s="109"/>
    </row>
    <row r="502" spans="1:16" ht="21.6">
      <c r="A502" s="145"/>
      <c r="B502" s="51"/>
      <c r="C502" s="145"/>
      <c r="D502" s="146"/>
      <c r="E502" s="147"/>
      <c r="F502" s="147"/>
      <c r="G502" s="147"/>
      <c r="H502" s="149"/>
      <c r="I502" s="109"/>
      <c r="J502" s="28"/>
      <c r="K502" s="89"/>
      <c r="L502" s="148"/>
      <c r="M502" s="28"/>
      <c r="N502" s="28"/>
      <c r="O502" s="28"/>
      <c r="P502" s="109"/>
    </row>
    <row r="503" spans="1:16" ht="21.6">
      <c r="A503" s="145"/>
      <c r="B503" s="51"/>
      <c r="C503" s="145"/>
      <c r="D503" s="146"/>
      <c r="E503" s="147"/>
      <c r="F503" s="147"/>
      <c r="G503" s="147"/>
      <c r="H503" s="149"/>
      <c r="I503" s="109"/>
      <c r="J503" s="28"/>
      <c r="K503" s="89"/>
      <c r="L503" s="148"/>
      <c r="M503" s="28"/>
      <c r="N503" s="28"/>
      <c r="O503" s="28"/>
      <c r="P503" s="109"/>
    </row>
    <row r="504" spans="1:16" ht="21.6">
      <c r="A504" s="145"/>
      <c r="B504" s="51"/>
      <c r="C504" s="145"/>
      <c r="D504" s="146"/>
      <c r="E504" s="147"/>
      <c r="F504" s="147"/>
      <c r="G504" s="147"/>
      <c r="H504" s="149"/>
      <c r="I504" s="109"/>
      <c r="J504" s="28"/>
      <c r="K504" s="89"/>
      <c r="L504" s="148"/>
      <c r="M504" s="28"/>
      <c r="N504" s="28"/>
      <c r="O504" s="28"/>
      <c r="P504" s="109"/>
    </row>
    <row r="505" spans="1:16" ht="21.6">
      <c r="A505" s="145"/>
      <c r="B505" s="51"/>
      <c r="C505" s="145"/>
      <c r="D505" s="146"/>
      <c r="E505" s="147"/>
      <c r="F505" s="147"/>
      <c r="G505" s="147"/>
      <c r="H505" s="149"/>
      <c r="I505" s="109"/>
      <c r="J505" s="28"/>
      <c r="K505" s="89"/>
      <c r="L505" s="148"/>
      <c r="M505" s="28"/>
      <c r="N505" s="28"/>
      <c r="O505" s="28"/>
      <c r="P505" s="109"/>
    </row>
    <row r="506" spans="1:16" ht="21.6">
      <c r="A506" s="145"/>
      <c r="B506" s="51"/>
      <c r="C506" s="145"/>
      <c r="D506" s="146"/>
      <c r="E506" s="147"/>
      <c r="F506" s="147"/>
      <c r="G506" s="147"/>
      <c r="H506" s="149"/>
      <c r="I506" s="109"/>
      <c r="J506" s="28"/>
      <c r="K506" s="89"/>
      <c r="L506" s="148"/>
      <c r="M506" s="28"/>
      <c r="N506" s="28"/>
      <c r="O506" s="28"/>
      <c r="P506" s="109"/>
    </row>
    <row r="507" spans="1:16" ht="21.6">
      <c r="A507" s="145"/>
      <c r="B507" s="51"/>
      <c r="C507" s="145"/>
      <c r="D507" s="146"/>
      <c r="E507" s="147"/>
      <c r="F507" s="147"/>
      <c r="G507" s="147"/>
      <c r="H507" s="149"/>
      <c r="I507" s="109"/>
      <c r="J507" s="28"/>
      <c r="K507" s="89"/>
      <c r="L507" s="148"/>
      <c r="M507" s="28"/>
      <c r="N507" s="28"/>
      <c r="O507" s="28"/>
      <c r="P507" s="109"/>
    </row>
    <row r="508" spans="1:16" ht="21.6">
      <c r="A508" s="145"/>
      <c r="B508" s="51"/>
      <c r="C508" s="145"/>
      <c r="D508" s="146"/>
      <c r="E508" s="147"/>
      <c r="F508" s="147"/>
      <c r="G508" s="147"/>
      <c r="H508" s="149"/>
      <c r="I508" s="109"/>
      <c r="J508" s="28"/>
      <c r="K508" s="89"/>
      <c r="L508" s="148"/>
      <c r="M508" s="28"/>
      <c r="N508" s="28"/>
      <c r="O508" s="28"/>
      <c r="P508" s="109"/>
    </row>
    <row r="509" spans="1:16" ht="21.6">
      <c r="A509" s="145"/>
      <c r="B509" s="51"/>
      <c r="C509" s="145"/>
      <c r="D509" s="146"/>
      <c r="E509" s="147"/>
      <c r="F509" s="147"/>
      <c r="G509" s="147"/>
      <c r="H509" s="149"/>
      <c r="I509" s="109"/>
      <c r="J509" s="28"/>
      <c r="K509" s="89"/>
      <c r="L509" s="148"/>
      <c r="M509" s="28"/>
      <c r="N509" s="28"/>
      <c r="O509" s="28"/>
      <c r="P509" s="109"/>
    </row>
    <row r="510" spans="1:16" ht="21.6">
      <c r="A510" s="145"/>
      <c r="B510" s="51"/>
      <c r="C510" s="145"/>
      <c r="D510" s="146"/>
      <c r="E510" s="147"/>
      <c r="F510" s="147"/>
      <c r="G510" s="147"/>
      <c r="H510" s="149"/>
      <c r="I510" s="109"/>
      <c r="J510" s="28"/>
      <c r="K510" s="89"/>
      <c r="L510" s="148"/>
      <c r="M510" s="28"/>
      <c r="N510" s="28"/>
      <c r="O510" s="28"/>
      <c r="P510" s="109"/>
    </row>
    <row r="511" spans="1:16" ht="21.6">
      <c r="A511" s="145"/>
      <c r="B511" s="51"/>
      <c r="C511" s="145"/>
      <c r="D511" s="146"/>
      <c r="E511" s="147"/>
      <c r="F511" s="147"/>
      <c r="G511" s="147"/>
      <c r="H511" s="149"/>
      <c r="I511" s="109"/>
      <c r="J511" s="28"/>
      <c r="K511" s="89"/>
      <c r="L511" s="148"/>
      <c r="M511" s="28"/>
      <c r="N511" s="28"/>
      <c r="O511" s="28"/>
      <c r="P511" s="109"/>
    </row>
    <row r="512" spans="1:16" ht="21.6">
      <c r="A512" s="145"/>
      <c r="B512" s="51"/>
      <c r="C512" s="145"/>
      <c r="D512" s="146"/>
      <c r="E512" s="147"/>
      <c r="F512" s="147"/>
      <c r="G512" s="147"/>
      <c r="H512" s="149"/>
      <c r="I512" s="109"/>
      <c r="J512" s="28"/>
      <c r="K512" s="89"/>
      <c r="L512" s="148"/>
      <c r="M512" s="28"/>
      <c r="N512" s="28"/>
      <c r="O512" s="28"/>
      <c r="P512" s="109"/>
    </row>
    <row r="513" spans="1:16" ht="21.6">
      <c r="A513" s="145"/>
      <c r="B513" s="51"/>
      <c r="C513" s="145"/>
      <c r="D513" s="146"/>
      <c r="E513" s="147"/>
      <c r="F513" s="147"/>
      <c r="G513" s="147"/>
      <c r="H513" s="149"/>
      <c r="I513" s="109"/>
      <c r="J513" s="28"/>
      <c r="K513" s="89"/>
      <c r="L513" s="148"/>
      <c r="M513" s="28"/>
      <c r="N513" s="28"/>
      <c r="O513" s="28"/>
      <c r="P513" s="109"/>
    </row>
    <row r="514" spans="1:16" ht="21.6">
      <c r="A514" s="145"/>
      <c r="B514" s="51"/>
      <c r="C514" s="145"/>
      <c r="D514" s="146"/>
      <c r="E514" s="147"/>
      <c r="F514" s="147"/>
      <c r="G514" s="147"/>
      <c r="H514" s="149"/>
      <c r="I514" s="109"/>
      <c r="J514" s="28"/>
      <c r="K514" s="89"/>
      <c r="L514" s="148"/>
      <c r="M514" s="28"/>
      <c r="N514" s="28"/>
      <c r="O514" s="28"/>
      <c r="P514" s="109"/>
    </row>
    <row r="515" spans="1:16" ht="21.6">
      <c r="A515" s="145"/>
      <c r="B515" s="51"/>
      <c r="C515" s="145"/>
      <c r="D515" s="146"/>
      <c r="E515" s="147"/>
      <c r="F515" s="147"/>
      <c r="G515" s="147"/>
      <c r="H515" s="149"/>
      <c r="I515" s="109"/>
      <c r="J515" s="28"/>
      <c r="K515" s="89"/>
      <c r="L515" s="148"/>
      <c r="M515" s="28"/>
      <c r="N515" s="28"/>
      <c r="O515" s="28"/>
      <c r="P515" s="109"/>
    </row>
    <row r="516" spans="1:16" ht="21.6">
      <c r="A516" s="145"/>
      <c r="B516" s="51"/>
      <c r="C516" s="145"/>
      <c r="D516" s="146"/>
      <c r="E516" s="147"/>
      <c r="F516" s="147"/>
      <c r="G516" s="147"/>
      <c r="H516" s="149"/>
      <c r="I516" s="109"/>
      <c r="J516" s="28"/>
      <c r="K516" s="89"/>
      <c r="L516" s="148"/>
      <c r="M516" s="28"/>
      <c r="N516" s="28"/>
      <c r="O516" s="28"/>
      <c r="P516" s="109"/>
    </row>
    <row r="517" spans="1:16" ht="21.6">
      <c r="A517" s="145"/>
      <c r="B517" s="51"/>
      <c r="C517" s="145"/>
      <c r="D517" s="146"/>
      <c r="E517" s="147"/>
      <c r="F517" s="147"/>
      <c r="G517" s="147"/>
      <c r="H517" s="149"/>
      <c r="I517" s="109"/>
      <c r="J517" s="28"/>
      <c r="K517" s="89"/>
      <c r="L517" s="148"/>
      <c r="M517" s="28"/>
      <c r="N517" s="28"/>
      <c r="O517" s="28"/>
      <c r="P517" s="109"/>
    </row>
    <row r="518" spans="1:16" ht="21.6">
      <c r="A518" s="145"/>
      <c r="B518" s="51"/>
      <c r="C518" s="145"/>
      <c r="D518" s="146"/>
      <c r="E518" s="147"/>
      <c r="F518" s="147"/>
      <c r="G518" s="147"/>
      <c r="H518" s="149"/>
      <c r="I518" s="109"/>
      <c r="J518" s="28"/>
      <c r="K518" s="89"/>
      <c r="L518" s="148"/>
      <c r="M518" s="28"/>
      <c r="N518" s="28"/>
      <c r="O518" s="28"/>
      <c r="P518" s="109"/>
    </row>
    <row r="519" spans="1:16" ht="21.6">
      <c r="A519" s="145"/>
      <c r="B519" s="51"/>
      <c r="C519" s="145"/>
      <c r="D519" s="146"/>
      <c r="E519" s="147"/>
      <c r="F519" s="147"/>
      <c r="G519" s="147"/>
      <c r="H519" s="149"/>
      <c r="I519" s="109"/>
      <c r="J519" s="28"/>
      <c r="K519" s="89"/>
      <c r="L519" s="148"/>
      <c r="M519" s="28"/>
      <c r="N519" s="28"/>
      <c r="O519" s="28"/>
      <c r="P519" s="109"/>
    </row>
    <row r="520" spans="1:16" ht="21.6">
      <c r="A520" s="145"/>
      <c r="B520" s="51"/>
      <c r="C520" s="145"/>
      <c r="D520" s="146"/>
      <c r="E520" s="147"/>
      <c r="F520" s="147"/>
      <c r="G520" s="147"/>
      <c r="H520" s="149"/>
      <c r="I520" s="109"/>
      <c r="J520" s="28"/>
      <c r="K520" s="89"/>
      <c r="L520" s="148"/>
      <c r="M520" s="28"/>
      <c r="N520" s="28"/>
      <c r="O520" s="28"/>
      <c r="P520" s="109"/>
    </row>
    <row r="521" spans="1:16" ht="21.6">
      <c r="A521" s="145"/>
      <c r="B521" s="51"/>
      <c r="C521" s="145"/>
      <c r="D521" s="146"/>
      <c r="E521" s="147"/>
      <c r="F521" s="147"/>
      <c r="G521" s="147"/>
      <c r="H521" s="149"/>
      <c r="I521" s="109"/>
      <c r="J521" s="28"/>
      <c r="K521" s="89"/>
      <c r="L521" s="148"/>
      <c r="M521" s="28"/>
      <c r="N521" s="28"/>
      <c r="O521" s="28"/>
      <c r="P521" s="109"/>
    </row>
    <row r="522" spans="1:16" ht="21.6">
      <c r="A522" s="145"/>
      <c r="B522" s="51"/>
      <c r="C522" s="145"/>
      <c r="D522" s="146"/>
      <c r="E522" s="147"/>
      <c r="F522" s="147"/>
      <c r="G522" s="147"/>
      <c r="H522" s="149"/>
      <c r="I522" s="109"/>
      <c r="J522" s="28"/>
      <c r="K522" s="89"/>
      <c r="L522" s="148"/>
      <c r="M522" s="28"/>
      <c r="N522" s="28"/>
      <c r="O522" s="28"/>
      <c r="P522" s="109"/>
    </row>
    <row r="523" spans="1:16" ht="21.6">
      <c r="A523" s="145"/>
      <c r="B523" s="51"/>
      <c r="C523" s="145"/>
      <c r="D523" s="146"/>
      <c r="E523" s="147"/>
      <c r="F523" s="147"/>
      <c r="G523" s="147"/>
      <c r="H523" s="149"/>
      <c r="I523" s="109"/>
      <c r="J523" s="28"/>
      <c r="K523" s="89"/>
      <c r="L523" s="148"/>
      <c r="M523" s="28"/>
      <c r="N523" s="28"/>
      <c r="O523" s="28"/>
      <c r="P523" s="109"/>
    </row>
    <row r="524" spans="1:16" ht="21.6">
      <c r="A524" s="145"/>
      <c r="B524" s="51"/>
      <c r="C524" s="145"/>
      <c r="D524" s="146"/>
      <c r="E524" s="147"/>
      <c r="F524" s="147"/>
      <c r="G524" s="147"/>
      <c r="H524" s="149"/>
      <c r="I524" s="109"/>
      <c r="J524" s="28"/>
      <c r="K524" s="89"/>
      <c r="L524" s="148"/>
      <c r="M524" s="28"/>
      <c r="N524" s="28"/>
      <c r="O524" s="28"/>
      <c r="P524" s="109"/>
    </row>
    <row r="525" spans="1:16" thickBot="1">
      <c r="A525" s="145"/>
      <c r="B525" s="51"/>
      <c r="C525" s="145"/>
      <c r="D525" s="146"/>
      <c r="E525" s="147"/>
      <c r="F525" s="147"/>
      <c r="G525" s="147"/>
      <c r="H525" s="149"/>
      <c r="I525" s="109"/>
      <c r="J525" s="28"/>
      <c r="K525" s="89"/>
      <c r="L525" s="148"/>
      <c r="M525" s="28"/>
      <c r="N525" s="28"/>
      <c r="O525" s="28"/>
      <c r="P525" s="109"/>
    </row>
  </sheetData>
  <dataConsolidate/>
  <mergeCells count="70">
    <mergeCell ref="E2:G2"/>
    <mergeCell ref="J2:N2"/>
    <mergeCell ref="E1:G1"/>
    <mergeCell ref="C63:C64"/>
    <mergeCell ref="B63:B64"/>
    <mergeCell ref="L10:L12"/>
    <mergeCell ref="C58:C59"/>
    <mergeCell ref="B58:B59"/>
    <mergeCell ref="C60:C62"/>
    <mergeCell ref="B60:B62"/>
    <mergeCell ref="K58:K59"/>
    <mergeCell ref="K33:K36"/>
    <mergeCell ref="K21:K22"/>
    <mergeCell ref="K19:K20"/>
    <mergeCell ref="K15:K16"/>
    <mergeCell ref="K17:K18"/>
    <mergeCell ref="L24:L25"/>
    <mergeCell ref="B27:B28"/>
    <mergeCell ref="C27:C28"/>
    <mergeCell ref="C82:C86"/>
    <mergeCell ref="B82:B86"/>
    <mergeCell ref="K82:K86"/>
    <mergeCell ref="K72:K73"/>
    <mergeCell ref="K63:K64"/>
    <mergeCell ref="B74:B81"/>
    <mergeCell ref="C74:C81"/>
    <mergeCell ref="B69:B71"/>
    <mergeCell ref="C69:C71"/>
    <mergeCell ref="B66:B68"/>
    <mergeCell ref="C66:C68"/>
    <mergeCell ref="B72:B73"/>
    <mergeCell ref="C72:C73"/>
    <mergeCell ref="L89:L93"/>
    <mergeCell ref="A13:A25"/>
    <mergeCell ref="A2:D2"/>
    <mergeCell ref="L5:L8"/>
    <mergeCell ref="B51:B56"/>
    <mergeCell ref="K43:K50"/>
    <mergeCell ref="K51:K56"/>
    <mergeCell ref="C51:C56"/>
    <mergeCell ref="C43:C50"/>
    <mergeCell ref="B43:B50"/>
    <mergeCell ref="A26:A41"/>
    <mergeCell ref="K60:K62"/>
    <mergeCell ref="A88:A93"/>
    <mergeCell ref="L14:L22"/>
    <mergeCell ref="L40:L41"/>
    <mergeCell ref="B15:B16"/>
    <mergeCell ref="L43:L64"/>
    <mergeCell ref="L66:L87"/>
    <mergeCell ref="L27:L38"/>
    <mergeCell ref="K27:K28"/>
    <mergeCell ref="K31:K32"/>
    <mergeCell ref="K66:K68"/>
    <mergeCell ref="K69:K71"/>
    <mergeCell ref="K74:K81"/>
    <mergeCell ref="A4:A12"/>
    <mergeCell ref="B3:C3"/>
    <mergeCell ref="A42:A87"/>
    <mergeCell ref="B31:B32"/>
    <mergeCell ref="C31:C32"/>
    <mergeCell ref="C15:C16"/>
    <mergeCell ref="B17:B18"/>
    <mergeCell ref="C17:C18"/>
    <mergeCell ref="C21:C22"/>
    <mergeCell ref="B21:B22"/>
    <mergeCell ref="B19:B20"/>
    <mergeCell ref="C19:C20"/>
    <mergeCell ref="C33:C36"/>
    <mergeCell ref="B33:B36"/>
  </mergeCells>
  <conditionalFormatting sqref="B43">
    <cfRule type="expression" dxfId="110" priority="78">
      <formula>AND($J43=0, $J44=0, $J45=0, $J46=0, $J47=0, $J43&lt;&gt;"", $J44&lt;&gt;"", $J45&lt;&gt;"", $J46&lt;&gt;"", $J47&lt;&gt;"", $J48&lt;&gt;"", $J49&lt;&gt;"", $J50&lt;&gt;"")</formula>
    </cfRule>
    <cfRule type="expression" dxfId="109" priority="79">
      <formula>AND($J43=1, $J44=1, $J45=1, $J46=1, $J47=1, $J48=1, $J49=1, $J50=1)</formula>
    </cfRule>
  </conditionalFormatting>
  <conditionalFormatting sqref="B51">
    <cfRule type="expression" dxfId="108" priority="70">
      <formula>AND($J51=0, $J52=0, $J53=0, $J54=0, $J55=0, $J51&lt;&gt;"", $J52&lt;&gt;"", $J53&lt;&gt;"", $J54&lt;&gt;"", $J55&lt;&gt;"", $J56&lt;&gt;"")</formula>
    </cfRule>
    <cfRule type="expression" dxfId="107" priority="71">
      <formula>AND($J51=1, $J52=1, $J53=1, $J54=1, $J55=1, $J56=1)</formula>
    </cfRule>
  </conditionalFormatting>
  <conditionalFormatting sqref="B74">
    <cfRule type="expression" dxfId="106" priority="20">
      <formula>AND($J74=0, $J75=0, $J76=0, $J77=0, $J78=0, $J74&lt;&gt;"", $J75&lt;&gt;"", $J76&lt;&gt;"", $J77&lt;&gt;"", $J78&lt;&gt;"", $J79&lt;&gt;"", $J80&lt;&gt;"", $J81&lt;&gt;"")</formula>
    </cfRule>
    <cfRule type="expression" dxfId="105" priority="21">
      <formula>AND($J74=1, $J75=1, $J76=1, $J77=1, $J78=1, $J79=1, $J80=1, $J81=1)</formula>
    </cfRule>
  </conditionalFormatting>
  <conditionalFormatting sqref="B5:C8">
    <cfRule type="expression" dxfId="104" priority="157">
      <formula>COUNTIF($J5, 0)&gt;0</formula>
    </cfRule>
    <cfRule type="expression" dxfId="103" priority="159">
      <formula>AND($J5=1)</formula>
    </cfRule>
  </conditionalFormatting>
  <conditionalFormatting sqref="B10:C12">
    <cfRule type="expression" dxfId="102" priority="151">
      <formula>COUNTIF($J10, 0)&gt;0</formula>
    </cfRule>
    <cfRule type="expression" dxfId="101" priority="153">
      <formula>AND($J10=1)</formula>
    </cfRule>
  </conditionalFormatting>
  <conditionalFormatting sqref="B14:C14">
    <cfRule type="expression" dxfId="100" priority="145">
      <formula>COUNTIF($J14, 0)&gt;0</formula>
    </cfRule>
    <cfRule type="expression" dxfId="99" priority="147">
      <formula>AND($J14=1)</formula>
    </cfRule>
  </conditionalFormatting>
  <conditionalFormatting sqref="B15:C15">
    <cfRule type="expression" dxfId="98" priority="142">
      <formula>COUNTIF($J16, 0)&gt;0</formula>
    </cfRule>
    <cfRule type="expression" dxfId="97" priority="143">
      <formula>AND($J16=1)</formula>
    </cfRule>
    <cfRule type="expression" dxfId="96" priority="144">
      <formula>AND($J16=0, $J16&lt;&gt;"")</formula>
    </cfRule>
  </conditionalFormatting>
  <conditionalFormatting sqref="B17:C17">
    <cfRule type="expression" dxfId="95" priority="136">
      <formula>COUNTIF($J18, 0)&gt;0</formula>
    </cfRule>
    <cfRule type="expression" dxfId="94" priority="137">
      <formula>AND($J18=1)</formula>
    </cfRule>
    <cfRule type="expression" dxfId="93" priority="138">
      <formula>AND($J18=0, $J18&lt;&gt;"")</formula>
    </cfRule>
  </conditionalFormatting>
  <conditionalFormatting sqref="B19:C19">
    <cfRule type="expression" dxfId="92" priority="133">
      <formula>COUNTIF($J20, 0)&gt;0</formula>
    </cfRule>
    <cfRule type="expression" dxfId="91" priority="134">
      <formula>AND($J20=1)</formula>
    </cfRule>
    <cfRule type="expression" dxfId="90" priority="135">
      <formula>AND($J20=0, $J20&lt;&gt;"")</formula>
    </cfRule>
  </conditionalFormatting>
  <conditionalFormatting sqref="B21:C21">
    <cfRule type="expression" dxfId="89" priority="130">
      <formula>COUNTIF($J22, 0)&gt;0</formula>
    </cfRule>
    <cfRule type="expression" dxfId="88" priority="131">
      <formula>AND($J22=1)</formula>
    </cfRule>
    <cfRule type="expression" dxfId="87" priority="132">
      <formula>AND($J22=0, $J22&lt;&gt;"")</formula>
    </cfRule>
  </conditionalFormatting>
  <conditionalFormatting sqref="B24:C25">
    <cfRule type="expression" dxfId="86" priority="118">
      <formula>COUNTIF($J24, 0)&gt;0</formula>
    </cfRule>
    <cfRule type="expression" dxfId="85" priority="120">
      <formula>AND($J24=1)</formula>
    </cfRule>
  </conditionalFormatting>
  <conditionalFormatting sqref="B27:C27">
    <cfRule type="expression" dxfId="84" priority="124">
      <formula>COUNTIF($J28, 0)&gt;0</formula>
    </cfRule>
    <cfRule type="expression" dxfId="83" priority="125">
      <formula>AND($J28=1)</formula>
    </cfRule>
    <cfRule type="expression" dxfId="82" priority="126">
      <formula>AND($J28=0, $J28&lt;&gt;"")</formula>
    </cfRule>
  </conditionalFormatting>
  <conditionalFormatting sqref="B29:C30">
    <cfRule type="expression" dxfId="81" priority="112">
      <formula>COUNTIF($J29, 0)&gt;0</formula>
    </cfRule>
    <cfRule type="expression" dxfId="80" priority="113">
      <formula>AND($J29=0, $J29&lt;&gt;"")</formula>
    </cfRule>
    <cfRule type="expression" dxfId="79" priority="114">
      <formula>AND($J29=1)</formula>
    </cfRule>
  </conditionalFormatting>
  <conditionalFormatting sqref="B31:C31">
    <cfRule type="expression" dxfId="78" priority="106">
      <formula>COUNTIF($J32, 0)&gt;0</formula>
    </cfRule>
    <cfRule type="expression" dxfId="77" priority="107">
      <formula>AND($J32=1)</formula>
    </cfRule>
    <cfRule type="expression" dxfId="76" priority="108">
      <formula>AND($J32=0, $J32&lt;&gt;"")</formula>
    </cfRule>
  </conditionalFormatting>
  <conditionalFormatting sqref="B33:C33">
    <cfRule type="expression" dxfId="75" priority="100">
      <formula>COUNTIF($J33:$J36, 0)&gt;0</formula>
    </cfRule>
    <cfRule type="expression" dxfId="74" priority="101">
      <formula>AND($J33=0, $J34=0, $J35=0, $J36=0, $J33&lt;&gt;"", $J34&lt;&gt;"", $J35&lt;&gt;"", $J36&lt;&gt;"")</formula>
    </cfRule>
    <cfRule type="expression" dxfId="73" priority="102">
      <formula>AND($J33=1, $J34=1, $J35=1, $J36=1)</formula>
    </cfRule>
  </conditionalFormatting>
  <conditionalFormatting sqref="B37:C38">
    <cfRule type="expression" dxfId="72" priority="91">
      <formula>COUNTIF($J37, 0)&gt;0</formula>
    </cfRule>
    <cfRule type="expression" dxfId="71" priority="92">
      <formula>AND($J37=0, $J37&lt;&gt;"")</formula>
    </cfRule>
    <cfRule type="expression" dxfId="70" priority="93">
      <formula>AND($J37=1)</formula>
    </cfRule>
  </conditionalFormatting>
  <conditionalFormatting sqref="B40:C41">
    <cfRule type="expression" dxfId="69" priority="85">
      <formula>COUNTIF($J40, 0)&gt;0</formula>
    </cfRule>
    <cfRule type="expression" dxfId="68" priority="87">
      <formula>AND($J40=1)</formula>
    </cfRule>
  </conditionalFormatting>
  <conditionalFormatting sqref="B43:C43">
    <cfRule type="expression" dxfId="67" priority="77">
      <formula>COUNTIF($J43:$J50, 0)&gt;0</formula>
    </cfRule>
  </conditionalFormatting>
  <conditionalFormatting sqref="B51:C51">
    <cfRule type="expression" dxfId="66" priority="69">
      <formula>COUNTIF($J51:$J56, 0)&gt;0</formula>
    </cfRule>
  </conditionalFormatting>
  <conditionalFormatting sqref="B57:C57">
    <cfRule type="expression" dxfId="65" priority="63">
      <formula>COUNTIF($J57, 0)&gt;0</formula>
    </cfRule>
    <cfRule type="expression" dxfId="64" priority="64">
      <formula>AND($J57=0, $J57&lt;&gt;"")</formula>
    </cfRule>
    <cfRule type="expression" dxfId="63" priority="65">
      <formula>AND($J57=1)</formula>
    </cfRule>
  </conditionalFormatting>
  <conditionalFormatting sqref="B58:C58">
    <cfRule type="expression" dxfId="62" priority="57">
      <formula>COUNTIF($J58:$J59, 0)&gt;0</formula>
    </cfRule>
    <cfRule type="expression" dxfId="61" priority="58">
      <formula>AND($J58=0, $J59=0, $J58&lt;&gt;"", $J59&lt;&gt;"")</formula>
    </cfRule>
    <cfRule type="expression" dxfId="60" priority="59">
      <formula>AND($J58=1, $J59=1)</formula>
    </cfRule>
  </conditionalFormatting>
  <conditionalFormatting sqref="B60:C60">
    <cfRule type="expression" dxfId="59" priority="51">
      <formula>COUNTIF($J60:$J62, 0)&gt;0</formula>
    </cfRule>
    <cfRule type="expression" dxfId="58" priority="52">
      <formula>AND($J60=0, $J61=0, $J62=0, $J60&lt;&gt;"", $J61&lt;&gt;"", $J62&lt;&gt;"")</formula>
    </cfRule>
    <cfRule type="expression" dxfId="57" priority="53">
      <formula>AND($J60=1, $J61=1, $J62=1)</formula>
    </cfRule>
  </conditionalFormatting>
  <conditionalFormatting sqref="B63:C63">
    <cfRule type="expression" dxfId="56" priority="45">
      <formula>COUNTIF($J63:$J64, 0)&gt;0</formula>
    </cfRule>
    <cfRule type="expression" dxfId="55" priority="46">
      <formula>AND($J63=0, $J64=0, $J63&lt;&gt;"", $J64&lt;&gt;"")</formula>
    </cfRule>
    <cfRule type="expression" dxfId="54" priority="47">
      <formula>AND($J63=1, $J64=1)</formula>
    </cfRule>
  </conditionalFormatting>
  <conditionalFormatting sqref="B66:C66">
    <cfRule type="expression" dxfId="53" priority="39">
      <formula>COUNTIF($J66:$J68, 0)&gt;0</formula>
    </cfRule>
    <cfRule type="expression" dxfId="52" priority="40">
      <formula>AND($J66=0, $J67=0, $J68=0, $J66&lt;&gt;"", $J67&lt;&gt;"", $J68&lt;&gt;"")</formula>
    </cfRule>
    <cfRule type="expression" dxfId="51" priority="41">
      <formula>AND($J66=1, $J67=1, $J68=1)</formula>
    </cfRule>
  </conditionalFormatting>
  <conditionalFormatting sqref="B69:C69">
    <cfRule type="expression" dxfId="50" priority="33">
      <formula>COUNTIF($J69:$J71, 0)&gt;0</formula>
    </cfRule>
    <cfRule type="expression" dxfId="49" priority="34">
      <formula>AND($J69=0, $J70=0, $J71=0, $J69&lt;&gt;"", $J70&lt;&gt;"", $J71&lt;&gt;"")</formula>
    </cfRule>
    <cfRule type="expression" dxfId="48" priority="35">
      <formula>AND($J69=1, $J70=1, $J71=1)</formula>
    </cfRule>
  </conditionalFormatting>
  <conditionalFormatting sqref="B72:C72">
    <cfRule type="expression" dxfId="47" priority="27">
      <formula>COUNTIF($J72:$J73, 0)&gt;0</formula>
    </cfRule>
    <cfRule type="expression" dxfId="46" priority="28">
      <formula>AND($J72=0, $J73=0, $J72&lt;&gt;"", $J73&lt;&gt;"")</formula>
    </cfRule>
    <cfRule type="expression" dxfId="45" priority="29">
      <formula>AND($J72=1, $J73=1)</formula>
    </cfRule>
  </conditionalFormatting>
  <conditionalFormatting sqref="B74:C74">
    <cfRule type="expression" dxfId="44" priority="19">
      <formula>COUNTIF($J74:$J81, 0)&gt;0</formula>
    </cfRule>
  </conditionalFormatting>
  <conditionalFormatting sqref="B82:C82">
    <cfRule type="expression" dxfId="43" priority="13">
      <formula>COUNTIF($J82:$J86, 0)&gt;0</formula>
    </cfRule>
    <cfRule type="expression" dxfId="42" priority="14">
      <formula>AND($J82=0, $J83=0, $J84=0, $J85=0, $J86=0, $J82&lt;&gt;"", $J83&lt;&gt;"", $J84&lt;&gt;"", $J85&lt;&gt;"", $J86&lt;&gt;"")</formula>
    </cfRule>
    <cfRule type="expression" dxfId="41" priority="15">
      <formula>AND($J82=1, $J83=1, $J84=1, $J85=1, $J86=1)</formula>
    </cfRule>
  </conditionalFormatting>
  <conditionalFormatting sqref="B87:C87">
    <cfRule type="expression" dxfId="40" priority="7">
      <formula>COUNTIF($J87, 0)&gt;0</formula>
    </cfRule>
    <cfRule type="expression" dxfId="39" priority="8">
      <formula>AND($J87=0, $J87&lt;&gt;"")</formula>
    </cfRule>
    <cfRule type="expression" dxfId="38" priority="9">
      <formula>AND($J87=1)</formula>
    </cfRule>
  </conditionalFormatting>
  <conditionalFormatting sqref="B89:C93">
    <cfRule type="expression" dxfId="37" priority="1">
      <formula>COUNTIF($J89, 0)&gt;0</formula>
    </cfRule>
    <cfRule type="expression" dxfId="36" priority="3">
      <formula>AND($J89=1)</formula>
    </cfRule>
  </conditionalFormatting>
  <conditionalFormatting sqref="B5:D8">
    <cfRule type="expression" dxfId="35" priority="158">
      <formula>AND($J5=0, $J5&lt;&gt;"")</formula>
    </cfRule>
  </conditionalFormatting>
  <conditionalFormatting sqref="B10:D12">
    <cfRule type="expression" dxfId="34" priority="152">
      <formula>AND($J10=0, $J10&lt;&gt;"")</formula>
    </cfRule>
  </conditionalFormatting>
  <conditionalFormatting sqref="B14:D14">
    <cfRule type="expression" dxfId="33" priority="146">
      <formula>AND($J14=0, $J14&lt;&gt;"")</formula>
    </cfRule>
  </conditionalFormatting>
  <conditionalFormatting sqref="B24:D25">
    <cfRule type="expression" dxfId="32" priority="119">
      <formula>AND($J24=0, $J24&lt;&gt;"")</formula>
    </cfRule>
  </conditionalFormatting>
  <conditionalFormatting sqref="B40:D41">
    <cfRule type="expression" dxfId="31" priority="86">
      <formula>AND($J40=0, $J40&lt;&gt;"")</formula>
    </cfRule>
  </conditionalFormatting>
  <conditionalFormatting sqref="B89:D93">
    <cfRule type="expression" dxfId="30" priority="2">
      <formula>AND($J89=0, $J89&lt;&gt;"")</formula>
    </cfRule>
  </conditionalFormatting>
  <conditionalFormatting sqref="C43">
    <cfRule type="expression" dxfId="29" priority="80">
      <formula>AND($J43=0, $J44=0, $J45=0, $J46=0, $J47=0, $J48=0, $J49=0, $J50=0, $J43&lt;&gt;"", $J44&lt;&gt;"", $J45&lt;&gt;"", $J46&lt;&gt;"", $J47&lt;&gt;"", $J48&lt;&gt;"", $J49&lt;&gt;"", $J50&lt;&gt;"")</formula>
    </cfRule>
    <cfRule type="expression" dxfId="28" priority="81">
      <formula>AND($J43=1, $J44=1, $J45=1, $J46=1, $J47=1, $J48=1, $J49=1, $J50=1)</formula>
    </cfRule>
  </conditionalFormatting>
  <conditionalFormatting sqref="C51">
    <cfRule type="expression" dxfId="27" priority="72">
      <formula>AND($J51=0, $J52=0, $J53=0, $J54=0, $J55=0, $J56=0, $J51&lt;&gt;"", $J52&lt;&gt;"", $J53&lt;&gt;"", $J54&lt;&gt;"", $J55&lt;&gt;"", $J56&lt;&gt;"")</formula>
    </cfRule>
    <cfRule type="expression" dxfId="26" priority="73">
      <formula>AND($J51=1, $J52=1, $J53=1, $J54=1, $J55=1, $J56=1)</formula>
    </cfRule>
  </conditionalFormatting>
  <conditionalFormatting sqref="C74">
    <cfRule type="expression" dxfId="25" priority="22">
      <formula>AND($J74=0, $J75=0, $J76=0, $J77=0, $J78=0, $J79=0, $J80=0, $J81=0, $J74&lt;&gt;"", $J75&lt;&gt;"", $J76&lt;&gt;"", $J77&lt;&gt;"", $J78&lt;&gt;"", $J79&lt;&gt;"", $J80&lt;&gt;"", $J81&lt;&gt;"")</formula>
    </cfRule>
    <cfRule type="expression" dxfId="24" priority="23">
      <formula>AND($J74=1, $J75=1, $J76=1, $J77=1, $J78=1, $J79=1, $J80=1, $J81=1)</formula>
    </cfRule>
  </conditionalFormatting>
  <conditionalFormatting sqref="D5:D8">
    <cfRule type="expression" dxfId="23" priority="164">
      <formula>$J5=1</formula>
    </cfRule>
    <cfRule type="expression" dxfId="22" priority="165">
      <formula>$E$5("Mapped")</formula>
    </cfRule>
  </conditionalFormatting>
  <conditionalFormatting sqref="D10:D12">
    <cfRule type="expression" dxfId="21" priority="155">
      <formula>$J10=1</formula>
    </cfRule>
    <cfRule type="expression" dxfId="20" priority="156">
      <formula>$E$5("Mapped")</formula>
    </cfRule>
  </conditionalFormatting>
  <conditionalFormatting sqref="D14">
    <cfRule type="expression" dxfId="19" priority="149">
      <formula>$J14=1</formula>
    </cfRule>
    <cfRule type="expression" dxfId="18" priority="150">
      <formula>$E$5("Mapped")</formula>
    </cfRule>
  </conditionalFormatting>
  <conditionalFormatting sqref="D15:D22">
    <cfRule type="expression" dxfId="17" priority="139">
      <formula>AND($J15=0, $J15&lt;&gt;"")</formula>
    </cfRule>
    <cfRule type="expression" dxfId="16" priority="140">
      <formula>$J15=1</formula>
    </cfRule>
    <cfRule type="expression" dxfId="15" priority="141">
      <formula>$E$5("Mapped")</formula>
    </cfRule>
  </conditionalFormatting>
  <conditionalFormatting sqref="D24:D25">
    <cfRule type="expression" dxfId="14" priority="122">
      <formula>$J24=1</formula>
    </cfRule>
    <cfRule type="expression" dxfId="13" priority="123">
      <formula>$E$5("Mapped")</formula>
    </cfRule>
  </conditionalFormatting>
  <conditionalFormatting sqref="D27:D38">
    <cfRule type="expression" dxfId="12" priority="97">
      <formula>AND($J27=0, $J27&lt;&gt;"")</formula>
    </cfRule>
    <cfRule type="expression" dxfId="11" priority="98">
      <formula>$J27=1</formula>
    </cfRule>
    <cfRule type="expression" dxfId="10" priority="99">
      <formula>$E$5("Mapped")</formula>
    </cfRule>
  </conditionalFormatting>
  <conditionalFormatting sqref="D40:D41">
    <cfRule type="expression" dxfId="9" priority="89">
      <formula>$J40=1</formula>
    </cfRule>
    <cfRule type="expression" dxfId="8" priority="90">
      <formula>$E$5("Mapped")</formula>
    </cfRule>
  </conditionalFormatting>
  <conditionalFormatting sqref="D43:D64">
    <cfRule type="expression" dxfId="7" priority="48">
      <formula>AND($J43=0, $J43&lt;&gt;"")</formula>
    </cfRule>
    <cfRule type="expression" dxfId="6" priority="49">
      <formula>$J43=1</formula>
    </cfRule>
    <cfRule type="expression" dxfId="5" priority="50">
      <formula>$E$5("Mapped")</formula>
    </cfRule>
  </conditionalFormatting>
  <conditionalFormatting sqref="D66:D87">
    <cfRule type="expression" dxfId="4" priority="10">
      <formula>AND($J66=0, $J66&lt;&gt;"")</formula>
    </cfRule>
    <cfRule type="expression" dxfId="3" priority="11">
      <formula>$J66=1</formula>
    </cfRule>
    <cfRule type="expression" dxfId="2" priority="12">
      <formula>$E$5("Mapped")</formula>
    </cfRule>
  </conditionalFormatting>
  <conditionalFormatting sqref="D89:D93">
    <cfRule type="expression" dxfId="1" priority="5">
      <formula>$J89=1</formula>
    </cfRule>
    <cfRule type="expression" dxfId="0" priority="6">
      <formula>$E$5("Mapped")</formula>
    </cfRule>
  </conditionalFormatting>
  <dataValidations count="2">
    <dataValidation type="list" allowBlank="1" showInputMessage="1" showErrorMessage="1" sqref="J3:J93" xr:uid="{7BCDC5A2-F5DD-42E4-9241-B934A5D86714}">
      <formula1>"0, 1"</formula1>
    </dataValidation>
    <dataValidation type="list" allowBlank="1" showInputMessage="1" showErrorMessage="1" sqref="M3:M4" xr:uid="{2DDE8CC5-FA8B-4E40-BD5B-80AC7D97603B}">
      <formula1>$T$5:$T$19</formula1>
    </dataValidation>
  </dataValidations>
  <pageMargins left="0.7" right="0.7" top="0.75" bottom="0.75" header="0.3" footer="0.3"/>
  <pageSetup paperSize="9" orientation="portrait" horizontalDpi="0" verticalDpi="0" r:id="rId1"/>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F5:G93</xm:sqref>
        </x14:dataValidation>
        <x14:dataValidation type="list" allowBlank="1" showInputMessage="1" showErrorMessage="1" xr:uid="{8E3B69CA-236A-4C51-B7DE-F03038B35C21}">
          <x14:formula1>
            <xm:f>Feedback!$A$2:$A$17</xm:f>
          </x14:formula1>
          <xm:sqref>M5:N1048576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28"/>
  <sheetViews>
    <sheetView showGridLines="0" workbookViewId="0">
      <selection activeCell="I10" sqref="I10"/>
    </sheetView>
  </sheetViews>
  <sheetFormatPr defaultColWidth="8.7109375" defaultRowHeight="21.6"/>
  <cols>
    <col min="1" max="1" width="8.7109375" style="57"/>
    <col min="2" max="2" width="35.28515625" style="57" customWidth="1"/>
    <col min="3" max="3" width="12.5703125" style="57" bestFit="1" customWidth="1"/>
    <col min="4" max="4" width="9.85546875" style="57" hidden="1" customWidth="1"/>
    <col min="5" max="5" width="15.7109375" style="57" hidden="1" customWidth="1"/>
    <col min="6" max="6" width="25.42578125" style="57" hidden="1" customWidth="1"/>
    <col min="7" max="7" width="25.7109375" style="85" bestFit="1" customWidth="1"/>
    <col min="8" max="8" width="29.28515625" style="85" hidden="1" customWidth="1"/>
    <col min="9" max="9" width="31.28515625" style="85" bestFit="1" customWidth="1"/>
    <col min="10" max="16384" width="8.7109375" style="57"/>
  </cols>
  <sheetData>
    <row r="1" spans="2:9" ht="65.650000000000006" customHeight="1">
      <c r="B1" s="227" t="s">
        <v>208</v>
      </c>
      <c r="C1" s="227"/>
      <c r="D1" s="227"/>
      <c r="E1" s="227"/>
      <c r="F1" s="227"/>
      <c r="G1" s="227"/>
      <c r="H1" s="227"/>
      <c r="I1" s="227"/>
    </row>
    <row r="2" spans="2:9">
      <c r="B2" s="4"/>
      <c r="C2" s="4"/>
      <c r="D2" s="4" t="s">
        <v>209</v>
      </c>
      <c r="E2" s="4" t="s">
        <v>210</v>
      </c>
      <c r="F2" s="4" t="s">
        <v>211</v>
      </c>
      <c r="G2" s="79" t="s">
        <v>212</v>
      </c>
      <c r="H2" s="80" t="s">
        <v>213</v>
      </c>
      <c r="I2" s="80" t="s">
        <v>214</v>
      </c>
    </row>
    <row r="3" spans="2:9">
      <c r="B3" s="225">
        <v>1</v>
      </c>
      <c r="C3" s="58" t="s">
        <v>215</v>
      </c>
      <c r="D3" s="4">
        <v>4</v>
      </c>
      <c r="E3" s="4">
        <v>4</v>
      </c>
      <c r="F3" s="59">
        <f t="shared" ref="F3:F11" si="0">100/E3</f>
        <v>25</v>
      </c>
      <c r="G3" s="79">
        <f>SUM('Mapping Template'!L5:L8)</f>
        <v>0</v>
      </c>
      <c r="H3" s="81">
        <f>(E3/E12)*100</f>
        <v>4.9382716049382713</v>
      </c>
      <c r="I3" s="81">
        <f>(H3/100)*G3</f>
        <v>0</v>
      </c>
    </row>
    <row r="4" spans="2:9">
      <c r="B4" s="225"/>
      <c r="C4" s="60" t="s">
        <v>216</v>
      </c>
      <c r="D4" s="4">
        <v>3</v>
      </c>
      <c r="E4" s="4">
        <v>3</v>
      </c>
      <c r="F4" s="59">
        <f t="shared" si="0"/>
        <v>33.333333333333336</v>
      </c>
      <c r="G4" s="79">
        <f>SUM('Mapping Template'!L10:L12)</f>
        <v>0</v>
      </c>
      <c r="H4" s="81" cm="1">
        <f t="array" ref="H4">(E4/_xlfn.ANCHORARRAY(E12))*100</f>
        <v>3.7037037037037033</v>
      </c>
      <c r="I4" s="81">
        <f t="shared" ref="I4:I11" si="1">(H4/100)*G4</f>
        <v>0</v>
      </c>
    </row>
    <row r="5" spans="2:9">
      <c r="B5" s="226">
        <v>2</v>
      </c>
      <c r="C5" s="58" t="s">
        <v>215</v>
      </c>
      <c r="D5" s="4">
        <v>5</v>
      </c>
      <c r="E5" s="4">
        <v>9</v>
      </c>
      <c r="F5" s="59">
        <f t="shared" si="0"/>
        <v>11.111111111111111</v>
      </c>
      <c r="G5" s="79">
        <f>SUM('Mapping Template'!L14:L22)</f>
        <v>0</v>
      </c>
      <c r="H5" s="81">
        <f>(E5/E12)*100</f>
        <v>11.111111111111111</v>
      </c>
      <c r="I5" s="81">
        <f t="shared" si="1"/>
        <v>0</v>
      </c>
    </row>
    <row r="6" spans="2:9">
      <c r="B6" s="226"/>
      <c r="C6" s="60" t="s">
        <v>216</v>
      </c>
      <c r="D6" s="4">
        <v>2</v>
      </c>
      <c r="E6" s="4">
        <v>2</v>
      </c>
      <c r="F6" s="59">
        <f t="shared" si="0"/>
        <v>50</v>
      </c>
      <c r="G6" s="79">
        <f>SUM('Mapping Template'!L24:L25)</f>
        <v>0</v>
      </c>
      <c r="H6" s="81">
        <f>(E6/E12)*100</f>
        <v>2.4691358024691357</v>
      </c>
      <c r="I6" s="81">
        <f t="shared" si="1"/>
        <v>0</v>
      </c>
    </row>
    <row r="7" spans="2:9">
      <c r="B7" s="226">
        <v>3</v>
      </c>
      <c r="C7" s="58" t="s">
        <v>215</v>
      </c>
      <c r="D7" s="4">
        <v>7</v>
      </c>
      <c r="E7" s="4">
        <v>12</v>
      </c>
      <c r="F7" s="59">
        <f t="shared" si="0"/>
        <v>8.3333333333333339</v>
      </c>
      <c r="G7" s="79">
        <f>SUM('Mapping Template'!L27:L38)</f>
        <v>0</v>
      </c>
      <c r="H7" s="81">
        <f>(E7/E12)*100</f>
        <v>14.814814814814813</v>
      </c>
      <c r="I7" s="81">
        <f t="shared" si="1"/>
        <v>0</v>
      </c>
    </row>
    <row r="8" spans="2:9">
      <c r="B8" s="226"/>
      <c r="C8" s="60" t="s">
        <v>216</v>
      </c>
      <c r="D8" s="4">
        <v>2</v>
      </c>
      <c r="E8" s="4">
        <v>2</v>
      </c>
      <c r="F8" s="59">
        <f t="shared" si="0"/>
        <v>50</v>
      </c>
      <c r="G8" s="79">
        <f>SUM('Mapping Template'!L40:L41)</f>
        <v>0</v>
      </c>
      <c r="H8" s="81">
        <f>(E8/E12)*100</f>
        <v>2.4691358024691357</v>
      </c>
      <c r="I8" s="81">
        <f t="shared" si="1"/>
        <v>0</v>
      </c>
    </row>
    <row r="9" spans="2:9">
      <c r="B9" s="226">
        <v>4</v>
      </c>
      <c r="C9" s="58" t="s">
        <v>215</v>
      </c>
      <c r="D9" s="4">
        <v>6</v>
      </c>
      <c r="E9" s="4">
        <v>22</v>
      </c>
      <c r="F9" s="59">
        <f t="shared" si="0"/>
        <v>4.5454545454545459</v>
      </c>
      <c r="G9" s="79">
        <f>SUM('Mapping Template'!L43:L64)</f>
        <v>0</v>
      </c>
      <c r="H9" s="81">
        <f>(E9/E12)*100</f>
        <v>27.160493827160494</v>
      </c>
      <c r="I9" s="81">
        <f t="shared" si="1"/>
        <v>0</v>
      </c>
    </row>
    <row r="10" spans="2:9">
      <c r="B10" s="226"/>
      <c r="C10" s="60" t="s">
        <v>216</v>
      </c>
      <c r="D10" s="4">
        <v>6</v>
      </c>
      <c r="E10" s="4">
        <v>22</v>
      </c>
      <c r="F10" s="59">
        <f t="shared" si="0"/>
        <v>4.5454545454545459</v>
      </c>
      <c r="G10" s="79">
        <f>SUM('Mapping Template'!L66:L87)</f>
        <v>0</v>
      </c>
      <c r="H10" s="81">
        <f>(E10/E12)*100</f>
        <v>27.160493827160494</v>
      </c>
      <c r="I10" s="81">
        <f t="shared" si="1"/>
        <v>0</v>
      </c>
    </row>
    <row r="11" spans="2:9">
      <c r="B11" s="61">
        <v>5</v>
      </c>
      <c r="C11" s="58" t="s">
        <v>215</v>
      </c>
      <c r="D11" s="4">
        <v>5</v>
      </c>
      <c r="E11" s="4">
        <v>5</v>
      </c>
      <c r="F11" s="59">
        <f t="shared" si="0"/>
        <v>20</v>
      </c>
      <c r="G11" s="79">
        <f>SUM('Mapping Template'!L89:L93)</f>
        <v>0</v>
      </c>
      <c r="H11" s="81">
        <f>(E11/E12)*100</f>
        <v>6.1728395061728394</v>
      </c>
      <c r="I11" s="81">
        <f t="shared" si="1"/>
        <v>0</v>
      </c>
    </row>
    <row r="12" spans="2:9">
      <c r="B12" s="62" t="s">
        <v>217</v>
      </c>
      <c r="C12" s="63"/>
      <c r="D12" s="64">
        <f>SUM(D3:D11)</f>
        <v>40</v>
      </c>
      <c r="E12" s="64">
        <f>SUM(E3:E11)</f>
        <v>81</v>
      </c>
      <c r="F12" s="65"/>
      <c r="G12" s="82"/>
      <c r="H12" s="83">
        <f>SUM(H3:H11)</f>
        <v>99.999999999999986</v>
      </c>
      <c r="I12" s="84">
        <f>SUM(I3:I11)</f>
        <v>0</v>
      </c>
    </row>
    <row r="13" spans="2:9">
      <c r="B13" s="66"/>
      <c r="C13" s="66"/>
      <c r="F13" s="67"/>
    </row>
    <row r="14" spans="2:9">
      <c r="B14" s="66"/>
      <c r="C14" s="66"/>
      <c r="F14" s="67"/>
    </row>
    <row r="15" spans="2:9">
      <c r="B15" s="66"/>
      <c r="C15" s="66"/>
      <c r="F15" s="67"/>
    </row>
    <row r="16" spans="2:9">
      <c r="B16" s="66"/>
      <c r="C16" s="66"/>
    </row>
    <row r="17" spans="2:3">
      <c r="B17" s="66"/>
      <c r="C17" s="66"/>
    </row>
    <row r="18" spans="2:3">
      <c r="B18" s="66"/>
      <c r="C18" s="66"/>
    </row>
    <row r="19" spans="2:3">
      <c r="B19" s="66"/>
      <c r="C19" s="66"/>
    </row>
    <row r="20" spans="2:3">
      <c r="B20" s="66"/>
      <c r="C20" s="66"/>
    </row>
    <row r="21" spans="2:3">
      <c r="B21" s="66"/>
      <c r="C21" s="66"/>
    </row>
    <row r="22" spans="2:3">
      <c r="B22" s="66"/>
      <c r="C22" s="66"/>
    </row>
    <row r="23" spans="2:3">
      <c r="B23" s="66"/>
      <c r="C23" s="66"/>
    </row>
    <row r="24" spans="2:3">
      <c r="B24" s="66"/>
      <c r="C24" s="66"/>
    </row>
    <row r="25" spans="2:3">
      <c r="B25" s="66"/>
      <c r="C25" s="66"/>
    </row>
    <row r="26" spans="2:3">
      <c r="B26" s="66"/>
      <c r="C26" s="66"/>
    </row>
    <row r="27" spans="2:3">
      <c r="B27" s="66"/>
      <c r="C27" s="66"/>
    </row>
    <row r="28" spans="2:3">
      <c r="B28" s="66"/>
      <c r="C28" s="66"/>
    </row>
  </sheetData>
  <mergeCells count="5">
    <mergeCell ref="B3:B4"/>
    <mergeCell ref="B5:B6"/>
    <mergeCell ref="B7:B8"/>
    <mergeCell ref="B9:B10"/>
    <mergeCell ref="B1:I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sheetPr>
    <tabColor rgb="FFFFEEBD"/>
  </sheetPr>
  <dimension ref="A1:B17"/>
  <sheetViews>
    <sheetView workbookViewId="0">
      <selection activeCell="A2" sqref="A2"/>
    </sheetView>
  </sheetViews>
  <sheetFormatPr defaultColWidth="8.85546875" defaultRowHeight="17.45"/>
  <cols>
    <col min="1" max="1" width="38.5703125" style="71" bestFit="1" customWidth="1"/>
    <col min="2" max="2" width="20.28515625" style="71" bestFit="1" customWidth="1"/>
    <col min="3" max="3" width="8.85546875" style="71"/>
    <col min="4" max="4" width="21" style="71" bestFit="1" customWidth="1"/>
    <col min="5" max="16384" width="8.85546875" style="71"/>
  </cols>
  <sheetData>
    <row r="1" spans="1:2">
      <c r="A1" s="68" t="s">
        <v>218</v>
      </c>
      <c r="B1" s="68" t="s">
        <v>219</v>
      </c>
    </row>
    <row r="2" spans="1:2">
      <c r="A2" s="168" t="s">
        <v>220</v>
      </c>
      <c r="B2" s="69" t="s">
        <v>221</v>
      </c>
    </row>
    <row r="3" spans="1:2">
      <c r="A3" s="168" t="s">
        <v>222</v>
      </c>
      <c r="B3" s="69" t="s">
        <v>223</v>
      </c>
    </row>
    <row r="4" spans="1:2">
      <c r="A4" s="71" t="s">
        <v>224</v>
      </c>
      <c r="B4" s="69" t="s">
        <v>225</v>
      </c>
    </row>
    <row r="5" spans="1:2">
      <c r="A5" s="69"/>
      <c r="B5" s="69" t="s">
        <v>226</v>
      </c>
    </row>
    <row r="6" spans="1:2">
      <c r="A6" s="69"/>
      <c r="B6" s="69" t="s">
        <v>227</v>
      </c>
    </row>
    <row r="7" spans="1:2">
      <c r="A7" s="69"/>
      <c r="B7" s="69" t="s">
        <v>228</v>
      </c>
    </row>
    <row r="8" spans="1:2">
      <c r="A8" s="69"/>
      <c r="B8" s="69" t="s">
        <v>229</v>
      </c>
    </row>
    <row r="9" spans="1:2">
      <c r="A9" s="69"/>
      <c r="B9" s="69" t="s">
        <v>230</v>
      </c>
    </row>
    <row r="10" spans="1:2">
      <c r="A10" s="72"/>
      <c r="B10" s="69" t="s">
        <v>231</v>
      </c>
    </row>
    <row r="11" spans="1:2">
      <c r="A11" s="72"/>
      <c r="B11" s="69" t="s">
        <v>232</v>
      </c>
    </row>
    <row r="12" spans="1:2">
      <c r="A12" s="72"/>
      <c r="B12" s="69" t="s">
        <v>233</v>
      </c>
    </row>
    <row r="13" spans="1:2">
      <c r="A13" s="72"/>
      <c r="B13" s="69" t="s">
        <v>234</v>
      </c>
    </row>
    <row r="14" spans="1:2">
      <c r="A14" s="69"/>
      <c r="B14" s="69" t="s">
        <v>235</v>
      </c>
    </row>
    <row r="15" spans="1:2">
      <c r="A15" s="69"/>
      <c r="B15" s="69" t="s">
        <v>236</v>
      </c>
    </row>
    <row r="16" spans="1:2">
      <c r="A16" s="69"/>
      <c r="B16" s="70" t="s">
        <v>237</v>
      </c>
    </row>
    <row r="17" spans="1:2">
      <c r="A17" s="69"/>
      <c r="B17" s="69" t="s">
        <v>238</v>
      </c>
    </row>
  </sheetData>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sheetPr>
    <tabColor rgb="FFFFEEBD"/>
  </sheetPr>
  <dimension ref="A1:J73"/>
  <sheetViews>
    <sheetView workbookViewId="0">
      <selection activeCell="B4" sqref="B4:J4"/>
    </sheetView>
  </sheetViews>
  <sheetFormatPr defaultColWidth="8.85546875" defaultRowHeight="21.6"/>
  <cols>
    <col min="1" max="1" width="9.42578125" style="73" customWidth="1"/>
    <col min="2" max="16384" width="8.85546875" style="73"/>
  </cols>
  <sheetData>
    <row r="1" spans="1:10" ht="28.15" thickBot="1">
      <c r="A1" s="78" t="s">
        <v>239</v>
      </c>
    </row>
    <row r="2" spans="1:10" s="74" customFormat="1" ht="22.15" thickBot="1">
      <c r="B2" s="75" t="s">
        <v>240</v>
      </c>
      <c r="C2" s="75" t="s">
        <v>241</v>
      </c>
      <c r="D2" s="75" t="s">
        <v>242</v>
      </c>
      <c r="E2" s="75" t="s">
        <v>243</v>
      </c>
      <c r="F2" s="75" t="s">
        <v>244</v>
      </c>
      <c r="G2" s="75" t="s">
        <v>245</v>
      </c>
      <c r="H2" s="75" t="s">
        <v>246</v>
      </c>
      <c r="I2" s="75" t="s">
        <v>247</v>
      </c>
      <c r="J2" s="75" t="s">
        <v>248</v>
      </c>
    </row>
    <row r="3" spans="1:10" s="74" customFormat="1" ht="22.15" thickBot="1">
      <c r="A3" s="74" t="s">
        <v>249</v>
      </c>
      <c r="B3" s="76">
        <v>25</v>
      </c>
      <c r="C3" s="76">
        <v>33.333333333333336</v>
      </c>
      <c r="D3" s="76">
        <v>11.111111111111111</v>
      </c>
      <c r="E3" s="76">
        <v>50</v>
      </c>
      <c r="F3" s="76">
        <v>8.3333333333333339</v>
      </c>
      <c r="G3" s="76">
        <v>50</v>
      </c>
      <c r="H3" s="76">
        <v>4.5454545454545459</v>
      </c>
      <c r="I3" s="76">
        <v>4.5454545454545459</v>
      </c>
      <c r="J3" s="76">
        <v>20</v>
      </c>
    </row>
    <row r="4" spans="1:10" s="74" customFormat="1" ht="22.15" thickBot="1">
      <c r="A4" s="74" t="s">
        <v>250</v>
      </c>
      <c r="B4" s="76">
        <v>4</v>
      </c>
      <c r="C4" s="76">
        <v>3</v>
      </c>
      <c r="D4" s="76">
        <v>9</v>
      </c>
      <c r="E4" s="76">
        <v>2</v>
      </c>
      <c r="F4" s="76">
        <v>12</v>
      </c>
      <c r="G4" s="76">
        <v>2</v>
      </c>
      <c r="H4" s="76">
        <v>22</v>
      </c>
      <c r="I4" s="76">
        <v>22</v>
      </c>
      <c r="J4" s="76">
        <v>5</v>
      </c>
    </row>
    <row r="5" spans="1:10" ht="21.6" customHeight="1">
      <c r="A5" s="228" t="s">
        <v>209</v>
      </c>
      <c r="B5" s="77">
        <f>IF('Mapping Template'!$J5=1,B$3,0)</f>
        <v>0</v>
      </c>
      <c r="C5" s="77">
        <f>IF('Mapping Template'!$J10=1,C$3,0)</f>
        <v>0</v>
      </c>
      <c r="D5" s="77">
        <f>IF('Mapping Template'!$J14=1,D$3,0)</f>
        <v>0</v>
      </c>
      <c r="E5" s="77">
        <f>IF('Mapping Template'!$J24=1,E$3,0)</f>
        <v>0</v>
      </c>
      <c r="F5" s="77">
        <f>IF('Mapping Template'!$J27=1,F$3,0)</f>
        <v>0</v>
      </c>
      <c r="G5" s="77">
        <f>IF('Mapping Template'!$J40=1,G$3,0)</f>
        <v>0</v>
      </c>
      <c r="H5" s="77">
        <f>IF('Mapping Template'!$J43=1,H$3,0)</f>
        <v>0</v>
      </c>
      <c r="I5" s="77">
        <f>IF('Mapping Template'!$J66=1,I$3,0)</f>
        <v>0</v>
      </c>
      <c r="J5" s="77">
        <f>IF('Mapping Template'!$J89=1,J$3,0)</f>
        <v>0</v>
      </c>
    </row>
    <row r="6" spans="1:10">
      <c r="A6" s="228"/>
      <c r="B6" s="77">
        <f>IF('Mapping Template'!$J6=1,B$3,0)</f>
        <v>0</v>
      </c>
      <c r="C6" s="77">
        <f>IF('Mapping Template'!$J11=1,C$3,0)</f>
        <v>0</v>
      </c>
      <c r="D6" s="77">
        <f>IF('Mapping Template'!$J15=1,D$3,0)</f>
        <v>0</v>
      </c>
      <c r="E6" s="77">
        <f>IF('Mapping Template'!$J25=1,E$3,0)</f>
        <v>0</v>
      </c>
      <c r="F6" s="77">
        <f>IF('Mapping Template'!$J28=1,F$3,0)</f>
        <v>0</v>
      </c>
      <c r="G6" s="77">
        <f>IF('Mapping Template'!$J41=1,G$3,0)</f>
        <v>0</v>
      </c>
      <c r="H6" s="77">
        <f>IF('Mapping Template'!$J44=1,H$3,0)</f>
        <v>0</v>
      </c>
      <c r="I6" s="77">
        <f>IF('Mapping Template'!$J67=1,I$3,0)</f>
        <v>0</v>
      </c>
      <c r="J6" s="77">
        <f>IF('Mapping Template'!$J90=1,J$3,0)</f>
        <v>0</v>
      </c>
    </row>
    <row r="7" spans="1:10">
      <c r="A7" s="228"/>
      <c r="B7" s="77">
        <f>IF('Mapping Template'!$J7=1,B$3,0)</f>
        <v>0</v>
      </c>
      <c r="C7" s="77">
        <f>IF('Mapping Template'!$J12=1,C$3,0)</f>
        <v>0</v>
      </c>
      <c r="D7" s="77">
        <f>IF('Mapping Template'!$J16=1,D$3,0)</f>
        <v>0</v>
      </c>
      <c r="E7" s="77"/>
      <c r="F7" s="77">
        <f>IF('Mapping Template'!$J29=1,F$3,0)</f>
        <v>0</v>
      </c>
      <c r="G7" s="77"/>
      <c r="H7" s="77">
        <f>IF('Mapping Template'!$J45=1,H$3,0)</f>
        <v>0</v>
      </c>
      <c r="I7" s="77">
        <f>IF('Mapping Template'!$J68=1,I$3,0)</f>
        <v>0</v>
      </c>
      <c r="J7" s="77">
        <f>IF('Mapping Template'!$J91=1,J$3,0)</f>
        <v>0</v>
      </c>
    </row>
    <row r="8" spans="1:10">
      <c r="A8" s="228"/>
      <c r="B8" s="77">
        <f>IF('Mapping Template'!$J8=1,B$3,0)</f>
        <v>0</v>
      </c>
      <c r="C8" s="77"/>
      <c r="D8" s="77">
        <f>IF('Mapping Template'!$J17=1,D$3,0)</f>
        <v>0</v>
      </c>
      <c r="E8" s="77"/>
      <c r="F8" s="77">
        <f>IF('Mapping Template'!$J30=1,F$3,0)</f>
        <v>0</v>
      </c>
      <c r="G8" s="77"/>
      <c r="H8" s="77">
        <f>IF('Mapping Template'!$J46=1,H$3,0)</f>
        <v>0</v>
      </c>
      <c r="I8" s="77">
        <f>IF('Mapping Template'!$J69=1,I$3,0)</f>
        <v>0</v>
      </c>
      <c r="J8" s="77">
        <f>IF('Mapping Template'!$J92=1,J$3,0)</f>
        <v>0</v>
      </c>
    </row>
    <row r="9" spans="1:10">
      <c r="A9" s="228"/>
      <c r="B9" s="77"/>
      <c r="C9" s="77"/>
      <c r="D9" s="77">
        <f>IF('Mapping Template'!$J18=1,D$3,0)</f>
        <v>0</v>
      </c>
      <c r="E9" s="77"/>
      <c r="F9" s="77">
        <f>IF('Mapping Template'!$J31=1,F$3,0)</f>
        <v>0</v>
      </c>
      <c r="G9" s="77"/>
      <c r="H9" s="77">
        <f>IF('Mapping Template'!$J47=1,H$3,0)</f>
        <v>0</v>
      </c>
      <c r="I9" s="77">
        <f>IF('Mapping Template'!$J70=1,I$3,0)</f>
        <v>0</v>
      </c>
      <c r="J9" s="77">
        <f>IF('Mapping Template'!$J93=1,J$3,0)</f>
        <v>0</v>
      </c>
    </row>
    <row r="10" spans="1:10">
      <c r="A10" s="228"/>
      <c r="B10" s="77"/>
      <c r="C10" s="77"/>
      <c r="D10" s="77">
        <f>IF('Mapping Template'!$J19=1,D$3,0)</f>
        <v>0</v>
      </c>
      <c r="E10" s="77"/>
      <c r="F10" s="77">
        <f>IF('Mapping Template'!$J32=1,F$3,0)</f>
        <v>0</v>
      </c>
      <c r="G10" s="77"/>
      <c r="H10" s="77">
        <f>IF('Mapping Template'!$J48=1,H$3,0)</f>
        <v>0</v>
      </c>
      <c r="I10" s="77">
        <f>IF('Mapping Template'!$J71=1,I$3,0)</f>
        <v>0</v>
      </c>
      <c r="J10" s="77"/>
    </row>
    <row r="11" spans="1:10">
      <c r="A11" s="228"/>
      <c r="B11" s="77"/>
      <c r="C11" s="77"/>
      <c r="D11" s="77">
        <f>IF('Mapping Template'!$J20=1,D$3,0)</f>
        <v>0</v>
      </c>
      <c r="E11" s="77"/>
      <c r="F11" s="77">
        <f>IF('Mapping Template'!$J33=1,F$3,0)</f>
        <v>0</v>
      </c>
      <c r="G11" s="77"/>
      <c r="H11" s="77">
        <f>IF('Mapping Template'!$J49=1,H$3,0)</f>
        <v>0</v>
      </c>
      <c r="I11" s="77">
        <f>IF('Mapping Template'!$J72=1,I$3,0)</f>
        <v>0</v>
      </c>
      <c r="J11" s="77"/>
    </row>
    <row r="12" spans="1:10">
      <c r="A12" s="228"/>
      <c r="B12" s="77"/>
      <c r="C12" s="77"/>
      <c r="D12" s="77">
        <f>IF('Mapping Template'!$J21=1,D$3,0)</f>
        <v>0</v>
      </c>
      <c r="E12" s="77"/>
      <c r="F12" s="77">
        <f>IF('Mapping Template'!$J34=1,F$3,0)</f>
        <v>0</v>
      </c>
      <c r="G12" s="77"/>
      <c r="H12" s="77">
        <f>IF('Mapping Template'!$J50=1,H$3,0)</f>
        <v>0</v>
      </c>
      <c r="I12" s="77">
        <f>IF('Mapping Template'!$J73=1,I$3,0)</f>
        <v>0</v>
      </c>
      <c r="J12" s="77"/>
    </row>
    <row r="13" spans="1:10">
      <c r="A13" s="228"/>
      <c r="B13" s="77"/>
      <c r="C13" s="77"/>
      <c r="D13" s="77">
        <f>IF('Mapping Template'!$J22=1,D$3,0)</f>
        <v>0</v>
      </c>
      <c r="E13" s="77"/>
      <c r="F13" s="77">
        <f>IF('Mapping Template'!$J35=1,F$3,0)</f>
        <v>0</v>
      </c>
      <c r="G13" s="77"/>
      <c r="H13" s="77">
        <f>IF('Mapping Template'!$J51=1,H$3,0)</f>
        <v>0</v>
      </c>
      <c r="I13" s="77">
        <f>IF('Mapping Template'!$J74=1,I$3,0)</f>
        <v>0</v>
      </c>
      <c r="J13" s="77"/>
    </row>
    <row r="14" spans="1:10">
      <c r="A14" s="228"/>
      <c r="B14" s="77"/>
      <c r="C14" s="77"/>
      <c r="D14" s="77"/>
      <c r="E14" s="77"/>
      <c r="F14" s="77">
        <f>IF('Mapping Template'!$J36=1,F$3,0)</f>
        <v>0</v>
      </c>
      <c r="G14" s="77"/>
      <c r="H14" s="77">
        <f>IF('Mapping Template'!$J52=1,H$3,0)</f>
        <v>0</v>
      </c>
      <c r="I14" s="77">
        <f>IF('Mapping Template'!$J75=1,I$3,0)</f>
        <v>0</v>
      </c>
      <c r="J14" s="77"/>
    </row>
    <row r="15" spans="1:10">
      <c r="A15" s="228"/>
      <c r="B15" s="77"/>
      <c r="C15" s="77"/>
      <c r="D15" s="77"/>
      <c r="E15" s="77"/>
      <c r="F15" s="77">
        <f>IF('Mapping Template'!$J37=1,F$3,0)</f>
        <v>0</v>
      </c>
      <c r="G15" s="77"/>
      <c r="H15" s="77">
        <f>IF('Mapping Template'!$J53=1,H$3,0)</f>
        <v>0</v>
      </c>
      <c r="I15" s="77">
        <f>IF('Mapping Template'!$J76=1,I$3,0)</f>
        <v>0</v>
      </c>
      <c r="J15" s="77"/>
    </row>
    <row r="16" spans="1:10">
      <c r="A16" s="228"/>
      <c r="B16" s="77"/>
      <c r="C16" s="77"/>
      <c r="D16" s="77"/>
      <c r="E16" s="77"/>
      <c r="F16" s="77">
        <f>IF('Mapping Template'!$J38=1,F$3,0)</f>
        <v>0</v>
      </c>
      <c r="G16" s="77"/>
      <c r="H16" s="77">
        <f>IF('Mapping Template'!$J54=1,H$3,0)</f>
        <v>0</v>
      </c>
      <c r="I16" s="77">
        <f>IF('Mapping Template'!$J77=1,I$3,0)</f>
        <v>0</v>
      </c>
      <c r="J16" s="77"/>
    </row>
    <row r="17" spans="1:10">
      <c r="A17" s="228"/>
      <c r="B17" s="77"/>
      <c r="C17" s="77"/>
      <c r="D17" s="77"/>
      <c r="E17" s="77"/>
      <c r="F17" s="77"/>
      <c r="G17" s="77"/>
      <c r="H17" s="77">
        <f>IF('Mapping Template'!$J55=1,H$3,0)</f>
        <v>0</v>
      </c>
      <c r="I17" s="77">
        <f>IF('Mapping Template'!$J78=1,I$3,0)</f>
        <v>0</v>
      </c>
      <c r="J17" s="77"/>
    </row>
    <row r="18" spans="1:10">
      <c r="A18" s="228"/>
      <c r="B18" s="77"/>
      <c r="C18" s="77"/>
      <c r="D18" s="77"/>
      <c r="E18" s="77"/>
      <c r="F18" s="77"/>
      <c r="G18" s="77"/>
      <c r="H18" s="77">
        <f>IF('Mapping Template'!$J56=1,H$3,0)</f>
        <v>0</v>
      </c>
      <c r="I18" s="77">
        <f>IF('Mapping Template'!$J79=1,I$3,0)</f>
        <v>0</v>
      </c>
      <c r="J18" s="77"/>
    </row>
    <row r="19" spans="1:10">
      <c r="A19" s="228"/>
      <c r="B19" s="77"/>
      <c r="C19" s="77"/>
      <c r="D19" s="77"/>
      <c r="E19" s="77"/>
      <c r="F19" s="77"/>
      <c r="G19" s="77"/>
      <c r="H19" s="77">
        <f>IF('Mapping Template'!$J57=1,H$3,0)</f>
        <v>0</v>
      </c>
      <c r="I19" s="77">
        <f>IF('Mapping Template'!$J80=1,I$3,0)</f>
        <v>0</v>
      </c>
      <c r="J19" s="77"/>
    </row>
    <row r="20" spans="1:10">
      <c r="A20" s="228"/>
      <c r="B20" s="77"/>
      <c r="C20" s="77"/>
      <c r="D20" s="77"/>
      <c r="E20" s="77"/>
      <c r="F20" s="77"/>
      <c r="G20" s="77"/>
      <c r="H20" s="77">
        <f>IF('Mapping Template'!$J58=1,H$3,0)</f>
        <v>0</v>
      </c>
      <c r="I20" s="77">
        <f>IF('Mapping Template'!$J81=1,I$3,0)</f>
        <v>0</v>
      </c>
      <c r="J20" s="77"/>
    </row>
    <row r="21" spans="1:10">
      <c r="A21" s="228"/>
      <c r="B21" s="77"/>
      <c r="C21" s="77"/>
      <c r="D21" s="77"/>
      <c r="E21" s="77"/>
      <c r="F21" s="77"/>
      <c r="G21" s="77"/>
      <c r="H21" s="77">
        <f>IF('Mapping Template'!$J59=1,H$3,0)</f>
        <v>0</v>
      </c>
      <c r="I21" s="77">
        <f>IF('Mapping Template'!$J82=1,I$3,0)</f>
        <v>0</v>
      </c>
      <c r="J21" s="77"/>
    </row>
    <row r="22" spans="1:10">
      <c r="A22" s="228"/>
      <c r="B22" s="77"/>
      <c r="C22" s="77"/>
      <c r="D22" s="77"/>
      <c r="E22" s="77"/>
      <c r="F22" s="77"/>
      <c r="G22" s="77"/>
      <c r="H22" s="77">
        <f>IF('Mapping Template'!$J60=1,H$3,0)</f>
        <v>0</v>
      </c>
      <c r="I22" s="77">
        <f>IF('Mapping Template'!$J83=1,I$3,0)</f>
        <v>0</v>
      </c>
      <c r="J22" s="77"/>
    </row>
    <row r="23" spans="1:10">
      <c r="A23" s="228"/>
      <c r="B23" s="77"/>
      <c r="C23" s="77"/>
      <c r="D23" s="77"/>
      <c r="E23" s="77"/>
      <c r="F23" s="77"/>
      <c r="G23" s="77"/>
      <c r="H23" s="77">
        <f>IF('Mapping Template'!$J61=1,H$3,0)</f>
        <v>0</v>
      </c>
      <c r="I23" s="77">
        <f>IF('Mapping Template'!$J84=1,I$3,0)</f>
        <v>0</v>
      </c>
      <c r="J23" s="77"/>
    </row>
    <row r="24" spans="1:10">
      <c r="A24" s="228"/>
      <c r="B24" s="77"/>
      <c r="C24" s="77"/>
      <c r="D24" s="77"/>
      <c r="E24" s="77"/>
      <c r="F24" s="77"/>
      <c r="G24" s="77"/>
      <c r="H24" s="77">
        <f>IF('Mapping Template'!$J62=1,H$3,0)</f>
        <v>0</v>
      </c>
      <c r="I24" s="77">
        <f>IF('Mapping Template'!$J85=1,I$3,0)</f>
        <v>0</v>
      </c>
      <c r="J24" s="77"/>
    </row>
    <row r="25" spans="1:10">
      <c r="A25" s="228"/>
      <c r="B25" s="77"/>
      <c r="C25" s="77"/>
      <c r="D25" s="77"/>
      <c r="E25" s="77"/>
      <c r="F25" s="77"/>
      <c r="G25" s="77"/>
      <c r="H25" s="77">
        <f>IF('Mapping Template'!$J63=1,H$3,0)</f>
        <v>0</v>
      </c>
      <c r="I25" s="77">
        <f>IF('Mapping Template'!$J86=1,I$3,0)</f>
        <v>0</v>
      </c>
      <c r="J25" s="77"/>
    </row>
    <row r="26" spans="1:10">
      <c r="A26" s="228"/>
      <c r="B26" s="77"/>
      <c r="H26" s="77">
        <f>IF('Mapping Template'!$J64=1,H$3,0)</f>
        <v>0</v>
      </c>
      <c r="I26" s="77">
        <f>IF('Mapping Template'!$J87=1,I$3,0)</f>
        <v>0</v>
      </c>
      <c r="J26" s="77"/>
    </row>
    <row r="27" spans="1:10">
      <c r="B27" s="77"/>
      <c r="J27" s="77"/>
    </row>
    <row r="28" spans="1:10">
      <c r="B28" s="77"/>
    </row>
    <row r="29" spans="1:10">
      <c r="B29" s="77"/>
    </row>
    <row r="30" spans="1:10">
      <c r="B30" s="77"/>
    </row>
    <row r="31" spans="1:10">
      <c r="B31" s="77"/>
    </row>
    <row r="32" spans="1:10">
      <c r="B32" s="77"/>
    </row>
    <row r="33" spans="2:2">
      <c r="B33" s="77"/>
    </row>
    <row r="34" spans="2:2">
      <c r="B34" s="77"/>
    </row>
    <row r="35" spans="2:2">
      <c r="B35" s="77"/>
    </row>
    <row r="36" spans="2:2">
      <c r="B36" s="77"/>
    </row>
    <row r="49" s="73" customFormat="1"/>
    <row r="50" s="73" customFormat="1"/>
    <row r="51" s="73" customFormat="1"/>
    <row r="52" s="73" customFormat="1"/>
    <row r="53" s="73" customFormat="1"/>
    <row r="54" s="73" customFormat="1"/>
    <row r="55" s="73" customFormat="1"/>
    <row r="56" s="73" customFormat="1"/>
    <row r="57" s="73" customFormat="1"/>
    <row r="58" s="73" customFormat="1"/>
    <row r="59" s="73" customFormat="1"/>
    <row r="60" s="73" customFormat="1"/>
    <row r="61" s="73" customFormat="1"/>
    <row r="62" s="73" customFormat="1"/>
    <row r="63" s="73" customFormat="1"/>
    <row r="64" s="73" customFormat="1"/>
    <row r="65" s="73" customFormat="1"/>
    <row r="66" s="73" customFormat="1"/>
    <row r="67" s="73" customFormat="1"/>
    <row r="68" s="73" customFormat="1"/>
    <row r="69" s="73" customFormat="1"/>
    <row r="70" s="73" customFormat="1"/>
    <row r="71" s="73" customFormat="1"/>
    <row r="72" s="73" customFormat="1"/>
    <row r="73" s="73" customFormat="1"/>
  </sheetData>
  <mergeCells count="1">
    <mergeCell ref="A5:A26"/>
  </mergeCells>
  <phoneticPr fontId="1"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2BC3B7C8-B04C-4AF7-8DFF-FCDDF33B4835}"/>
</file>

<file path=customXml/itemProps3.xml><?xml version="1.0" encoding="utf-8"?>
<ds:datastoreItem xmlns:ds="http://schemas.openxmlformats.org/officeDocument/2006/customXml" ds:itemID="{132DBD0D-6AFD-44C9-B9F1-476E397499C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2026-01-09T10:43:16Z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